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cuments\"/>
    </mc:Choice>
  </mc:AlternateContent>
  <bookViews>
    <workbookView minimized="1" xWindow="0" yWindow="0" windowWidth="20430" windowHeight="8250" activeTab="1"/>
  </bookViews>
  <sheets>
    <sheet name="HRDataset_v14" sheetId="1" r:id="rId1"/>
    <sheet name="HR analysis" sheetId="2" r:id="rId2"/>
  </sheets>
  <definedNames>
    <definedName name="_xlnm._FilterDatabase" localSheetId="0" hidden="1">HRDataset_v14!$A$1:$AI$312</definedName>
    <definedName name="_xlcn.WorksheetConnection_HRDataset_v14A1AJ3121" hidden="1">HRDataset_v14!$A$1:$AI$312</definedName>
    <definedName name="Slicer_Sex">#N/A</definedName>
  </definedNames>
  <calcPr calcId="152511"/>
  <pivotCaches>
    <pivotCache cacheId="0" r:id="rId3"/>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d1ba5f08-18e1-4db0-9b30-27cf66e7d5c7" name="Range" connection="WorksheetConnection_HRDataset_v14!$A$1:$AJ$312"/>
        </x15:modelTables>
      </x15:dataModel>
    </ext>
  </extLst>
</workbook>
</file>

<file path=xl/calcChain.xml><?xml version="1.0" encoding="utf-8"?>
<calcChain xmlns="http://schemas.openxmlformats.org/spreadsheetml/2006/main">
  <c r="AK7"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2" i="1"/>
  <c r="AK6" i="1"/>
  <c r="AK4" i="1"/>
  <c r="Q2" i="1" l="1"/>
  <c r="R2" i="1" s="1"/>
  <c r="Q3" i="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RDataset_v14!$A$1:$AJ$312" type="102" refreshedVersion="5" minRefreshableVersion="5">
    <extLst>
      <ext xmlns:x15="http://schemas.microsoft.com/office/spreadsheetml/2010/11/main" uri="{DE250136-89BD-433C-8126-D09CA5730AF9}">
        <x15:connection id="Range-d1ba5f08-18e1-4db0-9b30-27cf66e7d5c7" autoDelete="1">
          <x15:rangePr sourceName="_xlcn.WorksheetConnection_HRDataset_v14A1AJ3121"/>
        </x15:connection>
      </ext>
    </extLst>
  </connection>
</connections>
</file>

<file path=xl/sharedStrings.xml><?xml version="1.0" encoding="utf-8"?>
<sst xmlns="http://schemas.openxmlformats.org/spreadsheetml/2006/main" count="4586" uniqueCount="549">
  <si>
    <t>Employee_Name</t>
  </si>
  <si>
    <t>EmpID</t>
  </si>
  <si>
    <t>MarriedID</t>
  </si>
  <si>
    <t>MaritalStatusID</t>
  </si>
  <si>
    <t>GenderID</t>
  </si>
  <si>
    <t>EmpStatusID</t>
  </si>
  <si>
    <t>DeptID</t>
  </si>
  <si>
    <t>PerfScoreID</t>
  </si>
  <si>
    <t>FromDiversityJobFairID</t>
  </si>
  <si>
    <t>Salary</t>
  </si>
  <si>
    <t>Termd</t>
  </si>
  <si>
    <t>PositionID</t>
  </si>
  <si>
    <t>Position</t>
  </si>
  <si>
    <t>State</t>
  </si>
  <si>
    <t>DOB</t>
  </si>
  <si>
    <t>Sex</t>
  </si>
  <si>
    <t>MaritalDesc</t>
  </si>
  <si>
    <t>CitizenDesc</t>
  </si>
  <si>
    <t>HispanicLatino</t>
  </si>
  <si>
    <t>RaceDesc</t>
  </si>
  <si>
    <t>TermReason</t>
  </si>
  <si>
    <t>EmploymentStatus</t>
  </si>
  <si>
    <t>Department</t>
  </si>
  <si>
    <t>ManagerName</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</si>
  <si>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</si>
  <si>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</si>
  <si>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</si>
  <si>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</si>
  <si>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</si>
  <si>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</si>
  <si>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</si>
  <si>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</si>
  <si>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</si>
  <si>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</si>
  <si>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</si>
  <si>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</si>
  <si>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</si>
  <si>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</si>
  <si>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</si>
  <si>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</si>
  <si>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</si>
  <si>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</si>
  <si>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</si>
  <si>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</si>
  <si>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</si>
  <si>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</si>
  <si>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</si>
  <si>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</si>
  <si>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</si>
  <si>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</si>
  <si>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</si>
  <si>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</si>
  <si>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</si>
  <si>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</si>
  <si>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</si>
  <si>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</si>
  <si>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</si>
  <si>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</si>
  <si>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</si>
  <si>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</si>
  <si>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</si>
  <si>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</si>
  <si>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</si>
  <si>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</si>
  <si>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</si>
  <si>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</si>
  <si>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</si>
  <si>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</si>
  <si>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</si>
  <si>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</si>
  <si>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</si>
  <si>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</si>
  <si>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</si>
  <si>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</si>
  <si>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</si>
  <si>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</si>
  <si>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</si>
  <si>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</si>
  <si>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</si>
  <si>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</si>
  <si>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</si>
  <si>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</si>
  <si>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</si>
  <si>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</si>
  <si>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</si>
  <si>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</si>
  <si>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</si>
  <si>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</si>
  <si>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</si>
  <si>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</si>
  <si>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</si>
  <si>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</si>
  <si>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</si>
  <si>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</si>
  <si>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</si>
  <si>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</si>
  <si>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</si>
  <si>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</si>
  <si>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</si>
  <si>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</si>
  <si>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</si>
  <si>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</si>
  <si>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</si>
  <si>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</si>
  <si>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</si>
  <si>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</si>
  <si>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</si>
  <si>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</si>
  <si>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</si>
  <si>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</si>
  <si>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</si>
  <si>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</si>
  <si>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</si>
  <si>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</si>
  <si>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</si>
  <si>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</si>
  <si>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</si>
  <si>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</si>
  <si>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</si>
  <si>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</si>
  <si>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</si>
  <si>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</si>
  <si>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</si>
  <si>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</si>
  <si>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</si>
  <si>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</si>
  <si>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</si>
  <si>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</si>
  <si>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</si>
  <si>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</si>
  <si>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</si>
  <si>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</si>
  <si>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</si>
  <si>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</si>
  <si>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</si>
  <si>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</si>
  <si>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</si>
  <si>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</si>
  <si>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</si>
  <si>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</si>
  <si>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</si>
  <si>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</si>
  <si>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</si>
  <si>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</si>
  <si>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</si>
  <si>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</si>
  <si>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</si>
  <si>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</si>
  <si>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</si>
  <si>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</si>
  <si>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</si>
  <si>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</si>
  <si>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</si>
  <si>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</si>
  <si>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</si>
  <si>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</si>
  <si>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</si>
  <si>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</si>
  <si>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</si>
  <si>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</si>
  <si>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</si>
  <si>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</si>
  <si>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</si>
  <si>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</si>
  <si>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</si>
  <si>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</si>
  <si>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</si>
  <si>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</si>
  <si>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</si>
  <si>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</si>
  <si>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</si>
  <si>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</si>
  <si>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</si>
  <si>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</si>
  <si>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</si>
  <si>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</si>
  <si>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</si>
  <si>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</si>
  <si>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</si>
  <si>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</si>
  <si>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</si>
  <si>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</si>
  <si>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</si>
  <si>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</si>
  <si>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</si>
  <si>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</si>
  <si>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</si>
  <si>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</si>
  <si>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</si>
  <si>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</si>
  <si>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</si>
  <si>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</si>
  <si>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</si>
  <si>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</si>
  <si>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</si>
  <si>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</si>
  <si>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</si>
  <si>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</si>
  <si>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</si>
  <si>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</si>
  <si>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</si>
  <si>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</si>
  <si>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</si>
  <si>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</si>
  <si>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</si>
  <si>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</si>
  <si>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</si>
  <si>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</si>
  <si>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</si>
  <si>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</si>
  <si>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</si>
  <si>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</si>
  <si>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</si>
  <si>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</si>
  <si>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</si>
  <si>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</si>
  <si>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</si>
  <si>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</si>
  <si>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</si>
  <si>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</si>
  <si>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</si>
  <si>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</si>
  <si>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</si>
  <si>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</si>
  <si>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</si>
  <si>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</si>
  <si>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</si>
  <si>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</si>
  <si>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</si>
  <si>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</si>
  <si>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</si>
  <si>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</si>
  <si>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</si>
  <si>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</si>
  <si>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</si>
  <si>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</si>
  <si>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</si>
  <si>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</si>
  <si>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</si>
  <si>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</si>
  <si>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</si>
  <si>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</si>
  <si>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</si>
  <si>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</si>
  <si>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</si>
  <si>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</si>
  <si>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</si>
  <si>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</si>
  <si>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</si>
  <si>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</si>
  <si>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</si>
  <si>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</si>
  <si>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</si>
  <si>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</si>
  <si>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</si>
  <si>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</si>
  <si>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</si>
  <si>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</si>
  <si>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</si>
  <si>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</si>
  <si>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</si>
  <si>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</si>
  <si>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</si>
  <si>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</si>
  <si>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</si>
  <si>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</si>
  <si>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</si>
  <si>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</si>
  <si>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</si>
  <si>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</si>
  <si>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</si>
  <si>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</si>
  <si>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</si>
  <si>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</si>
  <si>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</si>
  <si>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</si>
  <si>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</si>
  <si>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</si>
  <si>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</si>
  <si>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</si>
  <si>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</si>
  <si>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</si>
  <si>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</si>
  <si>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</si>
  <si>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</si>
  <si>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</si>
  <si>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</si>
  <si>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</si>
  <si>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</si>
  <si>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</si>
  <si>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</si>
  <si>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</si>
  <si>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</si>
  <si>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</si>
  <si>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</si>
  <si>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</si>
  <si>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</si>
  <si>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</si>
  <si>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</si>
  <si>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</si>
  <si>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</si>
  <si>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</si>
  <si>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</si>
  <si>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</si>
  <si>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</si>
  <si>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</si>
  <si>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</si>
  <si>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</si>
  <si>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</si>
  <si>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</si>
  <si>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</si>
  <si>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</si>
  <si>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</si>
  <si>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</si>
  <si>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</si>
  <si>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</si>
  <si>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</si>
  <si>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</si>
  <si>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</si>
  <si>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</si>
  <si>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</si>
  <si>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</si>
  <si>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</si>
  <si>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</si>
  <si>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</si>
  <si>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</si>
  <si>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</si>
  <si>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</si>
  <si>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</si>
  <si>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</si>
  <si>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</si>
  <si>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</si>
  <si>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</si>
  <si>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</si>
  <si>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</si>
  <si>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</si>
  <si>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</si>
  <si>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</si>
  <si>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</si>
  <si>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</si>
  <si>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</si>
  <si>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</si>
  <si>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</si>
  <si>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</si>
  <si>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</si>
  <si>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</si>
  <si>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</si>
  <si>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</si>
  <si>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</si>
  <si>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</si>
  <si>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</si>
  <si>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</si>
  <si>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</si>
  <si>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</si>
  <si>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</si>
  <si>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</si>
  <si>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</si>
  <si>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</si>
  <si>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</si>
  <si>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</si>
  <si>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</si>
  <si>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</si>
  <si>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</si>
  <si>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</si>
  <si>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</si>
  <si>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</si>
  <si>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</si>
  <si>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</si>
  <si>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</si>
  <si>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</si>
  <si>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</si>
  <si>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</si>
  <si>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</si>
  <si>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</si>
  <si>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</si>
  <si>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</si>
  <si>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</si>
  <si>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</si>
  <si>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</si>
  <si>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</si>
  <si>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</si>
  <si>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</si>
  <si>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</si>
  <si>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</si>
  <si>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</si>
  <si>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</si>
  <si>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</si>
  <si>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</si>
  <si>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</si>
  <si>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</si>
  <si>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</si>
  <si>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</si>
  <si>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</si>
  <si>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</si>
  <si>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</si>
  <si>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</si>
  <si>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</si>
  <si>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</si>
  <si>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</si>
  <si>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</si>
  <si>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</si>
  <si>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</si>
  <si>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</si>
  <si>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</si>
  <si>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</si>
  <si>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</si>
  <si>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</si>
  <si>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</si>
  <si>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</si>
  <si>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</si>
  <si>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</si>
  <si>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</si>
  <si>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</si>
  <si>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</si>
  <si>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</si>
  <si>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</si>
  <si>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</si>
  <si>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</si>
  <si>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</si>
  <si>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</si>
  <si>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</si>
  <si>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</si>
  <si>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</si>
  <si>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</si>
  <si>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</si>
  <si>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</si>
  <si>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</si>
  <si>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</si>
  <si>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</si>
  <si>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</si>
  <si>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</si>
  <si>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</si>
  <si>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</si>
  <si>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</si>
  <si>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</si>
  <si>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</si>
  <si>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</si>
  <si>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</si>
  <si>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</si>
  <si>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</si>
  <si>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</si>
  <si>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</si>
  <si>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</si>
  <si>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</si>
  <si>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</si>
  <si>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</si>
  <si>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</si>
  <si>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</si>
  <si>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</si>
  <si>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</si>
  <si>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</si>
  <si>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</si>
  <si>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</si>
  <si>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</si>
  <si>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</si>
  <si>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</si>
  <si>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</si>
  <si>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</si>
  <si>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</si>
  <si>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</si>
  <si>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</si>
  <si>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</si>
  <si>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</si>
  <si>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</si>
  <si>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</si>
  <si>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</si>
  <si>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</si>
  <si>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</si>
  <si>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</si>
  <si>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</si>
  <si>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</si>
  <si>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</si>
  <si>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</si>
  <si>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</si>
  <si>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</si>
  <si>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</si>
  <si>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</si>
  <si>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</si>
  <si>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</si>
  <si>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</si>
  <si>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</si>
  <si>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</si>
  <si>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</si>
  <si>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</si>
  <si>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Row Labels</t>
  </si>
  <si>
    <t>Grand Total</t>
  </si>
  <si>
    <t>Percentage</t>
  </si>
  <si>
    <t>Count of EmpID</t>
  </si>
  <si>
    <t>Count of EmpID2</t>
  </si>
  <si>
    <t>Age</t>
  </si>
  <si>
    <t>AgeGroup</t>
  </si>
  <si>
    <t>30-39</t>
  </si>
  <si>
    <t>40-49</t>
  </si>
  <si>
    <t>50-59</t>
  </si>
  <si>
    <t>60-69</t>
  </si>
  <si>
    <t>70 and above</t>
  </si>
  <si>
    <t>Age Group</t>
  </si>
  <si>
    <t>Count of Emp</t>
  </si>
  <si>
    <t>Count of employee</t>
  </si>
  <si>
    <t>PerformanceGrade</t>
  </si>
  <si>
    <t>Average of Survey scores</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</si>
  <si>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</si>
  <si>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</si>
  <si>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</si>
  <si>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</si>
  <si>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</si>
  <si>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</si>
  <si>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</si>
  <si>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</si>
  <si>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</si>
  <si>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</si>
  <si>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</si>
  <si>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</si>
  <si>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</si>
  <si>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</si>
  <si>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</si>
  <si>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</si>
  <si>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Sum of Salary</t>
  </si>
  <si>
    <t>Department &amp; Position</t>
  </si>
  <si>
    <t>Average of EmpSatisfaction</t>
  </si>
  <si>
    <t>Average of Salary</t>
  </si>
  <si>
    <t>Performance Scores</t>
  </si>
  <si>
    <t>TerminationReason</t>
  </si>
  <si>
    <t>Count of Termd</t>
  </si>
  <si>
    <t>Termd2</t>
  </si>
  <si>
    <t>No Termination</t>
  </si>
  <si>
    <t>Termination</t>
  </si>
  <si>
    <t>Number of emp</t>
  </si>
  <si>
    <t>Department &amp; Pos</t>
  </si>
  <si>
    <t>Sum of PerfomanceScore</t>
  </si>
  <si>
    <t>Recruitment source</t>
  </si>
  <si>
    <t>Diversity Job fair</t>
  </si>
  <si>
    <t>(All)</t>
  </si>
  <si>
    <t>Race</t>
  </si>
  <si>
    <t>Average of Absences</t>
  </si>
  <si>
    <t>Average of DaysLateLast30</t>
  </si>
  <si>
    <t>Special Project</t>
  </si>
  <si>
    <t>Number of Emp</t>
  </si>
  <si>
    <t>Employee Demographics Analysis</t>
  </si>
  <si>
    <t>Performance Analysis</t>
  </si>
  <si>
    <t>Termination And Retention Analysis</t>
  </si>
  <si>
    <t>Compensation Analysis</t>
  </si>
  <si>
    <t>Recruitment and Hiring Analysis</t>
  </si>
  <si>
    <t>Attendance and Absenteeism Analysis</t>
  </si>
  <si>
    <t>Number of Employee involve in special project</t>
  </si>
  <si>
    <t>Average of PerfScoreID</t>
  </si>
  <si>
    <t>Manager Name</t>
  </si>
  <si>
    <t>Average of EngagementSurvey</t>
  </si>
  <si>
    <t>Managerial Effectiveness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</si>
</sst>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CC0099"/>
        <bgColor indexed="64"/>
      </patternFill>
    </fill>
    <fill>
      <patternFill patternType="solid">
        <fgColor rgb="FF00B0F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33" borderId="10" xfId="0" applyNumberFormat="1" applyFont="1" applyFill="1" applyBorder="1"/>
    <xf numFmtId="2" fontId="0" fillId="0" borderId="0" xfId="0" applyNumberFormat="1"/>
    <xf numFmtId="44" fontId="0" fillId="0" borderId="0" xfId="1" applyFont="1"/>
    <xf numFmtId="10" fontId="0" fillId="0" borderId="0" xfId="0" applyNumberFormat="1"/>
    <xf numFmtId="1" fontId="0" fillId="0" borderId="0" xfId="0" applyNumberFormat="1"/>
    <xf numFmtId="0" fontId="0" fillId="0" borderId="0" xfId="0" applyAlignment="1">
      <alignment horizontal="left" indent="1"/>
    </xf>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Continuous"/>
    </xf>
    <xf numFmtId="44" fontId="0" fillId="0" borderId="0" xfId="0" applyNumberFormat="1"/>
    <xf numFmtId="0" fontId="0" fillId="0" borderId="0" xfId="0" applyNumberFormat="1" applyAlignment="1">
      <alignment horizontal="center"/>
    </xf>
    <xf numFmtId="0" fontId="19" fillId="0" borderId="0" xfId="0" applyFont="1" applyAlignment="1">
      <alignment horizontal="center"/>
    </xf>
    <xf numFmtId="0" fontId="21" fillId="34" borderId="0" xfId="0" applyFont="1" applyFill="1" applyAlignment="1">
      <alignment horizontal="center"/>
    </xf>
    <xf numFmtId="0" fontId="20" fillId="34" borderId="0" xfId="0" applyFont="1" applyFill="1" applyAlignment="1">
      <alignment horizontal="center"/>
    </xf>
    <xf numFmtId="0" fontId="21" fillId="35" borderId="0" xfId="0" applyFont="1" applyFill="1" applyAlignment="1">
      <alignment horizontal="center"/>
    </xf>
    <xf numFmtId="0" fontId="0" fillId="35" borderId="0" xfId="0" applyFill="1" applyAlignment="1">
      <alignment horizontal="center"/>
    </xf>
    <xf numFmtId="0" fontId="21" fillId="37" borderId="0" xfId="0" applyFont="1" applyFill="1" applyAlignment="1">
      <alignment horizontal="center"/>
    </xf>
    <xf numFmtId="0" fontId="20" fillId="37" borderId="0" xfId="0" applyFont="1" applyFill="1" applyAlignment="1">
      <alignment horizontal="center"/>
    </xf>
    <xf numFmtId="0" fontId="0" fillId="36" borderId="0" xfId="0" applyFill="1" applyAlignment="1">
      <alignment horizontal="center"/>
    </xf>
    <xf numFmtId="0" fontId="21" fillId="38" borderId="0" xfId="0" applyFont="1" applyFill="1" applyAlignment="1">
      <alignment horizontal="center"/>
    </xf>
    <xf numFmtId="0" fontId="0" fillId="38" borderId="0" xfId="0" applyFill="1" applyAlignment="1">
      <alignment horizontal="center"/>
    </xf>
    <xf numFmtId="0" fontId="21" fillId="39" borderId="0" xfId="0" applyFont="1" applyFill="1" applyAlignment="1">
      <alignment horizontal="center"/>
    </xf>
    <xf numFmtId="0" fontId="0" fillId="39" borderId="0" xfId="0" applyFill="1" applyAlignment="1">
      <alignment horizontal="center"/>
    </xf>
    <xf numFmtId="0" fontId="22" fillId="0" borderId="0" xfId="0" applyFont="1" applyAlignment="1">
      <alignment horizontal="center"/>
    </xf>
    <xf numFmtId="0" fontId="0" fillId="0" borderId="0" xfId="0" applyAlignment="1">
      <alignment horizontal="center" wrapText="1"/>
    </xf>
    <xf numFmtId="0" fontId="23" fillId="0" borderId="0" xfId="0" applyFont="1" applyAlignment="1">
      <alignment horizontal="center" wrapText="1"/>
    </xf>
    <xf numFmtId="0" fontId="22" fillId="36"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8">
    <dxf>
      <numFmt numFmtId="2" formatCode="0.00"/>
    </dxf>
    <dxf>
      <alignment horizontal="center" readingOrder="0"/>
    </dxf>
    <dxf>
      <numFmt numFmtId="34" formatCode="_(&quot;$&quot;* #,##0.00_);_(&quot;$&quot;* \(#,##0.00\);_(&quot;$&quot;* &quot;-&quot;??_);_(@_)"/>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19</xdr:row>
      <xdr:rowOff>142876</xdr:rowOff>
    </xdr:from>
    <xdr:to>
      <xdr:col>8</xdr:col>
      <xdr:colOff>409575</xdr:colOff>
      <xdr:row>23</xdr:row>
      <xdr:rowOff>285751</xdr:rowOff>
    </xdr:to>
    <mc:AlternateContent xmlns:mc="http://schemas.openxmlformats.org/markup-compatibility/2006">
      <mc:Choice xmlns:a14="http://schemas.microsoft.com/office/drawing/2010/main"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743575" y="386715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Oluwaseyi Ajayi" refreshedDate="45511.464315740741" backgroundQuery="1" createdVersion="5" refreshedVersion="5" minRefreshableVersion="3" recordCount="0" supportSubquery="1" supportAdvancedDrill="1">
  <cacheSource type="external" connectionId="1"/>
  <cacheFields count="2">
    <cacheField name="[Range].[FromDiversityJobFairID].[FromDiversityJobFairID]" caption="FromDiversityJobFairID" numFmtId="0" hierarchy="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e].[FromDiversityJobFairID].&amp;[0]"/>
            <x15:cachedUniqueName index="1" name="[Range].[FromDiversityJobFairID].&amp;[1]"/>
          </x15:cachedUniqueNames>
        </ext>
      </extLst>
    </cacheField>
    <cacheField name="[Measures].[Count of EmpID]" caption="Count of EmpID" numFmtId="0" hierarchy="37" level="32767"/>
  </cacheFields>
  <cacheHierarchies count="4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2" memberValueDatatype="20" unbalanced="0">
      <fieldsUsage count="2">
        <fieldUsage x="-1"/>
        <fieldUsage x="0"/>
      </fieldsUsage>
    </cacheHierarchy>
    <cacheHierarchy uniqueName="[Range].[Termd]" caption="Termd" attribute="1" defaultMemberUniqueName="[Range].[Termd].[All]" allUniqueName="[Range].[Termd].[All]" dimensionUniqueName="[Range]" displayFolder="" count="0" memberValueDatatype="20" unbalanced="0"/>
    <cacheHierarchy uniqueName="[Range].[Termd2]" caption="Termd2" attribute="1" defaultMemberUniqueName="[Range].[Termd2].[All]" allUniqueName="[Range].[Termd2].[All]" dimensionUniqueName="[Range]" displayFolder="" count="0" memberValueDatatype="13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Group]" caption="AgeGroup" attribute="1" defaultMemberUniqueName="[Range].[AgeGroup].[All]" allUniqueName="[Range].[AgeGroup].[All]" dimensionUniqueName="[Range]" displayFolder="" count="0" memberValueDatatype="130" unbalanced="0"/>
    <cacheHierarchy uniqueName="[Range].[Sex]" caption="Sex" attribute="1" defaultMemberUniqueName="[Range].[Sex].[All]" allUniqueName="[Range].[Sex].[All]" dimensionUniqueName="[Range]" displayFolder="" count="0"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Measures].[Sum of EmpID]" caption="Sum of EmpID" measure="1" displayFolder="" measureGroup="Range"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Range" count="0" oneField="1">
      <fieldsUsage count="1">
        <fieldUsage x="1"/>
      </fieldsUsage>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Oluwaseyi Ajayi" refreshedDate="45511.472368402778" createdVersion="5" refreshedVersion="5" minRefreshableVersion="3" recordCount="311">
  <cacheSource type="worksheet">
    <worksheetSource ref="A1:AI312" sheet="HRDataset_v14"/>
  </cacheSource>
  <cacheFields count="36">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ount="2">
        <n v="1"/>
        <n v="0"/>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ount="4">
        <n v="4"/>
        <n v="3"/>
        <n v="2"/>
        <n v="1"/>
      </sharedItems>
    </cacheField>
    <cacheField name="Salary" numFmtId="44">
      <sharedItems containsSemiMixedTypes="0" containsString="0" containsNumber="1" containsInteger="1" minValue="45046" maxValue="250000"/>
    </cacheField>
    <cacheField name="FromDiversityJobFairID" numFmtId="0">
      <sharedItems containsSemiMixedTypes="0" containsString="0" containsNumber="1" containsInteger="1" minValue="0" maxValue="1"/>
    </cacheField>
    <cacheField name="Termd" numFmtId="0">
      <sharedItems containsSemiMixedTypes="0" containsString="0" containsNumber="1" containsInteger="1" minValue="0" maxValue="1"/>
    </cacheField>
    <cacheField name="Termd2" numFmtId="0">
      <sharedItems count="2">
        <s v="No Termination"/>
        <s v="Termination"/>
      </sharedItems>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DOB" numFmtId="14">
      <sharedItems containsSemiMixedTypes="0" containsNonDate="0" containsDate="1" containsString="0" minDate="1951-01-02T00:00:00" maxDate="1992-08-18T00:00:00"/>
    </cacheField>
    <cacheField name="Age" numFmtId="1">
      <sharedItems containsSemiMixedTypes="0" containsString="0" containsNumber="1" containsInteger="1" minValue="31" maxValue="73"/>
    </cacheField>
    <cacheField name="AgeGroup" numFmtId="1">
      <sharedItems count="5">
        <s v="40-49"/>
        <s v="30-39"/>
        <s v="50-59"/>
        <s v="60-69"/>
        <s v="70 and above"/>
      </sharedItems>
    </cacheField>
    <cacheField name="Sex" numFmtId="0">
      <sharedItems count="2">
        <s v="M "/>
        <s v="F"/>
      </sharedItems>
    </cacheField>
    <cacheField name="MaritalDesc" numFmtId="0">
      <sharedItems count="5">
        <s v="Single"/>
        <s v="Married"/>
        <s v="Divorced"/>
        <s v="Widowed"/>
        <s v="Separated"/>
      </sharedItems>
    </cacheField>
    <cacheField name="CitizenDesc" numFmtId="0">
      <sharedItems/>
    </cacheField>
    <cacheField name="HispanicLatino" numFmtId="0">
      <sharedItems/>
    </cacheField>
    <cacheField name="RaceDesc" numFmtId="0">
      <sharedItems count="6">
        <s v="White"/>
        <s v="Black or African American"/>
        <s v="Two or more races"/>
        <s v="Asian"/>
        <s v="American Indian or Alaska Native"/>
        <s v="Hispanic"/>
      </sharedItems>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acheField>
    <cacheField name="Department" numFmtId="0">
      <sharedItems count="6">
        <s v="Production       "/>
        <s v="IT/IS"/>
        <s v="Software Engineering"/>
        <s v="Admin Offices"/>
        <s v="Sales"/>
        <s v="Executive Office"/>
      </sharedItems>
    </cacheField>
    <cacheField name="Manager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ount="9">
        <n v="0"/>
        <n v="6"/>
        <n v="4"/>
        <n v="5"/>
        <n v="7"/>
        <n v="3"/>
        <n v="8"/>
        <n v="2"/>
        <n v="1"/>
      </sharedItems>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1">
  <r>
    <s v="Adinolfi, Wilson  K"/>
    <n v="10026"/>
    <n v="0"/>
    <n v="0"/>
    <x v="0"/>
    <n v="1"/>
    <n v="5"/>
    <x v="0"/>
    <n v="62506"/>
    <n v="0"/>
    <n v="0"/>
    <x v="0"/>
    <n v="19"/>
    <x v="0"/>
    <s v="MA"/>
    <d v="1983-07-10T00:00:00"/>
    <n v="41"/>
    <x v="0"/>
    <x v="0"/>
    <x v="0"/>
    <s v="US Citizen"/>
    <s v="No"/>
    <x v="0"/>
    <x v="0"/>
    <s v="Active"/>
    <x v="0"/>
    <x v="0"/>
    <n v="22"/>
    <x v="0"/>
    <x v="0"/>
    <n v="4.5999999999999996"/>
    <n v="5"/>
    <x v="0"/>
    <d v="2019-01-17T00:00:00"/>
    <n v="0"/>
    <n v="1"/>
  </r>
  <r>
    <s v="Ait Sidi, Karthikeyan   "/>
    <n v="10084"/>
    <n v="1"/>
    <n v="1"/>
    <x v="0"/>
    <n v="5"/>
    <n v="3"/>
    <x v="1"/>
    <n v="104437"/>
    <n v="0"/>
    <n v="1"/>
    <x v="1"/>
    <n v="27"/>
    <x v="1"/>
    <s v="MA"/>
    <d v="1975-05-05T00:00:00"/>
    <n v="49"/>
    <x v="0"/>
    <x v="0"/>
    <x v="1"/>
    <s v="US Citizen"/>
    <s v="No"/>
    <x v="0"/>
    <x v="1"/>
    <s v="Voluntarily Terminated"/>
    <x v="1"/>
    <x v="1"/>
    <n v="4"/>
    <x v="1"/>
    <x v="1"/>
    <n v="4.96"/>
    <n v="3"/>
    <x v="1"/>
    <d v="2016-02-24T00:00:00"/>
    <n v="0"/>
    <n v="17"/>
  </r>
  <r>
    <s v="Akinkuolie, Sarah"/>
    <n v="10196"/>
    <n v="1"/>
    <n v="1"/>
    <x v="1"/>
    <n v="5"/>
    <n v="5"/>
    <x v="1"/>
    <n v="64955"/>
    <n v="0"/>
    <n v="1"/>
    <x v="1"/>
    <n v="20"/>
    <x v="2"/>
    <s v="MA"/>
    <d v="1988-09-19T00:00:00"/>
    <n v="35"/>
    <x v="1"/>
    <x v="1"/>
    <x v="1"/>
    <s v="US Citizen"/>
    <s v="No"/>
    <x v="0"/>
    <x v="2"/>
    <s v="Voluntarily Terminated"/>
    <x v="0"/>
    <x v="2"/>
    <n v="20"/>
    <x v="0"/>
    <x v="1"/>
    <n v="3.02"/>
    <n v="3"/>
    <x v="0"/>
    <d v="2012-05-15T00:00:00"/>
    <n v="0"/>
    <n v="3"/>
  </r>
  <r>
    <s v="Alagbe,Trina"/>
    <n v="10088"/>
    <n v="1"/>
    <n v="1"/>
    <x v="1"/>
    <n v="1"/>
    <n v="5"/>
    <x v="1"/>
    <n v="64991"/>
    <n v="0"/>
    <n v="0"/>
    <x v="0"/>
    <n v="19"/>
    <x v="0"/>
    <s v="MA"/>
    <d v="1988-09-27T00:00:00"/>
    <n v="35"/>
    <x v="1"/>
    <x v="1"/>
    <x v="1"/>
    <s v="US Citizen"/>
    <s v="No"/>
    <x v="0"/>
    <x v="0"/>
    <s v="Active"/>
    <x v="0"/>
    <x v="3"/>
    <n v="16"/>
    <x v="1"/>
    <x v="1"/>
    <n v="4.84"/>
    <n v="5"/>
    <x v="0"/>
    <d v="2019-01-03T00:00:00"/>
    <n v="0"/>
    <n v="15"/>
  </r>
  <r>
    <s v="Anderson, Carol "/>
    <n v="10069"/>
    <n v="0"/>
    <n v="2"/>
    <x v="1"/>
    <n v="5"/>
    <n v="5"/>
    <x v="1"/>
    <n v="50825"/>
    <n v="0"/>
    <n v="1"/>
    <x v="1"/>
    <n v="19"/>
    <x v="0"/>
    <s v="MA"/>
    <d v="1989-09-08T00:00:00"/>
    <n v="34"/>
    <x v="1"/>
    <x v="1"/>
    <x v="2"/>
    <s v="US Citizen"/>
    <s v="No"/>
    <x v="0"/>
    <x v="3"/>
    <s v="Voluntarily Terminated"/>
    <x v="0"/>
    <x v="4"/>
    <n v="39"/>
    <x v="2"/>
    <x v="1"/>
    <n v="5"/>
    <n v="4"/>
    <x v="0"/>
    <d v="2016-02-01T00:00:00"/>
    <n v="0"/>
    <n v="2"/>
  </r>
  <r>
    <s v="Anderson, Linda  "/>
    <n v="10002"/>
    <n v="0"/>
    <n v="0"/>
    <x v="1"/>
    <n v="1"/>
    <n v="5"/>
    <x v="0"/>
    <n v="57568"/>
    <n v="0"/>
    <n v="0"/>
    <x v="0"/>
    <n v="19"/>
    <x v="0"/>
    <s v="MA"/>
    <d v="1977-05-22T00:00:00"/>
    <n v="47"/>
    <x v="0"/>
    <x v="1"/>
    <x v="0"/>
    <s v="US Citizen"/>
    <s v="No"/>
    <x v="0"/>
    <x v="0"/>
    <s v="Active"/>
    <x v="0"/>
    <x v="5"/>
    <n v="11"/>
    <x v="0"/>
    <x v="0"/>
    <n v="5"/>
    <n v="5"/>
    <x v="0"/>
    <d v="2019-01-07T00:00:00"/>
    <n v="0"/>
    <n v="15"/>
  </r>
  <r>
    <s v="Andreola, Colby"/>
    <n v="10194"/>
    <n v="0"/>
    <n v="0"/>
    <x v="1"/>
    <n v="1"/>
    <n v="4"/>
    <x v="1"/>
    <n v="95660"/>
    <n v="0"/>
    <n v="0"/>
    <x v="0"/>
    <n v="24"/>
    <x v="3"/>
    <s v="MA"/>
    <d v="1979-05-24T00:00:00"/>
    <n v="45"/>
    <x v="0"/>
    <x v="1"/>
    <x v="0"/>
    <s v="US Citizen"/>
    <s v="No"/>
    <x v="0"/>
    <x v="0"/>
    <s v="Active"/>
    <x v="2"/>
    <x v="6"/>
    <n v="10"/>
    <x v="0"/>
    <x v="1"/>
    <n v="3.04"/>
    <n v="3"/>
    <x v="2"/>
    <d v="2019-01-02T00:00:00"/>
    <n v="0"/>
    <n v="19"/>
  </r>
  <r>
    <s v="Athwal, Sam"/>
    <n v="10062"/>
    <n v="0"/>
    <n v="4"/>
    <x v="0"/>
    <n v="1"/>
    <n v="5"/>
    <x v="1"/>
    <n v="59365"/>
    <n v="0"/>
    <n v="0"/>
    <x v="0"/>
    <n v="19"/>
    <x v="0"/>
    <s v="MA"/>
    <d v="1983-02-18T00:00:00"/>
    <n v="41"/>
    <x v="0"/>
    <x v="0"/>
    <x v="3"/>
    <s v="US Citizen"/>
    <s v="No"/>
    <x v="0"/>
    <x v="0"/>
    <s v="Active"/>
    <x v="0"/>
    <x v="7"/>
    <n v="19"/>
    <x v="3"/>
    <x v="1"/>
    <n v="5"/>
    <n v="4"/>
    <x v="0"/>
    <d v="2019-02-25T00:00:00"/>
    <n v="0"/>
    <n v="19"/>
  </r>
  <r>
    <s v="Bachiochi, Linda"/>
    <n v="10114"/>
    <n v="0"/>
    <n v="0"/>
    <x v="1"/>
    <n v="3"/>
    <n v="5"/>
    <x v="1"/>
    <n v="47837"/>
    <n v="1"/>
    <n v="0"/>
    <x v="0"/>
    <n v="19"/>
    <x v="0"/>
    <s v="MA"/>
    <d v="1970-02-11T00:00:00"/>
    <n v="54"/>
    <x v="2"/>
    <x v="1"/>
    <x v="0"/>
    <s v="US Citizen"/>
    <s v="No"/>
    <x v="1"/>
    <x v="0"/>
    <s v="Active"/>
    <x v="0"/>
    <x v="8"/>
    <n v="12"/>
    <x v="4"/>
    <x v="1"/>
    <n v="4.46"/>
    <n v="3"/>
    <x v="0"/>
    <d v="2019-01-25T00:00:00"/>
    <n v="0"/>
    <n v="4"/>
  </r>
  <r>
    <s v="Bacong, Alejandro "/>
    <n v="10250"/>
    <n v="0"/>
    <n v="2"/>
    <x v="0"/>
    <n v="1"/>
    <n v="3"/>
    <x v="1"/>
    <n v="50178"/>
    <n v="0"/>
    <n v="0"/>
    <x v="0"/>
    <n v="14"/>
    <x v="4"/>
    <s v="MA"/>
    <d v="1988-01-07T00:00:00"/>
    <n v="36"/>
    <x v="1"/>
    <x v="0"/>
    <x v="2"/>
    <s v="US Citizen"/>
    <s v="No"/>
    <x v="0"/>
    <x v="0"/>
    <s v="Active"/>
    <x v="1"/>
    <x v="9"/>
    <n v="7"/>
    <x v="1"/>
    <x v="1"/>
    <n v="5"/>
    <n v="5"/>
    <x v="1"/>
    <d v="2019-02-18T00:00:00"/>
    <n v="0"/>
    <n v="16"/>
  </r>
  <r>
    <s v="Baczenski, Rachael  "/>
    <n v="10252"/>
    <n v="1"/>
    <n v="1"/>
    <x v="1"/>
    <n v="5"/>
    <n v="5"/>
    <x v="1"/>
    <n v="54670"/>
    <n v="1"/>
    <n v="1"/>
    <x v="1"/>
    <n v="19"/>
    <x v="0"/>
    <s v="MA"/>
    <d v="1974-01-12T00:00:00"/>
    <n v="50"/>
    <x v="2"/>
    <x v="1"/>
    <x v="1"/>
    <s v="US Citizen"/>
    <s v="Yes"/>
    <x v="1"/>
    <x v="4"/>
    <s v="Voluntarily Terminated"/>
    <x v="0"/>
    <x v="10"/>
    <n v="14"/>
    <x v="4"/>
    <x v="1"/>
    <n v="4.2"/>
    <n v="4"/>
    <x v="0"/>
    <d v="2016-01-30T00:00:00"/>
    <n v="0"/>
    <n v="12"/>
  </r>
  <r>
    <s v="Barbara, Thomas"/>
    <n v="10242"/>
    <n v="1"/>
    <n v="1"/>
    <x v="0"/>
    <n v="5"/>
    <n v="5"/>
    <x v="1"/>
    <n v="47211"/>
    <n v="1"/>
    <n v="1"/>
    <x v="1"/>
    <n v="19"/>
    <x v="0"/>
    <s v="MA"/>
    <d v="1974-02-21T00:00:00"/>
    <n v="50"/>
    <x v="2"/>
    <x v="0"/>
    <x v="1"/>
    <s v="US Citizen"/>
    <s v="Yes"/>
    <x v="1"/>
    <x v="5"/>
    <s v="Voluntarily Terminated"/>
    <x v="0"/>
    <x v="2"/>
    <n v="20"/>
    <x v="4"/>
    <x v="1"/>
    <n v="4.2"/>
    <n v="3"/>
    <x v="0"/>
    <d v="2016-05-06T00:00:00"/>
    <n v="0"/>
    <n v="15"/>
  </r>
  <r>
    <s v="Barbossa, Hector"/>
    <n v="10012"/>
    <n v="0"/>
    <n v="2"/>
    <x v="0"/>
    <n v="1"/>
    <n v="3"/>
    <x v="0"/>
    <n v="92328"/>
    <n v="1"/>
    <n v="0"/>
    <x v="0"/>
    <n v="9"/>
    <x v="5"/>
    <s v="TX"/>
    <d v="1988-07-04T00:00:00"/>
    <n v="36"/>
    <x v="1"/>
    <x v="0"/>
    <x v="2"/>
    <s v="US Citizen"/>
    <s v="No"/>
    <x v="1"/>
    <x v="0"/>
    <s v="Active"/>
    <x v="1"/>
    <x v="1"/>
    <n v="4"/>
    <x v="4"/>
    <x v="0"/>
    <n v="4.28"/>
    <n v="4"/>
    <x v="3"/>
    <d v="2019-02-25T00:00:00"/>
    <n v="0"/>
    <n v="9"/>
  </r>
  <r>
    <s v="Barone, Francesco  A"/>
    <n v="10265"/>
    <n v="0"/>
    <n v="0"/>
    <x v="0"/>
    <n v="1"/>
    <n v="5"/>
    <x v="1"/>
    <n v="58709"/>
    <n v="0"/>
    <n v="0"/>
    <x v="0"/>
    <n v="19"/>
    <x v="0"/>
    <s v="MA"/>
    <d v="1983-07-20T00:00:00"/>
    <n v="41"/>
    <x v="0"/>
    <x v="0"/>
    <x v="0"/>
    <s v="US Citizen"/>
    <s v="No"/>
    <x v="2"/>
    <x v="0"/>
    <s v="Active"/>
    <x v="0"/>
    <x v="11"/>
    <n v="18"/>
    <x v="2"/>
    <x v="1"/>
    <n v="4.5999999999999996"/>
    <n v="4"/>
    <x v="0"/>
    <d v="2019-02-14T00:00:00"/>
    <n v="0"/>
    <n v="7"/>
  </r>
  <r>
    <s v="Barton, Nader"/>
    <n v="10066"/>
    <n v="0"/>
    <n v="2"/>
    <x v="0"/>
    <n v="5"/>
    <n v="5"/>
    <x v="1"/>
    <n v="52505"/>
    <n v="0"/>
    <n v="1"/>
    <x v="1"/>
    <n v="19"/>
    <x v="0"/>
    <s v="MA"/>
    <d v="1977-07-15T00:00:00"/>
    <n v="47"/>
    <x v="0"/>
    <x v="0"/>
    <x v="2"/>
    <s v="US Citizen"/>
    <s v="No"/>
    <x v="0"/>
    <x v="4"/>
    <s v="Voluntarily Terminated"/>
    <x v="0"/>
    <x v="0"/>
    <n v="22"/>
    <x v="5"/>
    <x v="1"/>
    <n v="5"/>
    <n v="5"/>
    <x v="0"/>
    <d v="2017-03-02T00:00:00"/>
    <n v="0"/>
    <n v="1"/>
  </r>
  <r>
    <s v="Bates, Norman"/>
    <n v="10061"/>
    <n v="0"/>
    <n v="0"/>
    <x v="0"/>
    <n v="4"/>
    <n v="5"/>
    <x v="1"/>
    <n v="57834"/>
    <n v="0"/>
    <n v="1"/>
    <x v="1"/>
    <n v="19"/>
    <x v="0"/>
    <s v="MA"/>
    <d v="1981-10-18T00:00:00"/>
    <n v="42"/>
    <x v="0"/>
    <x v="0"/>
    <x v="0"/>
    <s v="US Citizen"/>
    <s v="No"/>
    <x v="0"/>
    <x v="6"/>
    <s v="Terminated for Cause"/>
    <x v="0"/>
    <x v="11"/>
    <n v="18"/>
    <x v="2"/>
    <x v="1"/>
    <n v="5"/>
    <n v="4"/>
    <x v="0"/>
    <d v="2017-04-05T00:00:00"/>
    <n v="0"/>
    <n v="20"/>
  </r>
  <r>
    <s v="Beak, Kimberly  "/>
    <n v="10023"/>
    <n v="1"/>
    <n v="1"/>
    <x v="1"/>
    <n v="2"/>
    <n v="5"/>
    <x v="0"/>
    <n v="70131"/>
    <n v="0"/>
    <n v="0"/>
    <x v="0"/>
    <n v="20"/>
    <x v="2"/>
    <s v="MA"/>
    <d v="1966-04-17T00:00:00"/>
    <n v="58"/>
    <x v="2"/>
    <x v="1"/>
    <x v="1"/>
    <s v="US Citizen"/>
    <s v="No"/>
    <x v="0"/>
    <x v="0"/>
    <s v="Active"/>
    <x v="0"/>
    <x v="11"/>
    <n v="18"/>
    <x v="3"/>
    <x v="0"/>
    <n v="4.4000000000000004"/>
    <n v="3"/>
    <x v="0"/>
    <d v="2019-01-14T00:00:00"/>
    <n v="0"/>
    <n v="16"/>
  </r>
  <r>
    <s v="Beatrice, Courtney "/>
    <n v="10055"/>
    <n v="0"/>
    <n v="0"/>
    <x v="1"/>
    <n v="1"/>
    <n v="5"/>
    <x v="1"/>
    <n v="59026"/>
    <n v="0"/>
    <n v="0"/>
    <x v="0"/>
    <n v="19"/>
    <x v="0"/>
    <s v="MA"/>
    <d v="1970-10-27T00:00:00"/>
    <n v="53"/>
    <x v="2"/>
    <x v="1"/>
    <x v="0"/>
    <s v="Eligible NonCitizen"/>
    <s v="No"/>
    <x v="0"/>
    <x v="0"/>
    <s v="Active"/>
    <x v="0"/>
    <x v="3"/>
    <n v="16"/>
    <x v="2"/>
    <x v="1"/>
    <n v="5"/>
    <n v="5"/>
    <x v="0"/>
    <d v="2019-01-14T00:00:00"/>
    <n v="0"/>
    <n v="12"/>
  </r>
  <r>
    <s v="Becker, Renee"/>
    <n v="10245"/>
    <n v="0"/>
    <n v="0"/>
    <x v="1"/>
    <n v="4"/>
    <n v="3"/>
    <x v="1"/>
    <n v="110000"/>
    <n v="0"/>
    <n v="1"/>
    <x v="1"/>
    <n v="8"/>
    <x v="6"/>
    <s v="MA"/>
    <d v="1986-04-04T00:00:00"/>
    <n v="38"/>
    <x v="1"/>
    <x v="1"/>
    <x v="0"/>
    <s v="US Citizen"/>
    <s v="Yes"/>
    <x v="0"/>
    <x v="7"/>
    <s v="Terminated for Cause"/>
    <x v="1"/>
    <x v="1"/>
    <n v="4"/>
    <x v="2"/>
    <x v="1"/>
    <n v="4.5"/>
    <n v="4"/>
    <x v="3"/>
    <d v="2015-01-15T00:00:00"/>
    <n v="0"/>
    <n v="8"/>
  </r>
  <r>
    <s v="Becker, Scott"/>
    <n v="10277"/>
    <n v="0"/>
    <n v="0"/>
    <x v="0"/>
    <n v="3"/>
    <n v="5"/>
    <x v="1"/>
    <n v="53250"/>
    <n v="0"/>
    <n v="0"/>
    <x v="0"/>
    <n v="19"/>
    <x v="0"/>
    <s v="MA"/>
    <d v="1979-04-06T00:00:00"/>
    <n v="45"/>
    <x v="0"/>
    <x v="0"/>
    <x v="0"/>
    <s v="US Citizen"/>
    <s v="No"/>
    <x v="3"/>
    <x v="0"/>
    <s v="Active"/>
    <x v="0"/>
    <x v="4"/>
    <m/>
    <x v="0"/>
    <x v="1"/>
    <n v="4.2"/>
    <n v="4"/>
    <x v="0"/>
    <d v="2019-01-11T00:00:00"/>
    <n v="0"/>
    <n v="13"/>
  </r>
  <r>
    <s v="Bernstein, Sean"/>
    <n v="10046"/>
    <n v="0"/>
    <n v="0"/>
    <x v="0"/>
    <n v="1"/>
    <n v="5"/>
    <x v="1"/>
    <n v="51044"/>
    <n v="0"/>
    <n v="0"/>
    <x v="0"/>
    <n v="19"/>
    <x v="0"/>
    <s v="MA"/>
    <d v="1970-12-22T00:00:00"/>
    <n v="53"/>
    <x v="2"/>
    <x v="0"/>
    <x v="0"/>
    <s v="US Citizen"/>
    <s v="Yes"/>
    <x v="0"/>
    <x v="0"/>
    <s v="Active"/>
    <x v="0"/>
    <x v="5"/>
    <n v="11"/>
    <x v="2"/>
    <x v="1"/>
    <n v="5"/>
    <n v="3"/>
    <x v="0"/>
    <d v="2019-01-14T00:00:00"/>
    <n v="0"/>
    <n v="13"/>
  </r>
  <r>
    <s v="Biden, Lowan  M"/>
    <n v="10226"/>
    <n v="0"/>
    <n v="2"/>
    <x v="1"/>
    <n v="1"/>
    <n v="5"/>
    <x v="1"/>
    <n v="64919"/>
    <n v="0"/>
    <n v="0"/>
    <x v="0"/>
    <n v="19"/>
    <x v="0"/>
    <s v="MA"/>
    <d v="1958-12-27T00:00:00"/>
    <n v="65"/>
    <x v="3"/>
    <x v="1"/>
    <x v="2"/>
    <s v="US Citizen"/>
    <s v="No"/>
    <x v="3"/>
    <x v="0"/>
    <s v="Active"/>
    <x v="0"/>
    <x v="7"/>
    <n v="19"/>
    <x v="1"/>
    <x v="1"/>
    <n v="4.2"/>
    <n v="3"/>
    <x v="0"/>
    <d v="2019-01-10T00:00:00"/>
    <n v="0"/>
    <n v="2"/>
  </r>
  <r>
    <s v="Billis, Helen"/>
    <n v="10003"/>
    <n v="1"/>
    <n v="1"/>
    <x v="1"/>
    <n v="1"/>
    <n v="5"/>
    <x v="0"/>
    <n v="62910"/>
    <n v="0"/>
    <n v="0"/>
    <x v="0"/>
    <n v="19"/>
    <x v="0"/>
    <s v="MA"/>
    <d v="1989-09-01T00:00:00"/>
    <n v="34"/>
    <x v="1"/>
    <x v="1"/>
    <x v="1"/>
    <s v="US Citizen"/>
    <s v="No"/>
    <x v="0"/>
    <x v="0"/>
    <s v="Active"/>
    <x v="0"/>
    <x v="8"/>
    <n v="12"/>
    <x v="1"/>
    <x v="0"/>
    <n v="5"/>
    <n v="3"/>
    <x v="0"/>
    <d v="2019-02-27T00:00:00"/>
    <n v="0"/>
    <n v="19"/>
  </r>
  <r>
    <s v="Blount, Dianna"/>
    <n v="10294"/>
    <n v="0"/>
    <n v="0"/>
    <x v="1"/>
    <n v="1"/>
    <n v="5"/>
    <x v="2"/>
    <n v="66441"/>
    <n v="0"/>
    <n v="0"/>
    <x v="0"/>
    <n v="20"/>
    <x v="2"/>
    <s v="MA"/>
    <d v="1990-09-21T00:00:00"/>
    <n v="33"/>
    <x v="1"/>
    <x v="1"/>
    <x v="0"/>
    <s v="US Citizen"/>
    <s v="No"/>
    <x v="0"/>
    <x v="0"/>
    <s v="Active"/>
    <x v="0"/>
    <x v="0"/>
    <n v="22"/>
    <x v="6"/>
    <x v="2"/>
    <n v="2"/>
    <n v="3"/>
    <x v="0"/>
    <d v="2019-02-27T00:00:00"/>
    <n v="2"/>
    <n v="3"/>
  </r>
  <r>
    <s v="Bondwell, Betsy"/>
    <n v="10267"/>
    <n v="0"/>
    <n v="0"/>
    <x v="1"/>
    <n v="5"/>
    <n v="5"/>
    <x v="1"/>
    <n v="57815"/>
    <n v="0"/>
    <n v="1"/>
    <x v="1"/>
    <n v="20"/>
    <x v="2"/>
    <s v="MA"/>
    <d v="1967-01-16T00:00:00"/>
    <n v="57"/>
    <x v="2"/>
    <x v="1"/>
    <x v="0"/>
    <s v="US Citizen"/>
    <s v="No"/>
    <x v="0"/>
    <x v="1"/>
    <s v="Voluntarily Terminated"/>
    <x v="0"/>
    <x v="3"/>
    <n v="16"/>
    <x v="2"/>
    <x v="1"/>
    <n v="4.8"/>
    <n v="5"/>
    <x v="0"/>
    <d v="2014-03-04T00:00:00"/>
    <n v="0"/>
    <n v="5"/>
  </r>
  <r>
    <s v="Booth, Frank"/>
    <n v="10199"/>
    <n v="0"/>
    <n v="0"/>
    <x v="0"/>
    <n v="4"/>
    <n v="3"/>
    <x v="1"/>
    <n v="103613"/>
    <n v="0"/>
    <n v="1"/>
    <x v="1"/>
    <n v="30"/>
    <x v="7"/>
    <s v="CT"/>
    <d v="1964-07-30T00:00:00"/>
    <n v="60"/>
    <x v="3"/>
    <x v="0"/>
    <x v="0"/>
    <s v="US Citizen"/>
    <s v="No"/>
    <x v="1"/>
    <x v="8"/>
    <s v="Terminated for Cause"/>
    <x v="1"/>
    <x v="1"/>
    <n v="4"/>
    <x v="0"/>
    <x v="1"/>
    <n v="3.5"/>
    <n v="5"/>
    <x v="4"/>
    <d v="2016-01-10T00:00:00"/>
    <n v="0"/>
    <n v="2"/>
  </r>
  <r>
    <s v="Boutwell, Bonalyn"/>
    <n v="10081"/>
    <n v="1"/>
    <n v="1"/>
    <x v="1"/>
    <n v="1"/>
    <n v="1"/>
    <x v="1"/>
    <n v="106367"/>
    <n v="1"/>
    <n v="0"/>
    <x v="0"/>
    <n v="26"/>
    <x v="8"/>
    <s v="MA"/>
    <d v="1987-04-04T00:00:00"/>
    <n v="37"/>
    <x v="1"/>
    <x v="1"/>
    <x v="1"/>
    <s v="US Citizen"/>
    <s v="No"/>
    <x v="1"/>
    <x v="0"/>
    <s v="Active"/>
    <x v="3"/>
    <x v="12"/>
    <n v="3"/>
    <x v="4"/>
    <x v="1"/>
    <n v="5"/>
    <n v="4"/>
    <x v="5"/>
    <d v="2019-02-18T00:00:00"/>
    <n v="0"/>
    <n v="4"/>
  </r>
  <r>
    <s v="Bozzi, Charles"/>
    <n v="10175"/>
    <n v="0"/>
    <n v="0"/>
    <x v="0"/>
    <n v="5"/>
    <n v="5"/>
    <x v="1"/>
    <n v="74312"/>
    <n v="0"/>
    <n v="1"/>
    <x v="1"/>
    <n v="18"/>
    <x v="9"/>
    <s v="MA"/>
    <d v="1970-03-10T00:00:00"/>
    <n v="54"/>
    <x v="2"/>
    <x v="0"/>
    <x v="0"/>
    <s v="US Citizen"/>
    <s v="No"/>
    <x v="3"/>
    <x v="9"/>
    <s v="Voluntarily Terminated"/>
    <x v="0"/>
    <x v="13"/>
    <n v="2"/>
    <x v="1"/>
    <x v="1"/>
    <n v="3.39"/>
    <n v="3"/>
    <x v="0"/>
    <d v="2014-02-20T00:00:00"/>
    <n v="0"/>
    <n v="14"/>
  </r>
  <r>
    <s v="Brill, Donna"/>
    <n v="10177"/>
    <n v="1"/>
    <n v="1"/>
    <x v="1"/>
    <n v="5"/>
    <n v="5"/>
    <x v="1"/>
    <n v="53492"/>
    <n v="0"/>
    <n v="1"/>
    <x v="1"/>
    <n v="19"/>
    <x v="0"/>
    <s v="MA"/>
    <d v="1990-08-24T00:00:00"/>
    <n v="33"/>
    <x v="1"/>
    <x v="1"/>
    <x v="1"/>
    <s v="US Citizen"/>
    <s v="No"/>
    <x v="0"/>
    <x v="4"/>
    <s v="Voluntarily Terminated"/>
    <x v="0"/>
    <x v="10"/>
    <n v="14"/>
    <x v="2"/>
    <x v="1"/>
    <n v="3.35"/>
    <n v="4"/>
    <x v="0"/>
    <d v="2013-03-04T00:00:00"/>
    <n v="0"/>
    <n v="6"/>
  </r>
  <r>
    <s v="Brown, Mia"/>
    <n v="10238"/>
    <n v="1"/>
    <n v="1"/>
    <x v="1"/>
    <n v="1"/>
    <n v="1"/>
    <x v="1"/>
    <n v="63000"/>
    <n v="1"/>
    <n v="0"/>
    <x v="0"/>
    <n v="1"/>
    <x v="10"/>
    <s v="MA"/>
    <d v="1987-11-24T00:00:00"/>
    <n v="36"/>
    <x v="1"/>
    <x v="1"/>
    <x v="1"/>
    <s v="US Citizen"/>
    <s v="No"/>
    <x v="1"/>
    <x v="0"/>
    <s v="Active"/>
    <x v="3"/>
    <x v="12"/>
    <n v="1"/>
    <x v="4"/>
    <x v="1"/>
    <n v="4.5"/>
    <n v="2"/>
    <x v="1"/>
    <d v="2019-01-15T00:00:00"/>
    <n v="0"/>
    <n v="14"/>
  </r>
  <r>
    <s v="Buccheri, Joseph  "/>
    <n v="10184"/>
    <n v="0"/>
    <n v="0"/>
    <x v="0"/>
    <n v="1"/>
    <n v="5"/>
    <x v="1"/>
    <n v="65288"/>
    <n v="0"/>
    <n v="0"/>
    <x v="0"/>
    <n v="20"/>
    <x v="2"/>
    <s v="MA"/>
    <d v="1983-07-28T00:00:00"/>
    <n v="41"/>
    <x v="0"/>
    <x v="0"/>
    <x v="0"/>
    <s v="US Citizen"/>
    <s v="No"/>
    <x v="0"/>
    <x v="0"/>
    <s v="Active"/>
    <x v="0"/>
    <x v="4"/>
    <m/>
    <x v="2"/>
    <x v="1"/>
    <n v="3.19"/>
    <n v="3"/>
    <x v="0"/>
    <d v="2019-02-01T00:00:00"/>
    <n v="0"/>
    <n v="9"/>
  </r>
  <r>
    <s v="Bugali, Josephine "/>
    <n v="10203"/>
    <n v="0"/>
    <n v="3"/>
    <x v="1"/>
    <n v="3"/>
    <n v="5"/>
    <x v="1"/>
    <n v="64375"/>
    <n v="1"/>
    <n v="0"/>
    <x v="0"/>
    <n v="19"/>
    <x v="0"/>
    <s v="MA"/>
    <d v="1969-10-30T00:00:00"/>
    <n v="54"/>
    <x v="2"/>
    <x v="1"/>
    <x v="4"/>
    <s v="US Citizen"/>
    <s v="No"/>
    <x v="1"/>
    <x v="0"/>
    <s v="Active"/>
    <x v="0"/>
    <x v="2"/>
    <n v="20"/>
    <x v="4"/>
    <x v="1"/>
    <n v="3.5"/>
    <n v="5"/>
    <x v="0"/>
    <d v="2019-01-21T00:00:00"/>
    <n v="0"/>
    <n v="17"/>
  </r>
  <r>
    <s v="Bunbury, Jessica"/>
    <n v="10188"/>
    <n v="1"/>
    <n v="1"/>
    <x v="1"/>
    <n v="5"/>
    <n v="6"/>
    <x v="1"/>
    <n v="74326"/>
    <n v="0"/>
    <n v="1"/>
    <x v="1"/>
    <n v="3"/>
    <x v="11"/>
    <s v="VA"/>
    <d v="1964-06-01T00:00:00"/>
    <n v="60"/>
    <x v="3"/>
    <x v="1"/>
    <x v="1"/>
    <s v="Eligible NonCitizen"/>
    <s v="No"/>
    <x v="1"/>
    <x v="4"/>
    <s v="Voluntarily Terminated"/>
    <x v="4"/>
    <x v="14"/>
    <n v="17"/>
    <x v="2"/>
    <x v="1"/>
    <n v="3.14"/>
    <n v="5"/>
    <x v="0"/>
    <d v="2013-02-10T00:00:00"/>
    <n v="1"/>
    <n v="19"/>
  </r>
  <r>
    <s v="Burke, Joelle"/>
    <n v="10107"/>
    <n v="0"/>
    <n v="0"/>
    <x v="1"/>
    <n v="1"/>
    <n v="5"/>
    <x v="1"/>
    <n v="63763"/>
    <n v="0"/>
    <n v="0"/>
    <x v="0"/>
    <n v="20"/>
    <x v="2"/>
    <s v="MA"/>
    <d v="1980-03-02T00:00:00"/>
    <n v="44"/>
    <x v="0"/>
    <x v="1"/>
    <x v="0"/>
    <s v="US Citizen"/>
    <s v="No"/>
    <x v="1"/>
    <x v="0"/>
    <s v="Active"/>
    <x v="0"/>
    <x v="5"/>
    <n v="11"/>
    <x v="3"/>
    <x v="1"/>
    <n v="4.51"/>
    <n v="4"/>
    <x v="0"/>
    <d v="2019-02-21T00:00:00"/>
    <n v="0"/>
    <n v="3"/>
  </r>
  <r>
    <s v="Burkett, Benjamin "/>
    <n v="10181"/>
    <n v="1"/>
    <n v="1"/>
    <x v="0"/>
    <n v="1"/>
    <n v="5"/>
    <x v="1"/>
    <n v="62162"/>
    <n v="0"/>
    <n v="0"/>
    <x v="0"/>
    <n v="20"/>
    <x v="2"/>
    <s v="MA"/>
    <d v="1977-08-19T00:00:00"/>
    <n v="46"/>
    <x v="0"/>
    <x v="0"/>
    <x v="1"/>
    <s v="US Citizen"/>
    <s v="No"/>
    <x v="0"/>
    <x v="0"/>
    <s v="Active"/>
    <x v="0"/>
    <x v="7"/>
    <n v="19"/>
    <x v="1"/>
    <x v="1"/>
    <n v="3.25"/>
    <n v="5"/>
    <x v="0"/>
    <d v="2019-01-14T00:00:00"/>
    <n v="0"/>
    <n v="15"/>
  </r>
  <r>
    <s v="Cady, Max "/>
    <n v="10150"/>
    <n v="0"/>
    <n v="0"/>
    <x v="0"/>
    <n v="1"/>
    <n v="4"/>
    <x v="1"/>
    <n v="77692"/>
    <n v="0"/>
    <n v="0"/>
    <x v="0"/>
    <n v="25"/>
    <x v="12"/>
    <s v="MA"/>
    <d v="1966-11-22T00:00:00"/>
    <n v="57"/>
    <x v="2"/>
    <x v="0"/>
    <x v="0"/>
    <s v="US Citizen"/>
    <s v="No"/>
    <x v="0"/>
    <x v="0"/>
    <s v="Active"/>
    <x v="2"/>
    <x v="15"/>
    <n v="5"/>
    <x v="2"/>
    <x v="1"/>
    <n v="3.84"/>
    <n v="3"/>
    <x v="3"/>
    <d v="2019-01-21T00:00:00"/>
    <n v="0"/>
    <n v="4"/>
  </r>
  <r>
    <s v="Candie, Calvin"/>
    <n v="10001"/>
    <n v="0"/>
    <n v="0"/>
    <x v="0"/>
    <n v="1"/>
    <n v="5"/>
    <x v="0"/>
    <n v="72640"/>
    <n v="0"/>
    <n v="0"/>
    <x v="0"/>
    <n v="18"/>
    <x v="9"/>
    <s v="MA"/>
    <d v="1983-08-09T00:00:00"/>
    <n v="40"/>
    <x v="0"/>
    <x v="0"/>
    <x v="0"/>
    <s v="US Citizen"/>
    <s v="No"/>
    <x v="0"/>
    <x v="0"/>
    <s v="Active"/>
    <x v="0"/>
    <x v="13"/>
    <n v="2"/>
    <x v="1"/>
    <x v="0"/>
    <n v="5"/>
    <n v="3"/>
    <x v="0"/>
    <d v="2019-02-22T00:00:00"/>
    <n v="0"/>
    <n v="14"/>
  </r>
  <r>
    <s v="Carabbio, Judith"/>
    <n v="10085"/>
    <n v="0"/>
    <n v="0"/>
    <x v="1"/>
    <n v="1"/>
    <n v="4"/>
    <x v="1"/>
    <n v="93396"/>
    <n v="0"/>
    <n v="0"/>
    <x v="0"/>
    <n v="24"/>
    <x v="3"/>
    <s v="MA"/>
    <d v="1987-04-05T00:00:00"/>
    <n v="37"/>
    <x v="1"/>
    <x v="1"/>
    <x v="0"/>
    <s v="US Citizen"/>
    <s v="No"/>
    <x v="0"/>
    <x v="0"/>
    <s v="Active"/>
    <x v="2"/>
    <x v="6"/>
    <n v="10"/>
    <x v="1"/>
    <x v="1"/>
    <n v="4.96"/>
    <n v="4"/>
    <x v="1"/>
    <d v="2019-01-30T00:00:00"/>
    <n v="0"/>
    <n v="3"/>
  </r>
  <r>
    <s v="Carey, Michael  "/>
    <n v="10115"/>
    <n v="0"/>
    <n v="0"/>
    <x v="0"/>
    <n v="1"/>
    <n v="5"/>
    <x v="1"/>
    <n v="52846"/>
    <n v="0"/>
    <n v="0"/>
    <x v="0"/>
    <n v="19"/>
    <x v="0"/>
    <s v="MA"/>
    <d v="1983-02-02T00:00:00"/>
    <n v="41"/>
    <x v="0"/>
    <x v="0"/>
    <x v="0"/>
    <s v="US Citizen"/>
    <s v="No"/>
    <x v="1"/>
    <x v="0"/>
    <s v="Active"/>
    <x v="0"/>
    <x v="11"/>
    <n v="18"/>
    <x v="0"/>
    <x v="1"/>
    <n v="4.43"/>
    <n v="3"/>
    <x v="0"/>
    <d v="2019-02-01T00:00:00"/>
    <n v="0"/>
    <n v="14"/>
  </r>
  <r>
    <s v="Carr, Claudia  N"/>
    <n v="10082"/>
    <n v="0"/>
    <n v="0"/>
    <x v="1"/>
    <n v="2"/>
    <n v="3"/>
    <x v="1"/>
    <n v="100031"/>
    <n v="0"/>
    <n v="0"/>
    <x v="0"/>
    <n v="27"/>
    <x v="1"/>
    <s v="MA"/>
    <d v="1986-06-06T00:00:00"/>
    <n v="38"/>
    <x v="1"/>
    <x v="1"/>
    <x v="0"/>
    <s v="US Citizen"/>
    <s v="No"/>
    <x v="1"/>
    <x v="0"/>
    <s v="Active"/>
    <x v="1"/>
    <x v="1"/>
    <n v="4"/>
    <x v="0"/>
    <x v="1"/>
    <n v="5"/>
    <n v="5"/>
    <x v="1"/>
    <d v="2019-02-18T00:00:00"/>
    <n v="0"/>
    <n v="7"/>
  </r>
  <r>
    <s v="Carter, Michelle "/>
    <n v="10040"/>
    <n v="0"/>
    <n v="0"/>
    <x v="1"/>
    <n v="1"/>
    <n v="6"/>
    <x v="1"/>
    <n v="71860"/>
    <n v="0"/>
    <n v="0"/>
    <x v="0"/>
    <n v="3"/>
    <x v="11"/>
    <s v="VT"/>
    <d v="1963-05-15T00:00:00"/>
    <n v="61"/>
    <x v="3"/>
    <x v="1"/>
    <x v="0"/>
    <s v="US Citizen"/>
    <s v="No"/>
    <x v="0"/>
    <x v="0"/>
    <s v="Active"/>
    <x v="4"/>
    <x v="14"/>
    <n v="17"/>
    <x v="1"/>
    <x v="1"/>
    <n v="5"/>
    <n v="5"/>
    <x v="0"/>
    <d v="2019-01-21T00:00:00"/>
    <n v="0"/>
    <n v="7"/>
  </r>
  <r>
    <s v="Chace, Beatrice "/>
    <n v="10067"/>
    <n v="0"/>
    <n v="0"/>
    <x v="1"/>
    <n v="1"/>
    <n v="5"/>
    <x v="1"/>
    <n v="61656"/>
    <n v="0"/>
    <n v="0"/>
    <x v="0"/>
    <n v="19"/>
    <x v="0"/>
    <s v="MA"/>
    <d v="1951-01-02T00:00:00"/>
    <n v="73"/>
    <x v="4"/>
    <x v="1"/>
    <x v="0"/>
    <s v="US Citizen"/>
    <s v="No"/>
    <x v="0"/>
    <x v="0"/>
    <s v="Active"/>
    <x v="0"/>
    <x v="0"/>
    <n v="22"/>
    <x v="2"/>
    <x v="1"/>
    <n v="5"/>
    <n v="4"/>
    <x v="0"/>
    <d v="2019-02-12T00:00:00"/>
    <n v="0"/>
    <n v="11"/>
  </r>
  <r>
    <s v="Champaigne, Brian"/>
    <n v="10108"/>
    <n v="1"/>
    <n v="1"/>
    <x v="0"/>
    <n v="1"/>
    <n v="3"/>
    <x v="1"/>
    <n v="110929"/>
    <n v="0"/>
    <n v="0"/>
    <x v="0"/>
    <n v="5"/>
    <x v="13"/>
    <s v="MA"/>
    <d v="1972-02-09T00:00:00"/>
    <n v="52"/>
    <x v="2"/>
    <x v="0"/>
    <x v="1"/>
    <s v="US Citizen"/>
    <s v="No"/>
    <x v="0"/>
    <x v="0"/>
    <s v="Active"/>
    <x v="1"/>
    <x v="15"/>
    <n v="5"/>
    <x v="1"/>
    <x v="1"/>
    <n v="4.5"/>
    <n v="5"/>
    <x v="4"/>
    <d v="2019-01-15T00:00:00"/>
    <n v="0"/>
    <n v="8"/>
  </r>
  <r>
    <s v="Chan, Lin"/>
    <n v="10210"/>
    <n v="0"/>
    <n v="0"/>
    <x v="1"/>
    <n v="1"/>
    <n v="5"/>
    <x v="1"/>
    <n v="54237"/>
    <n v="0"/>
    <n v="0"/>
    <x v="0"/>
    <n v="19"/>
    <x v="0"/>
    <s v="MA"/>
    <d v="1979-02-12T00:00:00"/>
    <n v="45"/>
    <x v="0"/>
    <x v="1"/>
    <x v="0"/>
    <s v="US Citizen"/>
    <s v="No"/>
    <x v="0"/>
    <x v="0"/>
    <s v="Active"/>
    <x v="0"/>
    <x v="3"/>
    <n v="16"/>
    <x v="1"/>
    <x v="1"/>
    <n v="3.3"/>
    <n v="4"/>
    <x v="0"/>
    <d v="2019-02-19T00:00:00"/>
    <n v="0"/>
    <n v="11"/>
  </r>
  <r>
    <s v="Chang, Donovan  E"/>
    <n v="10154"/>
    <n v="0"/>
    <n v="0"/>
    <x v="0"/>
    <n v="1"/>
    <n v="5"/>
    <x v="1"/>
    <n v="60380"/>
    <n v="0"/>
    <n v="0"/>
    <x v="0"/>
    <n v="19"/>
    <x v="0"/>
    <s v="MA"/>
    <d v="1983-08-24T00:00:00"/>
    <n v="40"/>
    <x v="0"/>
    <x v="0"/>
    <x v="0"/>
    <s v="US Citizen"/>
    <s v="No"/>
    <x v="0"/>
    <x v="0"/>
    <s v="Active"/>
    <x v="0"/>
    <x v="4"/>
    <m/>
    <x v="0"/>
    <x v="1"/>
    <n v="3.8"/>
    <n v="5"/>
    <x v="0"/>
    <d v="2019-01-14T00:00:00"/>
    <n v="0"/>
    <n v="4"/>
  </r>
  <r>
    <s v="Chigurh, Anton"/>
    <n v="10200"/>
    <n v="0"/>
    <n v="0"/>
    <x v="0"/>
    <n v="1"/>
    <n v="6"/>
    <x v="1"/>
    <n v="66808"/>
    <n v="0"/>
    <n v="0"/>
    <x v="0"/>
    <n v="3"/>
    <x v="11"/>
    <s v="TX"/>
    <d v="1970-06-11T00:00:00"/>
    <n v="54"/>
    <x v="2"/>
    <x v="0"/>
    <x v="0"/>
    <s v="Eligible NonCitizen"/>
    <s v="No"/>
    <x v="1"/>
    <x v="0"/>
    <s v="Active"/>
    <x v="4"/>
    <x v="16"/>
    <n v="21"/>
    <x v="3"/>
    <x v="1"/>
    <n v="3"/>
    <n v="5"/>
    <x v="0"/>
    <d v="2019-01-19T00:00:00"/>
    <n v="0"/>
    <n v="17"/>
  </r>
  <r>
    <s v="Chivukula, Enola"/>
    <n v="10240"/>
    <n v="0"/>
    <n v="0"/>
    <x v="1"/>
    <n v="5"/>
    <n v="5"/>
    <x v="1"/>
    <n v="64786"/>
    <n v="0"/>
    <n v="1"/>
    <x v="1"/>
    <n v="19"/>
    <x v="0"/>
    <s v="MA"/>
    <d v="1983-08-27T00:00:00"/>
    <n v="40"/>
    <x v="0"/>
    <x v="1"/>
    <x v="0"/>
    <s v="US Citizen"/>
    <s v="No"/>
    <x v="0"/>
    <x v="10"/>
    <s v="Voluntarily Terminated"/>
    <x v="0"/>
    <x v="5"/>
    <n v="11"/>
    <x v="1"/>
    <x v="1"/>
    <n v="4.3"/>
    <n v="4"/>
    <x v="0"/>
    <d v="2015-03-10T00:00:00"/>
    <n v="0"/>
    <n v="3"/>
  </r>
  <r>
    <s v="Cierpiszewski, Caroline  "/>
    <n v="10168"/>
    <n v="0"/>
    <n v="0"/>
    <x v="1"/>
    <n v="1"/>
    <n v="5"/>
    <x v="1"/>
    <n v="64816"/>
    <n v="0"/>
    <n v="0"/>
    <x v="0"/>
    <n v="19"/>
    <x v="0"/>
    <s v="MA"/>
    <d v="1988-05-31T00:00:00"/>
    <n v="36"/>
    <x v="1"/>
    <x v="1"/>
    <x v="0"/>
    <s v="Non-Citizen"/>
    <s v="No"/>
    <x v="1"/>
    <x v="0"/>
    <s v="Active"/>
    <x v="0"/>
    <x v="7"/>
    <n v="19"/>
    <x v="1"/>
    <x v="1"/>
    <n v="3.58"/>
    <n v="5"/>
    <x v="0"/>
    <d v="2019-01-30T00:00:00"/>
    <n v="0"/>
    <n v="3"/>
  </r>
  <r>
    <s v="Clayton, Rick"/>
    <n v="10220"/>
    <n v="0"/>
    <n v="0"/>
    <x v="0"/>
    <n v="1"/>
    <n v="3"/>
    <x v="1"/>
    <n v="68678"/>
    <n v="0"/>
    <n v="0"/>
    <x v="0"/>
    <n v="14"/>
    <x v="4"/>
    <s v="MA"/>
    <d v="1985-09-05T00:00:00"/>
    <n v="38"/>
    <x v="1"/>
    <x v="0"/>
    <x v="0"/>
    <s v="US Citizen"/>
    <s v="No"/>
    <x v="0"/>
    <x v="0"/>
    <s v="Active"/>
    <x v="1"/>
    <x v="17"/>
    <n v="6"/>
    <x v="1"/>
    <x v="1"/>
    <n v="4.7"/>
    <n v="3"/>
    <x v="1"/>
    <d v="2019-02-27T00:00:00"/>
    <n v="0"/>
    <n v="2"/>
  </r>
  <r>
    <s v="Cloninger, Jennifer"/>
    <n v="10275"/>
    <n v="1"/>
    <n v="1"/>
    <x v="1"/>
    <n v="5"/>
    <n v="5"/>
    <x v="1"/>
    <n v="64066"/>
    <n v="0"/>
    <n v="1"/>
    <x v="1"/>
    <n v="20"/>
    <x v="2"/>
    <s v="MA"/>
    <d v="1981-08-31T00:00:00"/>
    <n v="42"/>
    <x v="0"/>
    <x v="1"/>
    <x v="1"/>
    <s v="US Citizen"/>
    <s v="No"/>
    <x v="0"/>
    <x v="5"/>
    <s v="Voluntarily Terminated"/>
    <x v="0"/>
    <x v="8"/>
    <n v="12"/>
    <x v="2"/>
    <x v="1"/>
    <n v="4.2"/>
    <n v="5"/>
    <x v="0"/>
    <d v="2012-05-03T00:00:00"/>
    <n v="0"/>
    <n v="9"/>
  </r>
  <r>
    <s v="Close, Phil"/>
    <n v="10269"/>
    <n v="1"/>
    <n v="1"/>
    <x v="0"/>
    <n v="5"/>
    <n v="5"/>
    <x v="1"/>
    <n v="59369"/>
    <n v="0"/>
    <n v="1"/>
    <x v="1"/>
    <n v="20"/>
    <x v="2"/>
    <s v="MA"/>
    <d v="1978-11-25T00:00:00"/>
    <n v="45"/>
    <x v="0"/>
    <x v="0"/>
    <x v="1"/>
    <s v="US Citizen"/>
    <s v="No"/>
    <x v="0"/>
    <x v="1"/>
    <s v="Voluntarily Terminated"/>
    <x v="0"/>
    <x v="10"/>
    <n v="14"/>
    <x v="1"/>
    <x v="1"/>
    <n v="4.2"/>
    <n v="4"/>
    <x v="0"/>
    <d v="2011-05-04T00:00:00"/>
    <n v="0"/>
    <n v="6"/>
  </r>
  <r>
    <s v="Clukey, Elijian"/>
    <n v="10029"/>
    <n v="1"/>
    <n v="1"/>
    <x v="0"/>
    <n v="2"/>
    <n v="5"/>
    <x v="0"/>
    <n v="50373"/>
    <n v="0"/>
    <n v="0"/>
    <x v="0"/>
    <n v="19"/>
    <x v="0"/>
    <s v="MA"/>
    <d v="1980-08-26T00:00:00"/>
    <n v="43"/>
    <x v="0"/>
    <x v="0"/>
    <x v="1"/>
    <s v="US Citizen"/>
    <s v="No"/>
    <x v="0"/>
    <x v="0"/>
    <s v="Active"/>
    <x v="0"/>
    <x v="8"/>
    <n v="12"/>
    <x v="3"/>
    <x v="0"/>
    <n v="4.0999999999999996"/>
    <n v="4"/>
    <x v="0"/>
    <d v="2019-02-28T00:00:00"/>
    <n v="0"/>
    <n v="5"/>
  </r>
  <r>
    <s v="Cockel, James"/>
    <n v="10261"/>
    <n v="0"/>
    <n v="0"/>
    <x v="0"/>
    <n v="1"/>
    <n v="5"/>
    <x v="1"/>
    <n v="63108"/>
    <n v="0"/>
    <n v="0"/>
    <x v="0"/>
    <n v="19"/>
    <x v="0"/>
    <s v="MA"/>
    <d v="1977-09-08T00:00:00"/>
    <n v="46"/>
    <x v="0"/>
    <x v="0"/>
    <x v="0"/>
    <s v="US Citizen"/>
    <s v="No"/>
    <x v="0"/>
    <x v="0"/>
    <s v="Active"/>
    <x v="0"/>
    <x v="10"/>
    <n v="14"/>
    <x v="3"/>
    <x v="1"/>
    <n v="4.4000000000000004"/>
    <n v="5"/>
    <x v="0"/>
    <d v="2019-01-14T00:00:00"/>
    <n v="0"/>
    <n v="3"/>
  </r>
  <r>
    <s v="Cole, Spencer"/>
    <n v="10292"/>
    <n v="0"/>
    <n v="0"/>
    <x v="0"/>
    <n v="4"/>
    <n v="5"/>
    <x v="2"/>
    <n v="59144"/>
    <n v="0"/>
    <n v="1"/>
    <x v="1"/>
    <n v="19"/>
    <x v="0"/>
    <s v="MA"/>
    <d v="1979-08-12T00:00:00"/>
    <n v="44"/>
    <x v="0"/>
    <x v="0"/>
    <x v="0"/>
    <s v="US Citizen"/>
    <s v="No"/>
    <x v="1"/>
    <x v="7"/>
    <s v="Terminated for Cause"/>
    <x v="0"/>
    <x v="2"/>
    <n v="20"/>
    <x v="0"/>
    <x v="2"/>
    <n v="2"/>
    <n v="3"/>
    <x v="0"/>
    <d v="2016-05-01T00:00:00"/>
    <n v="5"/>
    <n v="16"/>
  </r>
  <r>
    <s v="Corleone, Michael"/>
    <n v="10282"/>
    <n v="0"/>
    <n v="2"/>
    <x v="0"/>
    <n v="1"/>
    <n v="5"/>
    <x v="2"/>
    <n v="68051"/>
    <n v="0"/>
    <n v="0"/>
    <x v="0"/>
    <n v="18"/>
    <x v="9"/>
    <s v="MA"/>
    <d v="1975-12-17T00:00:00"/>
    <n v="48"/>
    <x v="0"/>
    <x v="0"/>
    <x v="2"/>
    <s v="US Citizen"/>
    <s v="No"/>
    <x v="0"/>
    <x v="0"/>
    <s v="Active"/>
    <x v="0"/>
    <x v="13"/>
    <n v="2"/>
    <x v="6"/>
    <x v="2"/>
    <n v="4.13"/>
    <n v="2"/>
    <x v="0"/>
    <d v="2019-01-14T00:00:00"/>
    <n v="3"/>
    <n v="3"/>
  </r>
  <r>
    <s v="Corleone, Vito"/>
    <n v="10019"/>
    <n v="0"/>
    <n v="0"/>
    <x v="0"/>
    <n v="1"/>
    <n v="5"/>
    <x v="0"/>
    <n v="170500"/>
    <n v="0"/>
    <n v="0"/>
    <x v="0"/>
    <n v="10"/>
    <x v="14"/>
    <s v="MA"/>
    <d v="1983-03-19T00:00:00"/>
    <n v="41"/>
    <x v="0"/>
    <x v="0"/>
    <x v="0"/>
    <s v="US Citizen"/>
    <s v="No"/>
    <x v="1"/>
    <x v="0"/>
    <s v="Active"/>
    <x v="0"/>
    <x v="13"/>
    <n v="2"/>
    <x v="1"/>
    <x v="0"/>
    <n v="3.7"/>
    <n v="5"/>
    <x v="0"/>
    <d v="2019-02-04T00:00:00"/>
    <n v="0"/>
    <n v="15"/>
  </r>
  <r>
    <s v="Cornett, Lisa "/>
    <n v="10094"/>
    <n v="1"/>
    <n v="1"/>
    <x v="1"/>
    <n v="1"/>
    <n v="5"/>
    <x v="1"/>
    <n v="63381"/>
    <n v="0"/>
    <n v="0"/>
    <x v="0"/>
    <n v="19"/>
    <x v="0"/>
    <s v="MA"/>
    <d v="1977-03-31T00:00:00"/>
    <n v="47"/>
    <x v="0"/>
    <x v="1"/>
    <x v="1"/>
    <s v="US Citizen"/>
    <s v="Yes"/>
    <x v="0"/>
    <x v="0"/>
    <s v="Active"/>
    <x v="0"/>
    <x v="11"/>
    <n v="18"/>
    <x v="1"/>
    <x v="1"/>
    <n v="4.7300000000000004"/>
    <n v="5"/>
    <x v="0"/>
    <d v="2019-02-14T00:00:00"/>
    <n v="0"/>
    <n v="6"/>
  </r>
  <r>
    <s v="Costello, Frank"/>
    <n v="10193"/>
    <n v="1"/>
    <n v="1"/>
    <x v="0"/>
    <n v="1"/>
    <n v="3"/>
    <x v="1"/>
    <n v="83552"/>
    <n v="0"/>
    <n v="0"/>
    <x v="0"/>
    <n v="9"/>
    <x v="5"/>
    <s v="MA"/>
    <d v="1986-08-26T00:00:00"/>
    <n v="37"/>
    <x v="1"/>
    <x v="0"/>
    <x v="1"/>
    <s v="US Citizen"/>
    <s v="No"/>
    <x v="0"/>
    <x v="0"/>
    <s v="Active"/>
    <x v="1"/>
    <x v="1"/>
    <n v="4"/>
    <x v="1"/>
    <x v="1"/>
    <n v="3.04"/>
    <n v="3"/>
    <x v="1"/>
    <d v="2019-01-22T00:00:00"/>
    <n v="0"/>
    <n v="2"/>
  </r>
  <r>
    <s v="Crimmings,   Jean"/>
    <n v="10132"/>
    <n v="0"/>
    <n v="0"/>
    <x v="1"/>
    <n v="2"/>
    <n v="5"/>
    <x v="1"/>
    <n v="56149"/>
    <n v="0"/>
    <n v="0"/>
    <x v="0"/>
    <n v="19"/>
    <x v="0"/>
    <s v="MA"/>
    <d v="1987-04-10T00:00:00"/>
    <n v="37"/>
    <x v="1"/>
    <x v="1"/>
    <x v="0"/>
    <s v="US Citizen"/>
    <s v="No"/>
    <x v="0"/>
    <x v="0"/>
    <s v="Active"/>
    <x v="0"/>
    <x v="0"/>
    <n v="22"/>
    <x v="0"/>
    <x v="1"/>
    <n v="4.12"/>
    <n v="5"/>
    <x v="0"/>
    <d v="2019-01-28T00:00:00"/>
    <n v="0"/>
    <n v="15"/>
  </r>
  <r>
    <s v="Cross, Noah"/>
    <n v="10083"/>
    <n v="0"/>
    <n v="0"/>
    <x v="0"/>
    <n v="1"/>
    <n v="3"/>
    <x v="1"/>
    <n v="92329"/>
    <n v="0"/>
    <n v="0"/>
    <x v="0"/>
    <n v="28"/>
    <x v="15"/>
    <s v="CT"/>
    <d v="1965-09-09T00:00:00"/>
    <n v="58"/>
    <x v="2"/>
    <x v="0"/>
    <x v="0"/>
    <s v="US Citizen"/>
    <s v="No"/>
    <x v="0"/>
    <x v="0"/>
    <s v="Active"/>
    <x v="1"/>
    <x v="9"/>
    <n v="7"/>
    <x v="3"/>
    <x v="1"/>
    <n v="5"/>
    <n v="3"/>
    <x v="2"/>
    <d v="2019-01-02T00:00:00"/>
    <n v="0"/>
    <n v="5"/>
  </r>
  <r>
    <s v="Daneault, Lynn"/>
    <n v="10099"/>
    <n v="0"/>
    <n v="0"/>
    <x v="1"/>
    <n v="1"/>
    <n v="6"/>
    <x v="1"/>
    <n v="65729"/>
    <n v="0"/>
    <n v="0"/>
    <x v="0"/>
    <n v="21"/>
    <x v="16"/>
    <s v="VT"/>
    <d v="1990-04-19T00:00:00"/>
    <n v="34"/>
    <x v="1"/>
    <x v="1"/>
    <x v="0"/>
    <s v="US Citizen"/>
    <s v="No"/>
    <x v="0"/>
    <x v="0"/>
    <s v="Active"/>
    <x v="4"/>
    <x v="18"/>
    <n v="15"/>
    <x v="1"/>
    <x v="1"/>
    <n v="4.62"/>
    <n v="4"/>
    <x v="0"/>
    <d v="2019-01-24T00:00:00"/>
    <n v="0"/>
    <n v="8"/>
  </r>
  <r>
    <s v="Daniele, Ann  "/>
    <n v="10212"/>
    <n v="1"/>
    <n v="1"/>
    <x v="1"/>
    <n v="3"/>
    <n v="3"/>
    <x v="1"/>
    <n v="85028"/>
    <n v="0"/>
    <n v="0"/>
    <x v="0"/>
    <n v="28"/>
    <x v="15"/>
    <s v="CT"/>
    <d v="1952-01-18T00:00:00"/>
    <n v="72"/>
    <x v="4"/>
    <x v="1"/>
    <x v="1"/>
    <s v="US Citizen"/>
    <s v="No"/>
    <x v="0"/>
    <x v="0"/>
    <s v="Active"/>
    <x v="1"/>
    <x v="9"/>
    <n v="7"/>
    <x v="0"/>
    <x v="1"/>
    <n v="3.1"/>
    <n v="5"/>
    <x v="6"/>
    <d v="2019-02-12T00:00:00"/>
    <n v="0"/>
    <n v="19"/>
  </r>
  <r>
    <s v="Darson, Jene'ya "/>
    <n v="10056"/>
    <n v="1"/>
    <n v="1"/>
    <x v="1"/>
    <n v="1"/>
    <n v="5"/>
    <x v="1"/>
    <n v="57583"/>
    <n v="0"/>
    <n v="0"/>
    <x v="0"/>
    <n v="19"/>
    <x v="0"/>
    <s v="MA"/>
    <d v="1978-11-05T00:00:00"/>
    <n v="45"/>
    <x v="0"/>
    <x v="1"/>
    <x v="1"/>
    <s v="US Citizen"/>
    <s v="No"/>
    <x v="0"/>
    <x v="0"/>
    <s v="Active"/>
    <x v="0"/>
    <x v="3"/>
    <n v="16"/>
    <x v="1"/>
    <x v="1"/>
    <n v="5"/>
    <n v="3"/>
    <x v="0"/>
    <d v="2019-02-25T00:00:00"/>
    <n v="0"/>
    <n v="1"/>
  </r>
  <r>
    <s v="Davis, Daniel"/>
    <n v="10143"/>
    <n v="0"/>
    <n v="0"/>
    <x v="0"/>
    <n v="1"/>
    <n v="5"/>
    <x v="1"/>
    <n v="56294"/>
    <n v="0"/>
    <n v="0"/>
    <x v="0"/>
    <n v="20"/>
    <x v="2"/>
    <s v="MA"/>
    <d v="1979-09-14T00:00:00"/>
    <n v="44"/>
    <x v="0"/>
    <x v="0"/>
    <x v="0"/>
    <s v="Eligible NonCitizen"/>
    <s v="No"/>
    <x v="2"/>
    <x v="0"/>
    <s v="Active"/>
    <x v="0"/>
    <x v="2"/>
    <n v="20"/>
    <x v="0"/>
    <x v="1"/>
    <n v="3.96"/>
    <n v="4"/>
    <x v="0"/>
    <d v="2019-02-27T00:00:00"/>
    <n v="0"/>
    <n v="6"/>
  </r>
  <r>
    <s v="Dee, Randy"/>
    <n v="10311"/>
    <n v="1"/>
    <n v="1"/>
    <x v="0"/>
    <n v="1"/>
    <n v="6"/>
    <x v="3"/>
    <n v="56991"/>
    <n v="0"/>
    <n v="0"/>
    <x v="0"/>
    <n v="19"/>
    <x v="0"/>
    <s v="MA"/>
    <d v="1988-04-15T00:00:00"/>
    <n v="36"/>
    <x v="1"/>
    <x v="0"/>
    <x v="1"/>
    <s v="US Citizen"/>
    <s v="No"/>
    <x v="0"/>
    <x v="0"/>
    <s v="Active"/>
    <x v="0"/>
    <x v="8"/>
    <n v="12"/>
    <x v="1"/>
    <x v="1"/>
    <n v="4.3"/>
    <n v="4"/>
    <x v="5"/>
    <d v="2019-01-31T00:00:00"/>
    <n v="2"/>
    <n v="2"/>
  </r>
  <r>
    <s v="DeGweck,  James"/>
    <n v="10070"/>
    <n v="1"/>
    <n v="1"/>
    <x v="0"/>
    <n v="5"/>
    <n v="5"/>
    <x v="1"/>
    <n v="55722"/>
    <n v="0"/>
    <n v="1"/>
    <x v="1"/>
    <n v="19"/>
    <x v="0"/>
    <s v="MA"/>
    <d v="1977-10-31T00:00:00"/>
    <n v="46"/>
    <x v="0"/>
    <x v="0"/>
    <x v="1"/>
    <s v="US Citizen"/>
    <s v="No"/>
    <x v="0"/>
    <x v="5"/>
    <s v="Voluntarily Terminated"/>
    <x v="0"/>
    <x v="4"/>
    <n v="39"/>
    <x v="1"/>
    <x v="1"/>
    <n v="5"/>
    <n v="4"/>
    <x v="0"/>
    <d v="2016-04-02T00:00:00"/>
    <n v="0"/>
    <n v="14"/>
  </r>
  <r>
    <s v="Del Bosque, Keyla"/>
    <n v="10155"/>
    <n v="0"/>
    <n v="0"/>
    <x v="1"/>
    <n v="1"/>
    <n v="4"/>
    <x v="1"/>
    <n v="101199"/>
    <n v="0"/>
    <n v="0"/>
    <x v="0"/>
    <n v="24"/>
    <x v="3"/>
    <s v="MA"/>
    <d v="1979-07-05T00:00:00"/>
    <n v="45"/>
    <x v="0"/>
    <x v="1"/>
    <x v="0"/>
    <s v="US Citizen"/>
    <s v="No"/>
    <x v="1"/>
    <x v="0"/>
    <s v="Active"/>
    <x v="2"/>
    <x v="6"/>
    <n v="10"/>
    <x v="6"/>
    <x v="1"/>
    <n v="3.79"/>
    <n v="5"/>
    <x v="3"/>
    <d v="2019-01-25T00:00:00"/>
    <n v="0"/>
    <n v="8"/>
  </r>
  <r>
    <s v="Delarge, Alex"/>
    <n v="10306"/>
    <n v="0"/>
    <n v="0"/>
    <x v="0"/>
    <n v="1"/>
    <n v="6"/>
    <x v="3"/>
    <n v="61568"/>
    <n v="0"/>
    <n v="0"/>
    <x v="0"/>
    <n v="3"/>
    <x v="11"/>
    <s v="AL"/>
    <d v="1975-11-02T00:00:00"/>
    <n v="48"/>
    <x v="0"/>
    <x v="0"/>
    <x v="0"/>
    <s v="US Citizen"/>
    <s v="No"/>
    <x v="2"/>
    <x v="0"/>
    <s v="Active"/>
    <x v="4"/>
    <x v="14"/>
    <n v="17"/>
    <x v="1"/>
    <x v="3"/>
    <n v="1.93"/>
    <n v="3"/>
    <x v="0"/>
    <d v="2019-01-30T00:00:00"/>
    <n v="6"/>
    <n v="5"/>
  </r>
  <r>
    <s v="Demita, Carla"/>
    <n v="10100"/>
    <n v="0"/>
    <n v="3"/>
    <x v="1"/>
    <n v="5"/>
    <n v="5"/>
    <x v="1"/>
    <n v="58275"/>
    <n v="0"/>
    <n v="1"/>
    <x v="1"/>
    <n v="20"/>
    <x v="2"/>
    <s v="MA"/>
    <d v="1951-02-25T00:00:00"/>
    <n v="73"/>
    <x v="4"/>
    <x v="1"/>
    <x v="4"/>
    <s v="US Citizen"/>
    <s v="No"/>
    <x v="1"/>
    <x v="11"/>
    <s v="Voluntarily Terminated"/>
    <x v="0"/>
    <x v="11"/>
    <n v="18"/>
    <x v="2"/>
    <x v="1"/>
    <n v="4.62"/>
    <n v="5"/>
    <x v="0"/>
    <d v="2015-05-06T00:00:00"/>
    <n v="0"/>
    <n v="1"/>
  </r>
  <r>
    <s v="Desimone, Carl "/>
    <n v="10310"/>
    <n v="1"/>
    <n v="1"/>
    <x v="0"/>
    <n v="1"/>
    <n v="5"/>
    <x v="3"/>
    <n v="53189"/>
    <n v="0"/>
    <n v="0"/>
    <x v="0"/>
    <n v="19"/>
    <x v="0"/>
    <s v="MA"/>
    <d v="1967-04-19T00:00:00"/>
    <n v="57"/>
    <x v="2"/>
    <x v="0"/>
    <x v="1"/>
    <s v="US Citizen"/>
    <s v="No"/>
    <x v="0"/>
    <x v="0"/>
    <s v="Active"/>
    <x v="0"/>
    <x v="5"/>
    <n v="11"/>
    <x v="1"/>
    <x v="3"/>
    <n v="1.1200000000000001"/>
    <n v="2"/>
    <x v="0"/>
    <d v="2019-01-31T00:00:00"/>
    <n v="4"/>
    <n v="9"/>
  </r>
  <r>
    <s v="DeVito, Tommy"/>
    <n v="10197"/>
    <n v="0"/>
    <n v="0"/>
    <x v="0"/>
    <n v="1"/>
    <n v="3"/>
    <x v="1"/>
    <n v="96820"/>
    <n v="0"/>
    <n v="0"/>
    <x v="0"/>
    <n v="4"/>
    <x v="17"/>
    <s v="MA"/>
    <d v="1983-09-04T00:00:00"/>
    <n v="40"/>
    <x v="0"/>
    <x v="0"/>
    <x v="0"/>
    <s v="US Citizen"/>
    <s v="No"/>
    <x v="0"/>
    <x v="0"/>
    <s v="Active"/>
    <x v="1"/>
    <x v="19"/>
    <n v="13"/>
    <x v="1"/>
    <x v="1"/>
    <n v="3.01"/>
    <n v="5"/>
    <x v="4"/>
    <d v="2019-01-23T00:00:00"/>
    <n v="0"/>
    <n v="15"/>
  </r>
  <r>
    <s v="Dickinson, Geoff "/>
    <n v="10276"/>
    <n v="0"/>
    <n v="0"/>
    <x v="0"/>
    <n v="1"/>
    <n v="5"/>
    <x v="1"/>
    <n v="51259"/>
    <n v="0"/>
    <n v="0"/>
    <x v="0"/>
    <n v="19"/>
    <x v="0"/>
    <s v="MA"/>
    <d v="1982-11-15T00:00:00"/>
    <n v="41"/>
    <x v="0"/>
    <x v="0"/>
    <x v="0"/>
    <s v="US Citizen"/>
    <s v="No"/>
    <x v="0"/>
    <x v="0"/>
    <s v="Active"/>
    <x v="0"/>
    <x v="7"/>
    <n v="19"/>
    <x v="1"/>
    <x v="1"/>
    <n v="4.3"/>
    <n v="4"/>
    <x v="0"/>
    <d v="2019-02-19T00:00:00"/>
    <n v="0"/>
    <n v="1"/>
  </r>
  <r>
    <s v="Dietrich, Jenna  "/>
    <n v="10304"/>
    <n v="0"/>
    <n v="0"/>
    <x v="1"/>
    <n v="1"/>
    <n v="6"/>
    <x v="3"/>
    <n v="59231"/>
    <n v="0"/>
    <n v="0"/>
    <x v="0"/>
    <n v="3"/>
    <x v="11"/>
    <s v="WA"/>
    <d v="1987-05-14T00:00:00"/>
    <n v="37"/>
    <x v="1"/>
    <x v="1"/>
    <x v="0"/>
    <s v="US Citizen"/>
    <s v="Yes"/>
    <x v="0"/>
    <x v="0"/>
    <s v="Active"/>
    <x v="4"/>
    <x v="14"/>
    <n v="17"/>
    <x v="7"/>
    <x v="3"/>
    <n v="2.2999999999999998"/>
    <n v="1"/>
    <x v="0"/>
    <d v="2019-01-29T00:00:00"/>
    <n v="2"/>
    <n v="17"/>
  </r>
  <r>
    <s v="DiNocco, Lily "/>
    <n v="10284"/>
    <n v="1"/>
    <n v="1"/>
    <x v="1"/>
    <n v="1"/>
    <n v="5"/>
    <x v="2"/>
    <n v="61584"/>
    <n v="0"/>
    <n v="0"/>
    <x v="0"/>
    <n v="19"/>
    <x v="0"/>
    <s v="MA"/>
    <d v="1978-12-02T00:00:00"/>
    <n v="45"/>
    <x v="0"/>
    <x v="1"/>
    <x v="1"/>
    <s v="US Citizen"/>
    <s v="No"/>
    <x v="1"/>
    <x v="0"/>
    <s v="Active"/>
    <x v="0"/>
    <x v="8"/>
    <n v="12"/>
    <x v="1"/>
    <x v="2"/>
    <n v="3.88"/>
    <n v="4"/>
    <x v="0"/>
    <d v="2019-01-18T00:00:00"/>
    <n v="0"/>
    <n v="6"/>
  </r>
  <r>
    <s v="Dobrin, Denisa  S"/>
    <n v="10207"/>
    <n v="0"/>
    <n v="0"/>
    <x v="1"/>
    <n v="1"/>
    <n v="5"/>
    <x v="1"/>
    <n v="46335"/>
    <n v="0"/>
    <n v="0"/>
    <x v="0"/>
    <n v="19"/>
    <x v="0"/>
    <s v="MA"/>
    <d v="1986-10-07T00:00:00"/>
    <n v="37"/>
    <x v="1"/>
    <x v="1"/>
    <x v="0"/>
    <s v="US Citizen"/>
    <s v="Yes"/>
    <x v="0"/>
    <x v="0"/>
    <s v="Active"/>
    <x v="0"/>
    <x v="10"/>
    <n v="14"/>
    <x v="6"/>
    <x v="1"/>
    <n v="3.4"/>
    <n v="5"/>
    <x v="0"/>
    <d v="2019-02-19T00:00:00"/>
    <n v="0"/>
    <n v="15"/>
  </r>
  <r>
    <s v="Dolan, Linda"/>
    <n v="10133"/>
    <n v="1"/>
    <n v="1"/>
    <x v="1"/>
    <n v="1"/>
    <n v="3"/>
    <x v="1"/>
    <n v="70621"/>
    <n v="0"/>
    <n v="0"/>
    <x v="0"/>
    <n v="14"/>
    <x v="4"/>
    <s v="MA"/>
    <d v="1988-07-18T00:00:00"/>
    <n v="36"/>
    <x v="1"/>
    <x v="1"/>
    <x v="1"/>
    <s v="US Citizen"/>
    <s v="No"/>
    <x v="0"/>
    <x v="0"/>
    <s v="Active"/>
    <x v="1"/>
    <x v="9"/>
    <n v="7"/>
    <x v="3"/>
    <x v="1"/>
    <n v="4.1100000000000003"/>
    <n v="4"/>
    <x v="1"/>
    <d v="2019-02-25T00:00:00"/>
    <n v="0"/>
    <n v="16"/>
  </r>
  <r>
    <s v="Dougall, Eric"/>
    <n v="10028"/>
    <n v="0"/>
    <n v="0"/>
    <x v="0"/>
    <n v="1"/>
    <n v="3"/>
    <x v="0"/>
    <n v="138888"/>
    <n v="0"/>
    <n v="0"/>
    <x v="0"/>
    <n v="13"/>
    <x v="18"/>
    <s v="MA"/>
    <d v="1970-07-09T00:00:00"/>
    <n v="54"/>
    <x v="2"/>
    <x v="0"/>
    <x v="0"/>
    <s v="US Citizen"/>
    <s v="No"/>
    <x v="1"/>
    <x v="0"/>
    <s v="Active"/>
    <x v="1"/>
    <x v="15"/>
    <n v="5"/>
    <x v="1"/>
    <x v="0"/>
    <n v="4.3"/>
    <n v="5"/>
    <x v="3"/>
    <d v="2019-01-04T00:00:00"/>
    <n v="0"/>
    <n v="4"/>
  </r>
  <r>
    <s v="Driver, Elle"/>
    <n v="10006"/>
    <n v="0"/>
    <n v="0"/>
    <x v="1"/>
    <n v="1"/>
    <n v="6"/>
    <x v="0"/>
    <n v="74241"/>
    <n v="0"/>
    <n v="0"/>
    <x v="0"/>
    <n v="3"/>
    <x v="11"/>
    <s v="CA"/>
    <d v="1988-11-08T00:00:00"/>
    <n v="35"/>
    <x v="1"/>
    <x v="1"/>
    <x v="0"/>
    <s v="US Citizen"/>
    <s v="No"/>
    <x v="0"/>
    <x v="0"/>
    <s v="Active"/>
    <x v="4"/>
    <x v="16"/>
    <n v="21"/>
    <x v="1"/>
    <x v="0"/>
    <n v="4.7699999999999996"/>
    <n v="5"/>
    <x v="0"/>
    <d v="2019-01-27T00:00:00"/>
    <n v="0"/>
    <n v="14"/>
  </r>
  <r>
    <s v="Dunn, Amy  "/>
    <n v="10105"/>
    <n v="0"/>
    <n v="0"/>
    <x v="1"/>
    <n v="1"/>
    <n v="5"/>
    <x v="1"/>
    <n v="75188"/>
    <n v="0"/>
    <n v="0"/>
    <x v="0"/>
    <n v="18"/>
    <x v="9"/>
    <s v="MA"/>
    <d v="1973-11-28T00:00:00"/>
    <n v="50"/>
    <x v="2"/>
    <x v="1"/>
    <x v="0"/>
    <s v="US Citizen"/>
    <s v="No"/>
    <x v="0"/>
    <x v="0"/>
    <s v="Active"/>
    <x v="0"/>
    <x v="13"/>
    <n v="2"/>
    <x v="2"/>
    <x v="1"/>
    <n v="4.5199999999999996"/>
    <n v="4"/>
    <x v="0"/>
    <d v="2019-01-15T00:00:00"/>
    <n v="0"/>
    <n v="4"/>
  </r>
  <r>
    <s v="Dunne, Amy"/>
    <n v="10211"/>
    <n v="1"/>
    <n v="1"/>
    <x v="1"/>
    <n v="1"/>
    <n v="5"/>
    <x v="1"/>
    <n v="62514"/>
    <n v="0"/>
    <n v="0"/>
    <x v="0"/>
    <n v="19"/>
    <x v="0"/>
    <s v="MA"/>
    <d v="1973-09-23T00:00:00"/>
    <n v="50"/>
    <x v="2"/>
    <x v="1"/>
    <x v="1"/>
    <s v="US Citizen"/>
    <s v="No"/>
    <x v="0"/>
    <x v="0"/>
    <s v="Active"/>
    <x v="0"/>
    <x v="7"/>
    <n v="19"/>
    <x v="2"/>
    <x v="1"/>
    <n v="2.9"/>
    <n v="3"/>
    <x v="0"/>
    <d v="2019-01-21T00:00:00"/>
    <n v="0"/>
    <n v="6"/>
  </r>
  <r>
    <s v="Eaton, Marianne"/>
    <n v="10064"/>
    <n v="1"/>
    <n v="1"/>
    <x v="1"/>
    <n v="5"/>
    <n v="5"/>
    <x v="1"/>
    <n v="60070"/>
    <n v="0"/>
    <n v="1"/>
    <x v="1"/>
    <n v="19"/>
    <x v="0"/>
    <s v="MA"/>
    <d v="1991-09-05T00:00:00"/>
    <n v="32"/>
    <x v="1"/>
    <x v="1"/>
    <x v="1"/>
    <s v="US Citizen"/>
    <s v="No"/>
    <x v="0"/>
    <x v="12"/>
    <s v="Voluntarily Terminated"/>
    <x v="0"/>
    <x v="2"/>
    <n v="20"/>
    <x v="2"/>
    <x v="1"/>
    <n v="5"/>
    <n v="3"/>
    <x v="0"/>
    <d v="2017-04-09T00:00:00"/>
    <n v="0"/>
    <n v="7"/>
  </r>
  <r>
    <s v="Engdahl, Jean"/>
    <n v="10247"/>
    <n v="0"/>
    <n v="0"/>
    <x v="0"/>
    <n v="1"/>
    <n v="5"/>
    <x v="1"/>
    <n v="48888"/>
    <n v="0"/>
    <n v="0"/>
    <x v="0"/>
    <n v="19"/>
    <x v="0"/>
    <s v="MA"/>
    <d v="1974-05-31T00:00:00"/>
    <n v="50"/>
    <x v="2"/>
    <x v="0"/>
    <x v="0"/>
    <s v="US Citizen"/>
    <s v="No"/>
    <x v="0"/>
    <x v="0"/>
    <s v="Active"/>
    <x v="0"/>
    <x v="11"/>
    <n v="18"/>
    <x v="0"/>
    <x v="1"/>
    <n v="4.7"/>
    <n v="5"/>
    <x v="0"/>
    <d v="2019-02-13T00:00:00"/>
    <n v="0"/>
    <n v="8"/>
  </r>
  <r>
    <s v="England, Rex"/>
    <n v="10235"/>
    <n v="1"/>
    <n v="1"/>
    <x v="0"/>
    <n v="1"/>
    <n v="5"/>
    <x v="1"/>
    <n v="54285"/>
    <n v="0"/>
    <n v="0"/>
    <x v="0"/>
    <n v="19"/>
    <x v="0"/>
    <s v="MA"/>
    <d v="1978-08-25T00:00:00"/>
    <n v="45"/>
    <x v="0"/>
    <x v="0"/>
    <x v="1"/>
    <s v="US Citizen"/>
    <s v="No"/>
    <x v="0"/>
    <x v="0"/>
    <s v="Active"/>
    <x v="0"/>
    <x v="11"/>
    <n v="18"/>
    <x v="3"/>
    <x v="1"/>
    <n v="4.2"/>
    <n v="3"/>
    <x v="0"/>
    <d v="2019-01-11T00:00:00"/>
    <n v="0"/>
    <n v="3"/>
  </r>
  <r>
    <s v="Erilus, Angela"/>
    <n v="10299"/>
    <n v="0"/>
    <n v="3"/>
    <x v="1"/>
    <n v="1"/>
    <n v="5"/>
    <x v="3"/>
    <n v="56847"/>
    <n v="0"/>
    <n v="0"/>
    <x v="0"/>
    <n v="20"/>
    <x v="2"/>
    <s v="MA"/>
    <d v="1989-08-25T00:00:00"/>
    <n v="34"/>
    <x v="1"/>
    <x v="1"/>
    <x v="4"/>
    <s v="US Citizen"/>
    <s v="No"/>
    <x v="0"/>
    <x v="0"/>
    <s v="Active"/>
    <x v="0"/>
    <x v="0"/>
    <n v="22"/>
    <x v="1"/>
    <x v="3"/>
    <n v="3"/>
    <n v="1"/>
    <x v="0"/>
    <d v="2019-02-25T00:00:00"/>
    <n v="2"/>
    <n v="5"/>
  </r>
  <r>
    <s v="Estremera, Miguel"/>
    <n v="10280"/>
    <n v="0"/>
    <n v="0"/>
    <x v="0"/>
    <n v="4"/>
    <n v="5"/>
    <x v="2"/>
    <n v="60340"/>
    <n v="0"/>
    <n v="1"/>
    <x v="1"/>
    <n v="19"/>
    <x v="0"/>
    <s v="MA"/>
    <d v="1983-09-02T00:00:00"/>
    <n v="40"/>
    <x v="0"/>
    <x v="0"/>
    <x v="0"/>
    <s v="US Citizen"/>
    <s v="No"/>
    <x v="0"/>
    <x v="6"/>
    <s v="Terminated for Cause"/>
    <x v="0"/>
    <x v="0"/>
    <n v="22"/>
    <x v="2"/>
    <x v="2"/>
    <n v="5"/>
    <n v="4"/>
    <x v="0"/>
    <d v="2018-04-12T00:00:00"/>
    <n v="5"/>
    <n v="16"/>
  </r>
  <r>
    <s v="Evensen, April"/>
    <n v="10296"/>
    <n v="0"/>
    <n v="0"/>
    <x v="1"/>
    <n v="4"/>
    <n v="5"/>
    <x v="2"/>
    <n v="59124"/>
    <n v="0"/>
    <n v="1"/>
    <x v="1"/>
    <n v="19"/>
    <x v="0"/>
    <s v="MA"/>
    <d v="1989-05-06T00:00:00"/>
    <n v="35"/>
    <x v="1"/>
    <x v="1"/>
    <x v="0"/>
    <s v="US Citizen"/>
    <s v="No"/>
    <x v="0"/>
    <x v="13"/>
    <s v="Terminated for Cause"/>
    <x v="0"/>
    <x v="3"/>
    <n v="16"/>
    <x v="2"/>
    <x v="2"/>
    <n v="2.2999999999999998"/>
    <n v="3"/>
    <x v="0"/>
    <d v="2017-01-15T00:00:00"/>
    <n v="5"/>
    <n v="19"/>
  </r>
  <r>
    <s v="Exantus, Susan"/>
    <n v="10290"/>
    <n v="1"/>
    <n v="1"/>
    <x v="1"/>
    <n v="4"/>
    <n v="4"/>
    <x v="2"/>
    <n v="99280"/>
    <n v="0"/>
    <n v="1"/>
    <x v="1"/>
    <n v="24"/>
    <x v="3"/>
    <s v="MA"/>
    <d v="1987-05-15T00:00:00"/>
    <n v="37"/>
    <x v="1"/>
    <x v="1"/>
    <x v="1"/>
    <s v="US Citizen"/>
    <s v="No"/>
    <x v="1"/>
    <x v="6"/>
    <s v="Terminated for Cause"/>
    <x v="2"/>
    <x v="6"/>
    <n v="10"/>
    <x v="1"/>
    <x v="2"/>
    <n v="2.1"/>
    <n v="5"/>
    <x v="2"/>
    <d v="2012-08-10T00:00:00"/>
    <n v="4"/>
    <n v="19"/>
  </r>
  <r>
    <s v="Faller, Megan "/>
    <n v="10263"/>
    <n v="1"/>
    <n v="1"/>
    <x v="1"/>
    <n v="1"/>
    <n v="5"/>
    <x v="1"/>
    <n v="71776"/>
    <n v="0"/>
    <n v="0"/>
    <x v="0"/>
    <n v="20"/>
    <x v="2"/>
    <s v="MA"/>
    <d v="1978-09-22T00:00:00"/>
    <n v="45"/>
    <x v="0"/>
    <x v="1"/>
    <x v="1"/>
    <s v="US Citizen"/>
    <s v="No"/>
    <x v="1"/>
    <x v="0"/>
    <s v="Active"/>
    <x v="0"/>
    <x v="3"/>
    <n v="16"/>
    <x v="0"/>
    <x v="1"/>
    <n v="4.4000000000000004"/>
    <n v="5"/>
    <x v="0"/>
    <d v="2019-02-22T00:00:00"/>
    <n v="0"/>
    <n v="17"/>
  </r>
  <r>
    <s v="Fancett, Nicole"/>
    <n v="10136"/>
    <n v="0"/>
    <n v="0"/>
    <x v="1"/>
    <n v="1"/>
    <n v="5"/>
    <x v="1"/>
    <n v="65902"/>
    <n v="0"/>
    <n v="0"/>
    <x v="0"/>
    <n v="20"/>
    <x v="2"/>
    <s v="MA"/>
    <d v="1987-09-27T00:00:00"/>
    <n v="36"/>
    <x v="1"/>
    <x v="1"/>
    <x v="0"/>
    <s v="US Citizen"/>
    <s v="No"/>
    <x v="1"/>
    <x v="0"/>
    <s v="Active"/>
    <x v="0"/>
    <x v="4"/>
    <m/>
    <x v="0"/>
    <x v="1"/>
    <n v="4"/>
    <n v="4"/>
    <x v="0"/>
    <d v="2019-01-07T00:00:00"/>
    <n v="0"/>
    <n v="7"/>
  </r>
  <r>
    <s v="Ferguson, Susan"/>
    <n v="10189"/>
    <n v="1"/>
    <n v="1"/>
    <x v="1"/>
    <n v="5"/>
    <n v="5"/>
    <x v="1"/>
    <n v="57748"/>
    <n v="0"/>
    <n v="1"/>
    <x v="1"/>
    <n v="19"/>
    <x v="0"/>
    <s v="MA"/>
    <d v="1955-04-14T00:00:00"/>
    <n v="69"/>
    <x v="3"/>
    <x v="1"/>
    <x v="1"/>
    <s v="US Citizen"/>
    <s v="No"/>
    <x v="0"/>
    <x v="12"/>
    <s v="Voluntarily Terminated"/>
    <x v="0"/>
    <x v="4"/>
    <n v="39"/>
    <x v="2"/>
    <x v="1"/>
    <n v="3.13"/>
    <n v="3"/>
    <x v="0"/>
    <d v="2016-02-04T00:00:00"/>
    <n v="0"/>
    <n v="16"/>
  </r>
  <r>
    <s v="Fernandes, Nilson  "/>
    <n v="10308"/>
    <n v="1"/>
    <n v="1"/>
    <x v="0"/>
    <n v="1"/>
    <n v="5"/>
    <x v="3"/>
    <n v="64057"/>
    <n v="0"/>
    <n v="0"/>
    <x v="0"/>
    <n v="19"/>
    <x v="0"/>
    <s v="MA"/>
    <d v="1989-10-18T00:00:00"/>
    <n v="34"/>
    <x v="1"/>
    <x v="0"/>
    <x v="1"/>
    <s v="US Citizen"/>
    <s v="No"/>
    <x v="0"/>
    <x v="0"/>
    <s v="Active"/>
    <x v="0"/>
    <x v="5"/>
    <n v="11"/>
    <x v="1"/>
    <x v="3"/>
    <n v="1.56"/>
    <n v="5"/>
    <x v="0"/>
    <d v="2019-01-03T00:00:00"/>
    <n v="6"/>
    <n v="15"/>
  </r>
  <r>
    <s v="Fett, Boba"/>
    <n v="10309"/>
    <n v="0"/>
    <n v="0"/>
    <x v="0"/>
    <n v="1"/>
    <n v="3"/>
    <x v="3"/>
    <n v="53366"/>
    <n v="0"/>
    <n v="0"/>
    <x v="0"/>
    <n v="15"/>
    <x v="19"/>
    <s v="MA"/>
    <d v="1987-06-18T00:00:00"/>
    <n v="37"/>
    <x v="1"/>
    <x v="0"/>
    <x v="0"/>
    <s v="US Citizen"/>
    <s v="No"/>
    <x v="0"/>
    <x v="0"/>
    <s v="Active"/>
    <x v="1"/>
    <x v="9"/>
    <n v="7"/>
    <x v="0"/>
    <x v="3"/>
    <n v="1.2"/>
    <n v="3"/>
    <x v="1"/>
    <d v="2019-02-04T00:00:00"/>
    <n v="3"/>
    <n v="2"/>
  </r>
  <r>
    <s v="Fidelia,  Libby"/>
    <n v="10049"/>
    <n v="1"/>
    <n v="1"/>
    <x v="1"/>
    <n v="1"/>
    <n v="5"/>
    <x v="1"/>
    <n v="58530"/>
    <n v="0"/>
    <n v="0"/>
    <x v="0"/>
    <n v="19"/>
    <x v="0"/>
    <s v="MA"/>
    <d v="1981-03-16T00:00:00"/>
    <n v="43"/>
    <x v="0"/>
    <x v="1"/>
    <x v="1"/>
    <s v="US Citizen"/>
    <s v="No"/>
    <x v="0"/>
    <x v="0"/>
    <s v="Active"/>
    <x v="0"/>
    <x v="8"/>
    <n v="12"/>
    <x v="2"/>
    <x v="1"/>
    <n v="5"/>
    <n v="5"/>
    <x v="0"/>
    <d v="2019-01-29T00:00:00"/>
    <n v="0"/>
    <n v="19"/>
  </r>
  <r>
    <s v="Fitzpatrick, Michael  J"/>
    <n v="10093"/>
    <n v="0"/>
    <n v="0"/>
    <x v="0"/>
    <n v="5"/>
    <n v="5"/>
    <x v="1"/>
    <n v="72609"/>
    <n v="0"/>
    <n v="1"/>
    <x v="1"/>
    <n v="20"/>
    <x v="2"/>
    <s v="MA"/>
    <d v="1981-10-01T00:00:00"/>
    <n v="42"/>
    <x v="0"/>
    <x v="0"/>
    <x v="0"/>
    <s v="US Citizen"/>
    <s v="Yes"/>
    <x v="0"/>
    <x v="2"/>
    <s v="Voluntarily Terminated"/>
    <x v="0"/>
    <x v="5"/>
    <n v="11"/>
    <x v="2"/>
    <x v="1"/>
    <n v="4.76"/>
    <n v="5"/>
    <x v="0"/>
    <d v="2013-04-05T00:00:00"/>
    <n v="0"/>
    <n v="20"/>
  </r>
  <r>
    <s v="Foreman, Tanya"/>
    <n v="10163"/>
    <n v="1"/>
    <n v="1"/>
    <x v="1"/>
    <n v="5"/>
    <n v="5"/>
    <x v="1"/>
    <n v="55965"/>
    <n v="0"/>
    <n v="1"/>
    <x v="1"/>
    <n v="20"/>
    <x v="2"/>
    <s v="MA"/>
    <d v="1983-11-08T00:00:00"/>
    <n v="40"/>
    <x v="0"/>
    <x v="1"/>
    <x v="1"/>
    <s v="US Citizen"/>
    <s v="No"/>
    <x v="0"/>
    <x v="1"/>
    <s v="Voluntarily Terminated"/>
    <x v="0"/>
    <x v="7"/>
    <n v="19"/>
    <x v="2"/>
    <x v="1"/>
    <n v="3.66"/>
    <n v="3"/>
    <x v="0"/>
    <d v="2012-01-07T00:00:00"/>
    <n v="0"/>
    <n v="6"/>
  </r>
  <r>
    <s v="Forrest, Alex"/>
    <n v="10305"/>
    <n v="1"/>
    <n v="1"/>
    <x v="0"/>
    <n v="1"/>
    <n v="6"/>
    <x v="1"/>
    <n v="70187"/>
    <n v="0"/>
    <n v="1"/>
    <x v="1"/>
    <n v="3"/>
    <x v="11"/>
    <s v="MA"/>
    <d v="1975-07-07T00:00:00"/>
    <n v="49"/>
    <x v="0"/>
    <x v="0"/>
    <x v="1"/>
    <s v="US Citizen"/>
    <s v="No"/>
    <x v="0"/>
    <x v="14"/>
    <s v="Terminated for Cause"/>
    <x v="4"/>
    <x v="16"/>
    <n v="21"/>
    <x v="3"/>
    <x v="3"/>
    <n v="2"/>
    <n v="5"/>
    <x v="0"/>
    <d v="2019-01-28T00:00:00"/>
    <n v="4"/>
    <n v="7"/>
  </r>
  <r>
    <s v="Foss, Jason"/>
    <n v="10015"/>
    <n v="0"/>
    <n v="0"/>
    <x v="0"/>
    <n v="1"/>
    <n v="3"/>
    <x v="0"/>
    <n v="178000"/>
    <n v="0"/>
    <n v="0"/>
    <x v="0"/>
    <n v="12"/>
    <x v="20"/>
    <s v="MA"/>
    <d v="1980-07-05T00:00:00"/>
    <n v="44"/>
    <x v="0"/>
    <x v="0"/>
    <x v="0"/>
    <s v="US Citizen"/>
    <s v="No"/>
    <x v="1"/>
    <x v="0"/>
    <s v="Active"/>
    <x v="1"/>
    <x v="15"/>
    <n v="5"/>
    <x v="1"/>
    <x v="0"/>
    <n v="5"/>
    <n v="5"/>
    <x v="3"/>
    <d v="2019-01-07T00:00:00"/>
    <n v="0"/>
    <n v="15"/>
  </r>
  <r>
    <s v="Foster-Baker, Amy"/>
    <n v="10080"/>
    <n v="1"/>
    <n v="1"/>
    <x v="1"/>
    <n v="1"/>
    <n v="1"/>
    <x v="1"/>
    <n v="99351"/>
    <n v="0"/>
    <n v="0"/>
    <x v="0"/>
    <n v="26"/>
    <x v="8"/>
    <s v="MA"/>
    <d v="1979-04-16T00:00:00"/>
    <n v="45"/>
    <x v="0"/>
    <x v="1"/>
    <x v="1"/>
    <s v="US Citizen"/>
    <s v="No"/>
    <x v="0"/>
    <x v="0"/>
    <s v="Active"/>
    <x v="3"/>
    <x v="20"/>
    <n v="9"/>
    <x v="8"/>
    <x v="1"/>
    <n v="5"/>
    <n v="3"/>
    <x v="7"/>
    <d v="2019-02-08T00:00:00"/>
    <n v="0"/>
    <n v="3"/>
  </r>
  <r>
    <s v="Fraval, Maruk "/>
    <n v="10258"/>
    <n v="0"/>
    <n v="0"/>
    <x v="0"/>
    <n v="1"/>
    <n v="6"/>
    <x v="1"/>
    <n v="67251"/>
    <n v="0"/>
    <n v="0"/>
    <x v="0"/>
    <n v="3"/>
    <x v="11"/>
    <s v="CT"/>
    <d v="1963-08-28T00:00:00"/>
    <n v="60"/>
    <x v="3"/>
    <x v="0"/>
    <x v="0"/>
    <s v="US Citizen"/>
    <s v="No"/>
    <x v="1"/>
    <x v="0"/>
    <s v="Active"/>
    <x v="4"/>
    <x v="16"/>
    <n v="21"/>
    <x v="6"/>
    <x v="1"/>
    <n v="4.3"/>
    <n v="3"/>
    <x v="0"/>
    <d v="2019-01-27T00:00:00"/>
    <n v="2"/>
    <n v="7"/>
  </r>
  <r>
    <s v="Galia, Lisa"/>
    <n v="10273"/>
    <n v="0"/>
    <n v="0"/>
    <x v="1"/>
    <n v="1"/>
    <n v="3"/>
    <x v="1"/>
    <n v="65707"/>
    <n v="0"/>
    <n v="0"/>
    <x v="0"/>
    <n v="14"/>
    <x v="4"/>
    <s v="CT"/>
    <d v="1968-07-06T00:00:00"/>
    <n v="56"/>
    <x v="2"/>
    <x v="1"/>
    <x v="0"/>
    <s v="US Citizen"/>
    <s v="No"/>
    <x v="0"/>
    <x v="0"/>
    <s v="Active"/>
    <x v="1"/>
    <x v="17"/>
    <n v="6"/>
    <x v="0"/>
    <x v="1"/>
    <n v="4.7"/>
    <n v="4"/>
    <x v="3"/>
    <d v="2019-02-01T00:00:00"/>
    <n v="0"/>
    <n v="1"/>
  </r>
  <r>
    <s v="Garcia, Raul"/>
    <n v="10111"/>
    <n v="0"/>
    <n v="0"/>
    <x v="0"/>
    <n v="1"/>
    <n v="5"/>
    <x v="1"/>
    <n v="52249"/>
    <n v="0"/>
    <n v="0"/>
    <x v="0"/>
    <n v="19"/>
    <x v="0"/>
    <s v="MA"/>
    <d v="1985-09-15T00:00:00"/>
    <n v="38"/>
    <x v="1"/>
    <x v="0"/>
    <x v="0"/>
    <s v="US Citizen"/>
    <s v="Yes"/>
    <x v="0"/>
    <x v="0"/>
    <s v="Active"/>
    <x v="0"/>
    <x v="10"/>
    <n v="14"/>
    <x v="3"/>
    <x v="1"/>
    <n v="4.5"/>
    <n v="3"/>
    <x v="0"/>
    <d v="2019-02-18T00:00:00"/>
    <n v="0"/>
    <n v="5"/>
  </r>
  <r>
    <s v="Gaul, Barbara"/>
    <n v="10257"/>
    <n v="0"/>
    <n v="0"/>
    <x v="1"/>
    <n v="1"/>
    <n v="5"/>
    <x v="1"/>
    <n v="53171"/>
    <n v="0"/>
    <n v="0"/>
    <x v="0"/>
    <n v="19"/>
    <x v="0"/>
    <s v="MA"/>
    <d v="1983-12-02T00:00:00"/>
    <n v="40"/>
    <x v="0"/>
    <x v="1"/>
    <x v="0"/>
    <s v="US Citizen"/>
    <s v="Yes"/>
    <x v="1"/>
    <x v="0"/>
    <s v="Active"/>
    <x v="0"/>
    <x v="11"/>
    <n v="18"/>
    <x v="0"/>
    <x v="1"/>
    <n v="4.2"/>
    <n v="4"/>
    <x v="0"/>
    <d v="2019-02-26T00:00:00"/>
    <n v="0"/>
    <n v="12"/>
  </r>
  <r>
    <s v="Gentry, Mildred"/>
    <n v="10159"/>
    <n v="1"/>
    <n v="1"/>
    <x v="1"/>
    <n v="1"/>
    <n v="5"/>
    <x v="1"/>
    <n v="51337"/>
    <n v="0"/>
    <n v="0"/>
    <x v="0"/>
    <n v="19"/>
    <x v="0"/>
    <s v="MA"/>
    <d v="1990-10-01T00:00:00"/>
    <n v="33"/>
    <x v="1"/>
    <x v="1"/>
    <x v="1"/>
    <s v="US Citizen"/>
    <s v="No"/>
    <x v="1"/>
    <x v="0"/>
    <s v="Active"/>
    <x v="0"/>
    <x v="0"/>
    <n v="22"/>
    <x v="0"/>
    <x v="1"/>
    <n v="3.73"/>
    <n v="3"/>
    <x v="0"/>
    <d v="2019-01-16T00:00:00"/>
    <n v="0"/>
    <n v="19"/>
  </r>
  <r>
    <s v="Gerke, Melisa"/>
    <n v="10122"/>
    <n v="0"/>
    <n v="2"/>
    <x v="1"/>
    <n v="5"/>
    <n v="5"/>
    <x v="1"/>
    <n v="51505"/>
    <n v="1"/>
    <n v="1"/>
    <x v="1"/>
    <n v="19"/>
    <x v="0"/>
    <s v="MA"/>
    <d v="1970-05-15T00:00:00"/>
    <n v="54"/>
    <x v="2"/>
    <x v="1"/>
    <x v="2"/>
    <s v="US Citizen"/>
    <s v="No"/>
    <x v="1"/>
    <x v="2"/>
    <s v="Voluntarily Terminated"/>
    <x v="0"/>
    <x v="3"/>
    <n v="16"/>
    <x v="4"/>
    <x v="1"/>
    <n v="4.24"/>
    <n v="4"/>
    <x v="0"/>
    <d v="2016-04-29T00:00:00"/>
    <n v="0"/>
    <n v="2"/>
  </r>
  <r>
    <s v="Gill, Whitney  "/>
    <n v="10142"/>
    <n v="0"/>
    <n v="4"/>
    <x v="1"/>
    <n v="4"/>
    <n v="6"/>
    <x v="1"/>
    <n v="59370"/>
    <n v="0"/>
    <n v="1"/>
    <x v="1"/>
    <n v="3"/>
    <x v="11"/>
    <s v="OH"/>
    <d v="1971-07-10T00:00:00"/>
    <n v="53"/>
    <x v="2"/>
    <x v="1"/>
    <x v="3"/>
    <s v="US Citizen"/>
    <s v="No"/>
    <x v="1"/>
    <x v="6"/>
    <s v="Terminated for Cause"/>
    <x v="4"/>
    <x v="14"/>
    <n v="17"/>
    <x v="6"/>
    <x v="1"/>
    <n v="3.97"/>
    <n v="4"/>
    <x v="0"/>
    <d v="2014-01-15T00:00:00"/>
    <n v="0"/>
    <n v="7"/>
  </r>
  <r>
    <s v="Gilles, Alex"/>
    <n v="10283"/>
    <n v="1"/>
    <n v="1"/>
    <x v="0"/>
    <n v="5"/>
    <n v="5"/>
    <x v="2"/>
    <n v="54933"/>
    <n v="1"/>
    <n v="1"/>
    <x v="1"/>
    <n v="19"/>
    <x v="0"/>
    <s v="MA"/>
    <d v="1974-08-09T00:00:00"/>
    <n v="49"/>
    <x v="0"/>
    <x v="0"/>
    <x v="1"/>
    <s v="US Citizen"/>
    <s v="No"/>
    <x v="1"/>
    <x v="12"/>
    <s v="Voluntarily Terminated"/>
    <x v="0"/>
    <x v="4"/>
    <n v="39"/>
    <x v="4"/>
    <x v="2"/>
    <n v="3.97"/>
    <n v="4"/>
    <x v="0"/>
    <d v="2015-01-20T00:00:00"/>
    <n v="3"/>
    <n v="15"/>
  </r>
  <r>
    <s v="Girifalco, Evelyn"/>
    <n v="10018"/>
    <n v="0"/>
    <n v="0"/>
    <x v="1"/>
    <n v="1"/>
    <n v="5"/>
    <x v="0"/>
    <n v="57815"/>
    <n v="0"/>
    <n v="0"/>
    <x v="0"/>
    <n v="19"/>
    <x v="0"/>
    <s v="MA"/>
    <d v="1980-05-08T00:00:00"/>
    <n v="44"/>
    <x v="0"/>
    <x v="1"/>
    <x v="0"/>
    <s v="US Citizen"/>
    <s v="Yes"/>
    <x v="2"/>
    <x v="0"/>
    <s v="Active"/>
    <x v="0"/>
    <x v="5"/>
    <n v="11"/>
    <x v="1"/>
    <x v="0"/>
    <n v="3.9"/>
    <n v="4"/>
    <x v="0"/>
    <d v="2019-02-07T00:00:00"/>
    <n v="0"/>
    <n v="3"/>
  </r>
  <r>
    <s v="Givens, Myriam"/>
    <n v="10255"/>
    <n v="0"/>
    <n v="0"/>
    <x v="1"/>
    <n v="1"/>
    <n v="6"/>
    <x v="1"/>
    <n v="61555"/>
    <n v="0"/>
    <n v="0"/>
    <x v="0"/>
    <n v="3"/>
    <x v="11"/>
    <s v="IN"/>
    <d v="1989-09-22T00:00:00"/>
    <n v="34"/>
    <x v="1"/>
    <x v="1"/>
    <x v="0"/>
    <s v="US Citizen"/>
    <s v="No"/>
    <x v="0"/>
    <x v="0"/>
    <s v="Active"/>
    <x v="4"/>
    <x v="16"/>
    <n v="21"/>
    <x v="1"/>
    <x v="1"/>
    <n v="4.5"/>
    <n v="5"/>
    <x v="0"/>
    <d v="2019-01-25T00:00:00"/>
    <n v="0"/>
    <n v="20"/>
  </r>
  <r>
    <s v="Goble, Taisha"/>
    <n v="10246"/>
    <n v="0"/>
    <n v="0"/>
    <x v="1"/>
    <n v="4"/>
    <n v="3"/>
    <x v="1"/>
    <n v="114800"/>
    <n v="0"/>
    <n v="1"/>
    <x v="1"/>
    <n v="8"/>
    <x v="6"/>
    <s v="MA"/>
    <d v="1971-10-23T00:00:00"/>
    <n v="52"/>
    <x v="2"/>
    <x v="1"/>
    <x v="0"/>
    <s v="US Citizen"/>
    <s v="No"/>
    <x v="0"/>
    <x v="13"/>
    <s v="Terminated for Cause"/>
    <x v="1"/>
    <x v="1"/>
    <n v="4"/>
    <x v="1"/>
    <x v="1"/>
    <n v="4.5999999999999996"/>
    <n v="4"/>
    <x v="2"/>
    <d v="2015-01-20T00:00:00"/>
    <n v="0"/>
    <n v="10"/>
  </r>
  <r>
    <s v="Goeth, Amon"/>
    <n v="10228"/>
    <n v="1"/>
    <n v="1"/>
    <x v="0"/>
    <n v="1"/>
    <n v="3"/>
    <x v="1"/>
    <n v="74679"/>
    <n v="0"/>
    <n v="0"/>
    <x v="0"/>
    <n v="14"/>
    <x v="4"/>
    <s v="MA"/>
    <d v="1989-11-24T00:00:00"/>
    <n v="34"/>
    <x v="1"/>
    <x v="0"/>
    <x v="1"/>
    <s v="US Citizen"/>
    <s v="Yes"/>
    <x v="0"/>
    <x v="0"/>
    <s v="Active"/>
    <x v="1"/>
    <x v="9"/>
    <n v="7"/>
    <x v="0"/>
    <x v="1"/>
    <n v="4.3"/>
    <n v="5"/>
    <x v="4"/>
    <d v="2019-01-10T00:00:00"/>
    <n v="0"/>
    <n v="20"/>
  </r>
  <r>
    <s v="Gold, Shenice  "/>
    <n v="10243"/>
    <n v="0"/>
    <n v="0"/>
    <x v="1"/>
    <n v="1"/>
    <n v="5"/>
    <x v="1"/>
    <n v="53018"/>
    <n v="0"/>
    <n v="0"/>
    <x v="0"/>
    <n v="19"/>
    <x v="0"/>
    <s v="MA"/>
    <d v="1992-06-18T00:00:00"/>
    <n v="32"/>
    <x v="1"/>
    <x v="1"/>
    <x v="0"/>
    <s v="US Citizen"/>
    <s v="Yes"/>
    <x v="0"/>
    <x v="0"/>
    <s v="Active"/>
    <x v="0"/>
    <x v="7"/>
    <n v="19"/>
    <x v="1"/>
    <x v="1"/>
    <n v="4.3"/>
    <n v="5"/>
    <x v="0"/>
    <d v="2019-02-18T00:00:00"/>
    <n v="0"/>
    <n v="7"/>
  </r>
  <r>
    <s v="Gonzalez, Cayo"/>
    <n v="10031"/>
    <n v="0"/>
    <n v="2"/>
    <x v="0"/>
    <n v="1"/>
    <n v="5"/>
    <x v="0"/>
    <n v="59892"/>
    <n v="1"/>
    <n v="0"/>
    <x v="0"/>
    <n v="19"/>
    <x v="0"/>
    <s v="MA"/>
    <d v="1969-09-29T00:00:00"/>
    <n v="54"/>
    <x v="2"/>
    <x v="0"/>
    <x v="2"/>
    <s v="US Citizen"/>
    <s v="No"/>
    <x v="1"/>
    <x v="0"/>
    <s v="Active"/>
    <x v="0"/>
    <x v="8"/>
    <n v="12"/>
    <x v="4"/>
    <x v="0"/>
    <n v="4.5"/>
    <n v="4"/>
    <x v="0"/>
    <d v="2019-02-18T00:00:00"/>
    <n v="0"/>
    <n v="1"/>
  </r>
  <r>
    <s v="Gonzalez, Juan"/>
    <n v="10300"/>
    <n v="1"/>
    <n v="1"/>
    <x v="0"/>
    <n v="5"/>
    <n v="5"/>
    <x v="3"/>
    <n v="68898"/>
    <n v="1"/>
    <n v="1"/>
    <x v="1"/>
    <n v="20"/>
    <x v="2"/>
    <s v="MA"/>
    <d v="1964-10-12T00:00:00"/>
    <n v="59"/>
    <x v="2"/>
    <x v="0"/>
    <x v="1"/>
    <s v="US Citizen"/>
    <s v="No"/>
    <x v="1"/>
    <x v="1"/>
    <s v="Voluntarily Terminated"/>
    <x v="0"/>
    <x v="8"/>
    <n v="12"/>
    <x v="4"/>
    <x v="3"/>
    <n v="3"/>
    <n v="3"/>
    <x v="0"/>
    <d v="2011-03-06T00:00:00"/>
    <n v="3"/>
    <n v="10"/>
  </r>
  <r>
    <s v="Gonzalez, Maria"/>
    <n v="10101"/>
    <n v="0"/>
    <n v="3"/>
    <x v="1"/>
    <n v="1"/>
    <n v="3"/>
    <x v="1"/>
    <n v="61242"/>
    <n v="0"/>
    <n v="0"/>
    <x v="0"/>
    <n v="14"/>
    <x v="4"/>
    <s v="MA"/>
    <d v="1981-04-16T00:00:00"/>
    <n v="43"/>
    <x v="0"/>
    <x v="1"/>
    <x v="4"/>
    <s v="US Citizen"/>
    <s v="Yes"/>
    <x v="0"/>
    <x v="0"/>
    <s v="Active"/>
    <x v="1"/>
    <x v="9"/>
    <n v="7"/>
    <x v="3"/>
    <x v="1"/>
    <n v="4.6100000000000003"/>
    <n v="4"/>
    <x v="3"/>
    <d v="2019-01-28T00:00:00"/>
    <n v="0"/>
    <n v="11"/>
  </r>
  <r>
    <s v="Good, Susan"/>
    <n v="10237"/>
    <n v="1"/>
    <n v="1"/>
    <x v="1"/>
    <n v="3"/>
    <n v="5"/>
    <x v="1"/>
    <n v="66825"/>
    <n v="0"/>
    <n v="0"/>
    <x v="0"/>
    <n v="20"/>
    <x v="2"/>
    <s v="MA"/>
    <d v="1986-05-25T00:00:00"/>
    <n v="38"/>
    <x v="1"/>
    <x v="1"/>
    <x v="1"/>
    <s v="US Citizen"/>
    <s v="No"/>
    <x v="0"/>
    <x v="0"/>
    <s v="Active"/>
    <x v="0"/>
    <x v="10"/>
    <n v="14"/>
    <x v="0"/>
    <x v="1"/>
    <n v="4.5999999999999996"/>
    <n v="3"/>
    <x v="0"/>
    <d v="2019-02-07T00:00:00"/>
    <n v="0"/>
    <n v="20"/>
  </r>
  <r>
    <s v="Gordon, David"/>
    <n v="10051"/>
    <n v="1"/>
    <n v="1"/>
    <x v="0"/>
    <n v="1"/>
    <n v="5"/>
    <x v="1"/>
    <n v="48285"/>
    <n v="0"/>
    <n v="0"/>
    <x v="0"/>
    <n v="19"/>
    <x v="0"/>
    <s v="MA"/>
    <d v="1979-05-21T00:00:00"/>
    <n v="45"/>
    <x v="0"/>
    <x v="0"/>
    <x v="1"/>
    <s v="US Citizen"/>
    <s v="No"/>
    <x v="0"/>
    <x v="0"/>
    <s v="Active"/>
    <x v="0"/>
    <x v="10"/>
    <n v="14"/>
    <x v="0"/>
    <x v="1"/>
    <n v="5"/>
    <n v="3"/>
    <x v="0"/>
    <d v="2019-01-14T00:00:00"/>
    <n v="0"/>
    <n v="2"/>
  </r>
  <r>
    <s v="Gosciminski, Phylicia  "/>
    <n v="10218"/>
    <n v="0"/>
    <n v="3"/>
    <x v="1"/>
    <n v="3"/>
    <n v="5"/>
    <x v="1"/>
    <n v="66149"/>
    <n v="0"/>
    <n v="0"/>
    <x v="0"/>
    <n v="20"/>
    <x v="2"/>
    <s v="MA"/>
    <d v="1983-12-08T00:00:00"/>
    <n v="40"/>
    <x v="0"/>
    <x v="1"/>
    <x v="4"/>
    <s v="US Citizen"/>
    <s v="No"/>
    <x v="4"/>
    <x v="0"/>
    <s v="Active"/>
    <x v="0"/>
    <x v="2"/>
    <n v="20"/>
    <x v="2"/>
    <x v="1"/>
    <n v="4.4000000000000004"/>
    <n v="5"/>
    <x v="0"/>
    <d v="2019-02-21T00:00:00"/>
    <n v="0"/>
    <n v="1"/>
  </r>
  <r>
    <s v="Goyal, Roxana"/>
    <n v="10256"/>
    <n v="1"/>
    <n v="1"/>
    <x v="1"/>
    <n v="3"/>
    <n v="5"/>
    <x v="1"/>
    <n v="49256"/>
    <n v="0"/>
    <n v="0"/>
    <x v="0"/>
    <n v="19"/>
    <x v="0"/>
    <s v="MA"/>
    <d v="1974-10-09T00:00:00"/>
    <n v="49"/>
    <x v="0"/>
    <x v="1"/>
    <x v="1"/>
    <s v="US Citizen"/>
    <s v="No"/>
    <x v="3"/>
    <x v="0"/>
    <s v="Active"/>
    <x v="0"/>
    <x v="2"/>
    <n v="20"/>
    <x v="0"/>
    <x v="1"/>
    <n v="4.0999999999999996"/>
    <n v="5"/>
    <x v="0"/>
    <d v="2019-02-15T00:00:00"/>
    <n v="0"/>
    <n v="3"/>
  </r>
  <r>
    <s v="Gray, Elijiah  "/>
    <n v="10098"/>
    <n v="0"/>
    <n v="2"/>
    <x v="0"/>
    <n v="1"/>
    <n v="5"/>
    <x v="1"/>
    <n v="62957"/>
    <n v="0"/>
    <n v="0"/>
    <x v="0"/>
    <n v="18"/>
    <x v="9"/>
    <s v="MA"/>
    <d v="1981-07-11T00:00:00"/>
    <n v="43"/>
    <x v="0"/>
    <x v="0"/>
    <x v="2"/>
    <s v="US Citizen"/>
    <s v="No"/>
    <x v="0"/>
    <x v="0"/>
    <s v="Active"/>
    <x v="0"/>
    <x v="13"/>
    <n v="2"/>
    <x v="3"/>
    <x v="1"/>
    <n v="4.63"/>
    <n v="3"/>
    <x v="0"/>
    <d v="2019-01-04T00:00:00"/>
    <n v="0"/>
    <n v="2"/>
  </r>
  <r>
    <s v="Gross, Paula"/>
    <n v="10059"/>
    <n v="0"/>
    <n v="2"/>
    <x v="1"/>
    <n v="5"/>
    <n v="5"/>
    <x v="1"/>
    <n v="63813"/>
    <n v="0"/>
    <n v="1"/>
    <x v="1"/>
    <n v="19"/>
    <x v="0"/>
    <s v="MA"/>
    <d v="1983-05-21T00:00:00"/>
    <n v="41"/>
    <x v="0"/>
    <x v="1"/>
    <x v="2"/>
    <s v="US Citizen"/>
    <s v="No"/>
    <x v="0"/>
    <x v="11"/>
    <s v="Voluntarily Terminated"/>
    <x v="0"/>
    <x v="11"/>
    <n v="18"/>
    <x v="6"/>
    <x v="1"/>
    <n v="5"/>
    <n v="5"/>
    <x v="0"/>
    <d v="2013-06-03T00:00:00"/>
    <n v="0"/>
    <n v="17"/>
  </r>
  <r>
    <s v="Gruber, Hans"/>
    <n v="10234"/>
    <n v="1"/>
    <n v="1"/>
    <x v="0"/>
    <n v="1"/>
    <n v="3"/>
    <x v="1"/>
    <n v="99020"/>
    <n v="0"/>
    <n v="0"/>
    <x v="0"/>
    <n v="4"/>
    <x v="17"/>
    <s v="MA"/>
    <d v="1989-06-30T00:00:00"/>
    <n v="35"/>
    <x v="1"/>
    <x v="0"/>
    <x v="1"/>
    <s v="US Citizen"/>
    <s v="No"/>
    <x v="1"/>
    <x v="0"/>
    <s v="Active"/>
    <x v="1"/>
    <x v="19"/>
    <n v="13"/>
    <x v="1"/>
    <x v="1"/>
    <n v="4.2"/>
    <n v="5"/>
    <x v="3"/>
    <d v="2019-01-28T00:00:00"/>
    <n v="0"/>
    <n v="8"/>
  </r>
  <r>
    <s v="Guilianno, Mike"/>
    <n v="10109"/>
    <n v="0"/>
    <n v="0"/>
    <x v="0"/>
    <n v="5"/>
    <n v="6"/>
    <x v="1"/>
    <n v="71707"/>
    <n v="0"/>
    <n v="1"/>
    <x v="1"/>
    <n v="3"/>
    <x v="11"/>
    <s v="TN"/>
    <d v="1969-02-09T00:00:00"/>
    <n v="55"/>
    <x v="2"/>
    <x v="0"/>
    <x v="0"/>
    <s v="US Citizen"/>
    <s v="No"/>
    <x v="2"/>
    <x v="10"/>
    <s v="Voluntarily Terminated"/>
    <x v="4"/>
    <x v="14"/>
    <n v="17"/>
    <x v="0"/>
    <x v="1"/>
    <n v="4.5"/>
    <n v="5"/>
    <x v="0"/>
    <d v="2013-02-01T00:00:00"/>
    <n v="0"/>
    <n v="20"/>
  </r>
  <r>
    <s v="Handschiegl, Joanne"/>
    <n v="10125"/>
    <n v="1"/>
    <n v="1"/>
    <x v="1"/>
    <n v="1"/>
    <n v="5"/>
    <x v="1"/>
    <n v="54828"/>
    <n v="0"/>
    <n v="0"/>
    <x v="0"/>
    <n v="19"/>
    <x v="0"/>
    <s v="MA"/>
    <d v="1977-03-23T00:00:00"/>
    <n v="47"/>
    <x v="0"/>
    <x v="1"/>
    <x v="1"/>
    <s v="US Citizen"/>
    <s v="No"/>
    <x v="0"/>
    <x v="0"/>
    <s v="Active"/>
    <x v="0"/>
    <x v="0"/>
    <n v="22"/>
    <x v="2"/>
    <x v="1"/>
    <n v="4.2"/>
    <n v="4"/>
    <x v="0"/>
    <d v="2019-02-22T00:00:00"/>
    <n v="0"/>
    <n v="13"/>
  </r>
  <r>
    <s v="Hankard, Earnest"/>
    <n v="10074"/>
    <n v="0"/>
    <n v="0"/>
    <x v="0"/>
    <n v="1"/>
    <n v="5"/>
    <x v="1"/>
    <n v="64246"/>
    <n v="0"/>
    <n v="0"/>
    <x v="0"/>
    <n v="20"/>
    <x v="2"/>
    <s v="MA"/>
    <d v="1988-08-10T00:00:00"/>
    <n v="35"/>
    <x v="1"/>
    <x v="0"/>
    <x v="0"/>
    <s v="US Citizen"/>
    <s v="Yes"/>
    <x v="0"/>
    <x v="0"/>
    <s v="Active"/>
    <x v="0"/>
    <x v="11"/>
    <n v="18"/>
    <x v="0"/>
    <x v="1"/>
    <n v="5"/>
    <n v="3"/>
    <x v="0"/>
    <d v="2019-01-08T00:00:00"/>
    <n v="0"/>
    <n v="20"/>
  </r>
  <r>
    <s v="Harrington, Christie "/>
    <n v="10097"/>
    <n v="0"/>
    <n v="0"/>
    <x v="1"/>
    <n v="5"/>
    <n v="5"/>
    <x v="1"/>
    <n v="52177"/>
    <n v="0"/>
    <n v="1"/>
    <x v="1"/>
    <n v="19"/>
    <x v="0"/>
    <s v="MA"/>
    <d v="1952-08-18T00:00:00"/>
    <n v="71"/>
    <x v="4"/>
    <x v="1"/>
    <x v="0"/>
    <s v="US Citizen"/>
    <s v="No"/>
    <x v="0"/>
    <x v="9"/>
    <s v="Voluntarily Terminated"/>
    <x v="0"/>
    <x v="4"/>
    <n v="39"/>
    <x v="6"/>
    <x v="1"/>
    <n v="4.6399999999999997"/>
    <n v="4"/>
    <x v="0"/>
    <d v="2015-05-02T00:00:00"/>
    <n v="0"/>
    <n v="8"/>
  </r>
  <r>
    <s v="Harrison, Kara"/>
    <n v="10007"/>
    <n v="1"/>
    <n v="1"/>
    <x v="1"/>
    <n v="1"/>
    <n v="5"/>
    <x v="0"/>
    <n v="62065"/>
    <n v="0"/>
    <n v="0"/>
    <x v="0"/>
    <n v="19"/>
    <x v="0"/>
    <s v="MA"/>
    <d v="1974-05-02T00:00:00"/>
    <n v="50"/>
    <x v="2"/>
    <x v="1"/>
    <x v="1"/>
    <s v="US Citizen"/>
    <s v="No"/>
    <x v="0"/>
    <x v="0"/>
    <s v="Active"/>
    <x v="0"/>
    <x v="5"/>
    <n v="11"/>
    <x v="6"/>
    <x v="0"/>
    <n v="4.76"/>
    <n v="4"/>
    <x v="0"/>
    <d v="2019-02-15T00:00:00"/>
    <n v="0"/>
    <n v="5"/>
  </r>
  <r>
    <s v="Heitzman, Anthony"/>
    <n v="10129"/>
    <n v="0"/>
    <n v="0"/>
    <x v="0"/>
    <n v="1"/>
    <n v="5"/>
    <x v="1"/>
    <n v="46998"/>
    <n v="0"/>
    <n v="0"/>
    <x v="0"/>
    <n v="19"/>
    <x v="0"/>
    <s v="MA"/>
    <d v="1984-01-04T00:00:00"/>
    <n v="40"/>
    <x v="0"/>
    <x v="0"/>
    <x v="0"/>
    <s v="US Citizen"/>
    <s v="No"/>
    <x v="0"/>
    <x v="0"/>
    <s v="Active"/>
    <x v="0"/>
    <x v="7"/>
    <n v="19"/>
    <x v="2"/>
    <x v="1"/>
    <n v="4.17"/>
    <n v="4"/>
    <x v="0"/>
    <d v="2019-02-11T00:00:00"/>
    <n v="0"/>
    <n v="1"/>
  </r>
  <r>
    <s v="Hendrickson, Trina"/>
    <n v="10075"/>
    <n v="0"/>
    <n v="0"/>
    <x v="1"/>
    <n v="5"/>
    <n v="5"/>
    <x v="1"/>
    <n v="68099"/>
    <n v="0"/>
    <n v="1"/>
    <x v="1"/>
    <n v="20"/>
    <x v="2"/>
    <s v="MA"/>
    <d v="1972-08-27T00:00:00"/>
    <n v="51"/>
    <x v="2"/>
    <x v="1"/>
    <x v="0"/>
    <s v="US Citizen"/>
    <s v="No"/>
    <x v="0"/>
    <x v="2"/>
    <s v="Voluntarily Terminated"/>
    <x v="0"/>
    <x v="11"/>
    <n v="18"/>
    <x v="6"/>
    <x v="1"/>
    <n v="5"/>
    <n v="3"/>
    <x v="0"/>
    <d v="2013-01-30T00:00:00"/>
    <n v="0"/>
    <n v="15"/>
  </r>
  <r>
    <s v="Hitchcock, Alfred"/>
    <n v="10167"/>
    <n v="1"/>
    <n v="1"/>
    <x v="0"/>
    <n v="1"/>
    <n v="6"/>
    <x v="1"/>
    <n v="70545"/>
    <n v="0"/>
    <n v="0"/>
    <x v="0"/>
    <n v="3"/>
    <x v="11"/>
    <s v="NH"/>
    <d v="1988-09-14T00:00:00"/>
    <n v="35"/>
    <x v="1"/>
    <x v="0"/>
    <x v="1"/>
    <s v="US Citizen"/>
    <s v="No"/>
    <x v="4"/>
    <x v="0"/>
    <s v="Active"/>
    <x v="4"/>
    <x v="14"/>
    <n v="17"/>
    <x v="1"/>
    <x v="1"/>
    <n v="3.6"/>
    <n v="5"/>
    <x v="0"/>
    <d v="2019-01-30T00:00:00"/>
    <n v="0"/>
    <n v="9"/>
  </r>
  <r>
    <s v="Homberger, Adrienne  J"/>
    <n v="10195"/>
    <n v="1"/>
    <n v="1"/>
    <x v="1"/>
    <n v="5"/>
    <n v="5"/>
    <x v="1"/>
    <n v="63478"/>
    <n v="0"/>
    <n v="1"/>
    <x v="1"/>
    <n v="20"/>
    <x v="2"/>
    <s v="MA"/>
    <d v="1984-02-16T00:00:00"/>
    <n v="40"/>
    <x v="0"/>
    <x v="1"/>
    <x v="1"/>
    <s v="Non-Citizen"/>
    <s v="No"/>
    <x v="0"/>
    <x v="10"/>
    <s v="Voluntarily Terminated"/>
    <x v="0"/>
    <x v="0"/>
    <n v="30"/>
    <x v="1"/>
    <x v="1"/>
    <n v="3.03"/>
    <n v="5"/>
    <x v="0"/>
    <d v="2012-03-05T00:00:00"/>
    <n v="0"/>
    <n v="16"/>
  </r>
  <r>
    <s v="Horton, Jayne"/>
    <n v="10112"/>
    <n v="0"/>
    <n v="0"/>
    <x v="1"/>
    <n v="1"/>
    <n v="3"/>
    <x v="1"/>
    <n v="97999"/>
    <n v="0"/>
    <n v="0"/>
    <x v="0"/>
    <n v="8"/>
    <x v="6"/>
    <s v="MA"/>
    <d v="1984-02-21T00:00:00"/>
    <n v="40"/>
    <x v="0"/>
    <x v="1"/>
    <x v="0"/>
    <s v="US Citizen"/>
    <s v="No"/>
    <x v="0"/>
    <x v="0"/>
    <s v="Active"/>
    <x v="1"/>
    <x v="1"/>
    <n v="4"/>
    <x v="1"/>
    <x v="1"/>
    <n v="4.4800000000000004"/>
    <n v="5"/>
    <x v="1"/>
    <d v="2019-01-03T00:00:00"/>
    <n v="0"/>
    <n v="4"/>
  </r>
  <r>
    <s v="Houlihan, Debra"/>
    <n v="10272"/>
    <n v="1"/>
    <n v="1"/>
    <x v="1"/>
    <n v="1"/>
    <n v="6"/>
    <x v="1"/>
    <n v="180000"/>
    <n v="0"/>
    <n v="0"/>
    <x v="0"/>
    <n v="11"/>
    <x v="21"/>
    <s v="RI"/>
    <d v="1966-03-17T00:00:00"/>
    <n v="58"/>
    <x v="2"/>
    <x v="1"/>
    <x v="1"/>
    <s v="US Citizen"/>
    <s v="No"/>
    <x v="0"/>
    <x v="0"/>
    <s v="Active"/>
    <x v="4"/>
    <x v="13"/>
    <n v="2"/>
    <x v="0"/>
    <x v="1"/>
    <n v="4.5"/>
    <n v="4"/>
    <x v="0"/>
    <d v="2019-01-21T00:00:00"/>
    <n v="0"/>
    <n v="19"/>
  </r>
  <r>
    <s v="Howard, Estelle"/>
    <n v="10182"/>
    <n v="1"/>
    <n v="1"/>
    <x v="1"/>
    <n v="1"/>
    <n v="1"/>
    <x v="1"/>
    <n v="49920"/>
    <n v="0"/>
    <n v="1"/>
    <x v="1"/>
    <n v="2"/>
    <x v="22"/>
    <s v="MA"/>
    <d v="1985-09-16T00:00:00"/>
    <n v="38"/>
    <x v="1"/>
    <x v="1"/>
    <x v="1"/>
    <s v="US Citizen"/>
    <s v="No"/>
    <x v="1"/>
    <x v="13"/>
    <s v="Terminated for Cause"/>
    <x v="3"/>
    <x v="12"/>
    <n v="1"/>
    <x v="1"/>
    <x v="1"/>
    <n v="3.24"/>
    <n v="3"/>
    <x v="2"/>
    <d v="2015-04-15T00:00:00"/>
    <n v="0"/>
    <n v="6"/>
  </r>
  <r>
    <s v="Hudson, Jane"/>
    <n v="10248"/>
    <n v="0"/>
    <n v="0"/>
    <x v="1"/>
    <n v="1"/>
    <n v="5"/>
    <x v="1"/>
    <n v="55425"/>
    <n v="0"/>
    <n v="0"/>
    <x v="0"/>
    <n v="19"/>
    <x v="0"/>
    <s v="MA"/>
    <d v="1986-06-10T00:00:00"/>
    <n v="38"/>
    <x v="1"/>
    <x v="1"/>
    <x v="0"/>
    <s v="US Citizen"/>
    <s v="No"/>
    <x v="0"/>
    <x v="0"/>
    <s v="Active"/>
    <x v="0"/>
    <x v="7"/>
    <n v="19"/>
    <x v="0"/>
    <x v="1"/>
    <n v="4.8"/>
    <n v="4"/>
    <x v="0"/>
    <d v="2019-01-07T00:00:00"/>
    <n v="0"/>
    <n v="4"/>
  </r>
  <r>
    <s v="Hunts, Julissa"/>
    <n v="10201"/>
    <n v="0"/>
    <n v="0"/>
    <x v="1"/>
    <n v="2"/>
    <n v="5"/>
    <x v="1"/>
    <n v="69340"/>
    <n v="0"/>
    <n v="0"/>
    <x v="0"/>
    <n v="20"/>
    <x v="2"/>
    <s v="MA"/>
    <d v="1984-03-11T00:00:00"/>
    <n v="40"/>
    <x v="0"/>
    <x v="1"/>
    <x v="0"/>
    <s v="US Citizen"/>
    <s v="No"/>
    <x v="0"/>
    <x v="0"/>
    <s v="Active"/>
    <x v="0"/>
    <x v="3"/>
    <n v="16"/>
    <x v="0"/>
    <x v="1"/>
    <n v="3"/>
    <n v="5"/>
    <x v="0"/>
    <d v="2019-01-18T00:00:00"/>
    <n v="0"/>
    <n v="4"/>
  </r>
  <r>
    <s v="Hutter, Rosalie"/>
    <n v="10214"/>
    <n v="0"/>
    <n v="3"/>
    <x v="1"/>
    <n v="2"/>
    <n v="5"/>
    <x v="1"/>
    <n v="64995"/>
    <n v="0"/>
    <n v="0"/>
    <x v="0"/>
    <n v="20"/>
    <x v="2"/>
    <s v="MA"/>
    <d v="1992-05-07T00:00:00"/>
    <n v="32"/>
    <x v="1"/>
    <x v="1"/>
    <x v="4"/>
    <s v="US Citizen"/>
    <s v="No"/>
    <x v="0"/>
    <x v="0"/>
    <s v="Active"/>
    <x v="0"/>
    <x v="4"/>
    <m/>
    <x v="1"/>
    <x v="1"/>
    <n v="4.5"/>
    <n v="3"/>
    <x v="0"/>
    <d v="2019-02-14T00:00:00"/>
    <n v="0"/>
    <n v="6"/>
  </r>
  <r>
    <s v="Huynh, Ming"/>
    <n v="10160"/>
    <n v="0"/>
    <n v="2"/>
    <x v="1"/>
    <n v="5"/>
    <n v="5"/>
    <x v="1"/>
    <n v="68182"/>
    <n v="0"/>
    <n v="1"/>
    <x v="1"/>
    <n v="20"/>
    <x v="2"/>
    <s v="MA"/>
    <d v="1976-09-22T00:00:00"/>
    <n v="47"/>
    <x v="0"/>
    <x v="1"/>
    <x v="2"/>
    <s v="US Citizen"/>
    <s v="No"/>
    <x v="0"/>
    <x v="5"/>
    <s v="Voluntarily Terminated"/>
    <x v="0"/>
    <x v="5"/>
    <n v="11"/>
    <x v="2"/>
    <x v="1"/>
    <n v="3.72"/>
    <n v="3"/>
    <x v="0"/>
    <d v="2013-02-01T00:00:00"/>
    <n v="0"/>
    <n v="18"/>
  </r>
  <r>
    <s v="Immediato, Walter"/>
    <n v="10289"/>
    <n v="1"/>
    <n v="1"/>
    <x v="0"/>
    <n v="5"/>
    <n v="5"/>
    <x v="2"/>
    <n v="83082"/>
    <n v="0"/>
    <n v="1"/>
    <x v="1"/>
    <n v="18"/>
    <x v="9"/>
    <s v="MA"/>
    <d v="1976-11-15T00:00:00"/>
    <n v="47"/>
    <x v="0"/>
    <x v="0"/>
    <x v="1"/>
    <s v="US Citizen"/>
    <s v="No"/>
    <x v="3"/>
    <x v="5"/>
    <s v="Voluntarily Terminated"/>
    <x v="0"/>
    <x v="13"/>
    <n v="2"/>
    <x v="1"/>
    <x v="2"/>
    <n v="2.34"/>
    <n v="2"/>
    <x v="0"/>
    <d v="2012-04-12T00:00:00"/>
    <n v="3"/>
    <n v="4"/>
  </r>
  <r>
    <s v="Ivey, Rose "/>
    <n v="10139"/>
    <n v="0"/>
    <n v="0"/>
    <x v="1"/>
    <n v="1"/>
    <n v="5"/>
    <x v="1"/>
    <n v="51908"/>
    <n v="0"/>
    <n v="0"/>
    <x v="0"/>
    <n v="19"/>
    <x v="0"/>
    <s v="MA"/>
    <d v="1991-01-28T00:00:00"/>
    <n v="33"/>
    <x v="1"/>
    <x v="1"/>
    <x v="0"/>
    <s v="US Citizen"/>
    <s v="No"/>
    <x v="0"/>
    <x v="0"/>
    <s v="Active"/>
    <x v="0"/>
    <x v="8"/>
    <n v="12"/>
    <x v="1"/>
    <x v="1"/>
    <n v="3.99"/>
    <n v="3"/>
    <x v="0"/>
    <d v="2019-01-14T00:00:00"/>
    <n v="0"/>
    <n v="14"/>
  </r>
  <r>
    <s v="Jackson, Maryellen"/>
    <n v="10227"/>
    <n v="0"/>
    <n v="0"/>
    <x v="1"/>
    <n v="1"/>
    <n v="5"/>
    <x v="1"/>
    <n v="61242"/>
    <n v="0"/>
    <n v="0"/>
    <x v="0"/>
    <n v="19"/>
    <x v="0"/>
    <s v="MA"/>
    <d v="1972-09-11T00:00:00"/>
    <n v="51"/>
    <x v="2"/>
    <x v="1"/>
    <x v="0"/>
    <s v="US Citizen"/>
    <s v="No"/>
    <x v="1"/>
    <x v="0"/>
    <s v="Active"/>
    <x v="0"/>
    <x v="10"/>
    <n v="14"/>
    <x v="0"/>
    <x v="1"/>
    <n v="4.0999999999999996"/>
    <n v="3"/>
    <x v="0"/>
    <d v="2019-01-17T00:00:00"/>
    <n v="0"/>
    <n v="7"/>
  </r>
  <r>
    <s v="Jacobi, Hannah  "/>
    <n v="10236"/>
    <n v="0"/>
    <n v="2"/>
    <x v="1"/>
    <n v="1"/>
    <n v="5"/>
    <x v="1"/>
    <n v="45069"/>
    <n v="0"/>
    <n v="0"/>
    <x v="0"/>
    <n v="19"/>
    <x v="0"/>
    <s v="MA"/>
    <d v="1966-03-22T00:00:00"/>
    <n v="58"/>
    <x v="2"/>
    <x v="1"/>
    <x v="2"/>
    <s v="US Citizen"/>
    <s v="No"/>
    <x v="0"/>
    <x v="0"/>
    <s v="Active"/>
    <x v="0"/>
    <x v="2"/>
    <n v="20"/>
    <x v="3"/>
    <x v="1"/>
    <n v="4.3"/>
    <n v="5"/>
    <x v="0"/>
    <d v="2019-02-22T00:00:00"/>
    <n v="0"/>
    <n v="7"/>
  </r>
  <r>
    <s v="Jeannite, Tayana"/>
    <n v="10009"/>
    <n v="0"/>
    <n v="2"/>
    <x v="1"/>
    <n v="1"/>
    <n v="5"/>
    <x v="0"/>
    <n v="60724"/>
    <n v="0"/>
    <n v="0"/>
    <x v="0"/>
    <n v="20"/>
    <x v="2"/>
    <s v="MA"/>
    <d v="1986-11-06T00:00:00"/>
    <n v="37"/>
    <x v="1"/>
    <x v="1"/>
    <x v="2"/>
    <s v="US Citizen"/>
    <s v="No"/>
    <x v="4"/>
    <x v="0"/>
    <s v="Active"/>
    <x v="0"/>
    <x v="7"/>
    <n v="19"/>
    <x v="0"/>
    <x v="0"/>
    <n v="4.5999999999999996"/>
    <n v="4"/>
    <x v="0"/>
    <d v="2019-02-25T00:00:00"/>
    <n v="0"/>
    <n v="11"/>
  </r>
  <r>
    <s v="Jhaveri, Sneha  "/>
    <n v="10060"/>
    <n v="0"/>
    <n v="3"/>
    <x v="1"/>
    <n v="1"/>
    <n v="5"/>
    <x v="1"/>
    <n v="60436"/>
    <n v="0"/>
    <n v="0"/>
    <x v="0"/>
    <n v="19"/>
    <x v="0"/>
    <s v="MA"/>
    <d v="1964-04-13T00:00:00"/>
    <n v="60"/>
    <x v="3"/>
    <x v="1"/>
    <x v="4"/>
    <s v="US Citizen"/>
    <s v="No"/>
    <x v="0"/>
    <x v="0"/>
    <s v="Active"/>
    <x v="0"/>
    <x v="11"/>
    <n v="18"/>
    <x v="0"/>
    <x v="1"/>
    <n v="5"/>
    <n v="5"/>
    <x v="0"/>
    <d v="2019-01-21T00:00:00"/>
    <n v="0"/>
    <n v="9"/>
  </r>
  <r>
    <s v="Johnson, George"/>
    <n v="10034"/>
    <n v="1"/>
    <n v="1"/>
    <x v="0"/>
    <n v="5"/>
    <n v="5"/>
    <x v="0"/>
    <n v="46837"/>
    <n v="0"/>
    <n v="1"/>
    <x v="1"/>
    <n v="19"/>
    <x v="0"/>
    <s v="MA"/>
    <d v="1959-08-19T00:00:00"/>
    <n v="64"/>
    <x v="3"/>
    <x v="0"/>
    <x v="1"/>
    <s v="US Citizen"/>
    <s v="No"/>
    <x v="0"/>
    <x v="11"/>
    <s v="Voluntarily Terminated"/>
    <x v="0"/>
    <x v="0"/>
    <n v="22"/>
    <x v="6"/>
    <x v="0"/>
    <n v="4.7"/>
    <n v="4"/>
    <x v="0"/>
    <d v="2018-02-14T00:00:00"/>
    <n v="0"/>
    <n v="9"/>
  </r>
  <r>
    <s v="Johnson, Noelle "/>
    <n v="10156"/>
    <n v="1"/>
    <n v="1"/>
    <x v="1"/>
    <n v="3"/>
    <n v="3"/>
    <x v="1"/>
    <n v="105700"/>
    <n v="0"/>
    <n v="0"/>
    <x v="0"/>
    <n v="8"/>
    <x v="6"/>
    <s v="MA"/>
    <d v="1986-11-07T00:00:00"/>
    <n v="37"/>
    <x v="1"/>
    <x v="1"/>
    <x v="1"/>
    <s v="US Citizen"/>
    <s v="No"/>
    <x v="3"/>
    <x v="0"/>
    <s v="Active"/>
    <x v="1"/>
    <x v="1"/>
    <n v="4"/>
    <x v="1"/>
    <x v="1"/>
    <n v="3.75"/>
    <n v="3"/>
    <x v="3"/>
    <d v="2019-02-11T00:00:00"/>
    <n v="0"/>
    <n v="2"/>
  </r>
  <r>
    <s v="Johnston, Yen"/>
    <n v="10036"/>
    <n v="0"/>
    <n v="0"/>
    <x v="1"/>
    <n v="1"/>
    <n v="5"/>
    <x v="0"/>
    <n v="63322"/>
    <n v="0"/>
    <n v="0"/>
    <x v="0"/>
    <n v="20"/>
    <x v="2"/>
    <s v="MA"/>
    <d v="1969-09-08T00:00:00"/>
    <n v="54"/>
    <x v="2"/>
    <x v="1"/>
    <x v="0"/>
    <s v="US Citizen"/>
    <s v="No"/>
    <x v="0"/>
    <x v="0"/>
    <s v="Active"/>
    <x v="0"/>
    <x v="8"/>
    <n v="12"/>
    <x v="0"/>
    <x v="0"/>
    <n v="4.3"/>
    <n v="3"/>
    <x v="0"/>
    <d v="2019-01-11T00:00:00"/>
    <n v="0"/>
    <n v="1"/>
  </r>
  <r>
    <s v="Jung, Judy  "/>
    <n v="10138"/>
    <n v="1"/>
    <n v="1"/>
    <x v="1"/>
    <n v="5"/>
    <n v="5"/>
    <x v="1"/>
    <n v="61154"/>
    <n v="0"/>
    <n v="1"/>
    <x v="1"/>
    <n v="19"/>
    <x v="0"/>
    <s v="MA"/>
    <d v="1986-04-17T00:00:00"/>
    <n v="38"/>
    <x v="1"/>
    <x v="1"/>
    <x v="1"/>
    <s v="US Citizen"/>
    <s v="No"/>
    <x v="1"/>
    <x v="5"/>
    <s v="Voluntarily Terminated"/>
    <x v="0"/>
    <x v="3"/>
    <n v="16"/>
    <x v="6"/>
    <x v="1"/>
    <n v="4"/>
    <n v="4"/>
    <x v="0"/>
    <d v="2016-02-03T00:00:00"/>
    <n v="0"/>
    <n v="4"/>
  </r>
  <r>
    <s v="Kampew, Donysha"/>
    <n v="10244"/>
    <n v="0"/>
    <n v="0"/>
    <x v="1"/>
    <n v="5"/>
    <n v="6"/>
    <x v="1"/>
    <n v="68999"/>
    <n v="0"/>
    <n v="1"/>
    <x v="1"/>
    <n v="21"/>
    <x v="16"/>
    <s v="PA"/>
    <d v="1989-11-11T00:00:00"/>
    <n v="34"/>
    <x v="1"/>
    <x v="1"/>
    <x v="0"/>
    <s v="US Citizen"/>
    <s v="No"/>
    <x v="0"/>
    <x v="15"/>
    <s v="Voluntarily Terminated"/>
    <x v="4"/>
    <x v="18"/>
    <n v="15"/>
    <x v="2"/>
    <x v="1"/>
    <n v="4.5"/>
    <n v="5"/>
    <x v="0"/>
    <d v="2013-03-30T00:00:00"/>
    <n v="0"/>
    <n v="2"/>
  </r>
  <r>
    <s v="Keatts, Kramer "/>
    <n v="10192"/>
    <n v="0"/>
    <n v="0"/>
    <x v="0"/>
    <n v="1"/>
    <n v="5"/>
    <x v="1"/>
    <n v="50482"/>
    <n v="0"/>
    <n v="0"/>
    <x v="0"/>
    <n v="19"/>
    <x v="0"/>
    <s v="MA"/>
    <d v="1976-01-19T00:00:00"/>
    <n v="48"/>
    <x v="0"/>
    <x v="0"/>
    <x v="0"/>
    <s v="US Citizen"/>
    <s v="No"/>
    <x v="0"/>
    <x v="0"/>
    <s v="Active"/>
    <x v="0"/>
    <x v="0"/>
    <n v="22"/>
    <x v="1"/>
    <x v="1"/>
    <n v="3.07"/>
    <n v="4"/>
    <x v="0"/>
    <d v="2019-01-23T00:00:00"/>
    <n v="0"/>
    <n v="10"/>
  </r>
  <r>
    <s v="Khemmich, Bartholemew"/>
    <n v="10231"/>
    <n v="0"/>
    <n v="0"/>
    <x v="0"/>
    <n v="1"/>
    <n v="6"/>
    <x v="1"/>
    <n v="65310"/>
    <n v="0"/>
    <n v="0"/>
    <x v="0"/>
    <n v="3"/>
    <x v="11"/>
    <s v="CO"/>
    <d v="1979-11-27T00:00:00"/>
    <n v="44"/>
    <x v="0"/>
    <x v="0"/>
    <x v="0"/>
    <s v="US Citizen"/>
    <s v="No"/>
    <x v="0"/>
    <x v="0"/>
    <s v="Active"/>
    <x v="4"/>
    <x v="16"/>
    <n v="21"/>
    <x v="1"/>
    <x v="1"/>
    <n v="4.3"/>
    <n v="5"/>
    <x v="0"/>
    <d v="2019-01-22T00:00:00"/>
    <n v="0"/>
    <n v="13"/>
  </r>
  <r>
    <s v="King, Janet"/>
    <n v="10089"/>
    <n v="1"/>
    <n v="1"/>
    <x v="1"/>
    <n v="1"/>
    <n v="2"/>
    <x v="1"/>
    <n v="250000"/>
    <n v="0"/>
    <n v="0"/>
    <x v="0"/>
    <n v="16"/>
    <x v="23"/>
    <s v="MA"/>
    <d v="1954-09-21T00:00:00"/>
    <n v="69"/>
    <x v="3"/>
    <x v="1"/>
    <x v="1"/>
    <s v="US Citizen"/>
    <s v="Yes"/>
    <x v="0"/>
    <x v="0"/>
    <s v="Active"/>
    <x v="5"/>
    <x v="20"/>
    <n v="9"/>
    <x v="1"/>
    <x v="1"/>
    <n v="4.83"/>
    <n v="3"/>
    <x v="0"/>
    <d v="2019-01-17T00:00:00"/>
    <n v="0"/>
    <n v="10"/>
  </r>
  <r>
    <s v="Kinsella, Kathleen  "/>
    <n v="10166"/>
    <n v="1"/>
    <n v="1"/>
    <x v="1"/>
    <n v="5"/>
    <n v="5"/>
    <x v="1"/>
    <n v="54005"/>
    <n v="0"/>
    <n v="1"/>
    <x v="1"/>
    <n v="19"/>
    <x v="0"/>
    <s v="MA"/>
    <d v="1973-12-08T00:00:00"/>
    <n v="50"/>
    <x v="2"/>
    <x v="1"/>
    <x v="1"/>
    <s v="US Citizen"/>
    <s v="No"/>
    <x v="0"/>
    <x v="11"/>
    <s v="Voluntarily Terminated"/>
    <x v="0"/>
    <x v="4"/>
    <n v="39"/>
    <x v="2"/>
    <x v="1"/>
    <n v="3.6"/>
    <n v="5"/>
    <x v="0"/>
    <d v="2015-03-01T00:00:00"/>
    <n v="0"/>
    <n v="16"/>
  </r>
  <r>
    <s v="Kirill, Alexandra  "/>
    <n v="10170"/>
    <n v="1"/>
    <n v="1"/>
    <x v="1"/>
    <n v="5"/>
    <n v="5"/>
    <x v="1"/>
    <n v="45433"/>
    <n v="0"/>
    <n v="1"/>
    <x v="1"/>
    <n v="19"/>
    <x v="0"/>
    <s v="MA"/>
    <d v="1970-10-08T00:00:00"/>
    <n v="53"/>
    <x v="2"/>
    <x v="1"/>
    <x v="1"/>
    <s v="US Citizen"/>
    <s v="No"/>
    <x v="0"/>
    <x v="11"/>
    <s v="Voluntarily Terminated"/>
    <x v="0"/>
    <x v="5"/>
    <n v="11"/>
    <x v="2"/>
    <x v="1"/>
    <n v="3.49"/>
    <n v="4"/>
    <x v="0"/>
    <d v="2013-01-30T00:00:00"/>
    <n v="0"/>
    <n v="6"/>
  </r>
  <r>
    <s v="Knapp, Bradley  J"/>
    <n v="10208"/>
    <n v="0"/>
    <n v="0"/>
    <x v="0"/>
    <n v="1"/>
    <n v="5"/>
    <x v="1"/>
    <n v="46654"/>
    <n v="0"/>
    <n v="0"/>
    <x v="0"/>
    <n v="19"/>
    <x v="0"/>
    <s v="MA"/>
    <d v="1977-11-10T00:00:00"/>
    <n v="46"/>
    <x v="0"/>
    <x v="0"/>
    <x v="0"/>
    <s v="US Citizen"/>
    <s v="No"/>
    <x v="1"/>
    <x v="0"/>
    <s v="Active"/>
    <x v="0"/>
    <x v="7"/>
    <n v="19"/>
    <x v="0"/>
    <x v="1"/>
    <n v="3.1"/>
    <n v="3"/>
    <x v="0"/>
    <d v="2019-02-06T00:00:00"/>
    <n v="0"/>
    <n v="3"/>
  </r>
  <r>
    <s v="Kretschmer, John"/>
    <n v="10176"/>
    <n v="1"/>
    <n v="1"/>
    <x v="0"/>
    <n v="1"/>
    <n v="5"/>
    <x v="1"/>
    <n v="63973"/>
    <n v="0"/>
    <n v="0"/>
    <x v="0"/>
    <n v="19"/>
    <x v="0"/>
    <s v="MA"/>
    <d v="1980-02-02T00:00:00"/>
    <n v="44"/>
    <x v="0"/>
    <x v="0"/>
    <x v="1"/>
    <s v="US Citizen"/>
    <s v="No"/>
    <x v="3"/>
    <x v="0"/>
    <s v="Active"/>
    <x v="0"/>
    <x v="8"/>
    <n v="12"/>
    <x v="1"/>
    <x v="1"/>
    <n v="3.38"/>
    <n v="3"/>
    <x v="0"/>
    <d v="2019-01-21T00:00:00"/>
    <n v="0"/>
    <n v="17"/>
  </r>
  <r>
    <s v="Kreuger, Freddy"/>
    <n v="10165"/>
    <n v="0"/>
    <n v="0"/>
    <x v="0"/>
    <n v="1"/>
    <n v="6"/>
    <x v="1"/>
    <n v="71339"/>
    <n v="1"/>
    <n v="0"/>
    <x v="0"/>
    <n v="3"/>
    <x v="11"/>
    <s v="NY"/>
    <d v="1969-02-24T00:00:00"/>
    <n v="55"/>
    <x v="2"/>
    <x v="0"/>
    <x v="0"/>
    <s v="US Citizen"/>
    <s v="Yes"/>
    <x v="1"/>
    <x v="0"/>
    <s v="Active"/>
    <x v="4"/>
    <x v="14"/>
    <n v="17"/>
    <x v="4"/>
    <x v="1"/>
    <n v="3.65"/>
    <n v="5"/>
    <x v="0"/>
    <d v="2019-01-17T00:00:00"/>
    <n v="0"/>
    <n v="20"/>
  </r>
  <r>
    <s v="Lajiri,  Jyoti"/>
    <n v="10113"/>
    <n v="1"/>
    <n v="1"/>
    <x v="0"/>
    <n v="3"/>
    <n v="3"/>
    <x v="1"/>
    <n v="93206"/>
    <n v="0"/>
    <n v="0"/>
    <x v="0"/>
    <n v="28"/>
    <x v="15"/>
    <s v="MA"/>
    <d v="1986-04-23T00:00:00"/>
    <n v="38"/>
    <x v="1"/>
    <x v="0"/>
    <x v="1"/>
    <s v="US Citizen"/>
    <s v="No"/>
    <x v="0"/>
    <x v="0"/>
    <s v="Active"/>
    <x v="1"/>
    <x v="9"/>
    <n v="7"/>
    <x v="3"/>
    <x v="1"/>
    <n v="4.46"/>
    <n v="5"/>
    <x v="1"/>
    <d v="2019-01-07T00:00:00"/>
    <n v="0"/>
    <n v="7"/>
  </r>
  <r>
    <s v="Landa, Hans"/>
    <n v="10092"/>
    <n v="1"/>
    <n v="1"/>
    <x v="0"/>
    <n v="4"/>
    <n v="5"/>
    <x v="1"/>
    <n v="82758"/>
    <n v="0"/>
    <n v="1"/>
    <x v="1"/>
    <n v="18"/>
    <x v="9"/>
    <s v="MA"/>
    <d v="1972-07-01T00:00:00"/>
    <n v="52"/>
    <x v="2"/>
    <x v="0"/>
    <x v="1"/>
    <s v="US Citizen"/>
    <s v="No"/>
    <x v="0"/>
    <x v="6"/>
    <s v="Terminated for Cause"/>
    <x v="0"/>
    <x v="13"/>
    <n v="2"/>
    <x v="3"/>
    <x v="1"/>
    <n v="4.78"/>
    <n v="4"/>
    <x v="0"/>
    <d v="2015-02-15T00:00:00"/>
    <n v="0"/>
    <n v="9"/>
  </r>
  <r>
    <s v="Langford, Lindsey"/>
    <n v="10106"/>
    <n v="0"/>
    <n v="2"/>
    <x v="1"/>
    <n v="5"/>
    <n v="5"/>
    <x v="1"/>
    <n v="66074"/>
    <n v="0"/>
    <n v="1"/>
    <x v="1"/>
    <n v="20"/>
    <x v="2"/>
    <s v="MA"/>
    <d v="1979-07-25T00:00:00"/>
    <n v="45"/>
    <x v="0"/>
    <x v="1"/>
    <x v="2"/>
    <s v="US Citizen"/>
    <s v="No"/>
    <x v="3"/>
    <x v="4"/>
    <s v="Voluntarily Terminated"/>
    <x v="0"/>
    <x v="10"/>
    <n v="14"/>
    <x v="1"/>
    <x v="1"/>
    <n v="4.5199999999999996"/>
    <n v="3"/>
    <x v="0"/>
    <d v="2014-02-20T00:00:00"/>
    <n v="0"/>
    <n v="20"/>
  </r>
  <r>
    <s v="Langton, Enrico"/>
    <n v="10052"/>
    <n v="1"/>
    <n v="1"/>
    <x v="0"/>
    <n v="1"/>
    <n v="5"/>
    <x v="1"/>
    <n v="46120"/>
    <n v="0"/>
    <n v="0"/>
    <x v="0"/>
    <n v="19"/>
    <x v="0"/>
    <s v="MA"/>
    <d v="1986-12-09T00:00:00"/>
    <n v="37"/>
    <x v="1"/>
    <x v="0"/>
    <x v="1"/>
    <s v="US Citizen"/>
    <s v="No"/>
    <x v="0"/>
    <x v="0"/>
    <s v="Active"/>
    <x v="0"/>
    <x v="10"/>
    <n v="14"/>
    <x v="0"/>
    <x v="1"/>
    <n v="5"/>
    <n v="5"/>
    <x v="0"/>
    <d v="2019-02-04T00:00:00"/>
    <n v="0"/>
    <n v="13"/>
  </r>
  <r>
    <s v="LaRotonda, William  "/>
    <n v="10038"/>
    <n v="0"/>
    <n v="2"/>
    <x v="0"/>
    <n v="1"/>
    <n v="1"/>
    <x v="1"/>
    <n v="64520"/>
    <n v="0"/>
    <n v="0"/>
    <x v="0"/>
    <n v="1"/>
    <x v="10"/>
    <s v="MA"/>
    <d v="1984-04-26T00:00:00"/>
    <n v="40"/>
    <x v="0"/>
    <x v="0"/>
    <x v="2"/>
    <s v="US Citizen"/>
    <s v="No"/>
    <x v="1"/>
    <x v="0"/>
    <s v="Active"/>
    <x v="3"/>
    <x v="12"/>
    <n v="1"/>
    <x v="7"/>
    <x v="1"/>
    <n v="5"/>
    <n v="4"/>
    <x v="2"/>
    <d v="2019-01-17T00:00:00"/>
    <n v="0"/>
    <n v="3"/>
  </r>
  <r>
    <s v="Latif, Mohammed"/>
    <n v="10249"/>
    <n v="1"/>
    <n v="1"/>
    <x v="0"/>
    <n v="5"/>
    <n v="5"/>
    <x v="1"/>
    <n v="61962"/>
    <n v="0"/>
    <n v="1"/>
    <x v="1"/>
    <n v="20"/>
    <x v="2"/>
    <s v="MA"/>
    <d v="1984-05-09T00:00:00"/>
    <n v="40"/>
    <x v="0"/>
    <x v="0"/>
    <x v="1"/>
    <s v="US Citizen"/>
    <s v="No"/>
    <x v="0"/>
    <x v="11"/>
    <s v="Voluntarily Terminated"/>
    <x v="0"/>
    <x v="2"/>
    <n v="20"/>
    <x v="2"/>
    <x v="1"/>
    <n v="4.9000000000000004"/>
    <n v="3"/>
    <x v="0"/>
    <d v="2013-02-20T00:00:00"/>
    <n v="0"/>
    <n v="20"/>
  </r>
  <r>
    <s v="Le, Binh"/>
    <n v="10232"/>
    <n v="0"/>
    <n v="0"/>
    <x v="1"/>
    <n v="1"/>
    <n v="3"/>
    <x v="1"/>
    <n v="81584"/>
    <n v="0"/>
    <n v="0"/>
    <x v="0"/>
    <n v="22"/>
    <x v="24"/>
    <s v="MA"/>
    <d v="1987-06-14T00:00:00"/>
    <n v="37"/>
    <x v="1"/>
    <x v="1"/>
    <x v="0"/>
    <s v="US Citizen"/>
    <s v="No"/>
    <x v="3"/>
    <x v="0"/>
    <s v="Active"/>
    <x v="1"/>
    <x v="19"/>
    <n v="13"/>
    <x v="1"/>
    <x v="1"/>
    <n v="4.0999999999999996"/>
    <n v="5"/>
    <x v="4"/>
    <d v="2019-01-08T00:00:00"/>
    <n v="0"/>
    <n v="2"/>
  </r>
  <r>
    <s v="Leach, Dallas"/>
    <n v="10087"/>
    <n v="0"/>
    <n v="0"/>
    <x v="1"/>
    <n v="5"/>
    <n v="5"/>
    <x v="1"/>
    <n v="63676"/>
    <n v="0"/>
    <n v="1"/>
    <x v="1"/>
    <n v="19"/>
    <x v="0"/>
    <s v="MA"/>
    <d v="1979-01-17T00:00:00"/>
    <n v="45"/>
    <x v="0"/>
    <x v="1"/>
    <x v="0"/>
    <s v="US Citizen"/>
    <s v="No"/>
    <x v="3"/>
    <x v="3"/>
    <s v="Voluntarily Terminated"/>
    <x v="0"/>
    <x v="2"/>
    <n v="20"/>
    <x v="6"/>
    <x v="1"/>
    <n v="4.88"/>
    <n v="3"/>
    <x v="0"/>
    <d v="2017-07-02T00:00:00"/>
    <n v="0"/>
    <n v="17"/>
  </r>
  <r>
    <s v="LeBlanc, Brandon  R"/>
    <n v="10134"/>
    <n v="1"/>
    <n v="1"/>
    <x v="0"/>
    <n v="1"/>
    <n v="1"/>
    <x v="1"/>
    <n v="93046"/>
    <n v="0"/>
    <n v="0"/>
    <x v="0"/>
    <n v="23"/>
    <x v="25"/>
    <s v="MA"/>
    <d v="1984-06-10T00:00:00"/>
    <n v="40"/>
    <x v="0"/>
    <x v="0"/>
    <x v="1"/>
    <s v="US Citizen"/>
    <s v="No"/>
    <x v="0"/>
    <x v="0"/>
    <s v="Active"/>
    <x v="3"/>
    <x v="13"/>
    <n v="2"/>
    <x v="6"/>
    <x v="1"/>
    <n v="4.0999999999999996"/>
    <n v="4"/>
    <x v="0"/>
    <d v="2019-01-28T00:00:00"/>
    <n v="0"/>
    <n v="20"/>
  </r>
  <r>
    <s v="Lecter, Hannibal"/>
    <n v="10251"/>
    <n v="1"/>
    <n v="1"/>
    <x v="0"/>
    <n v="1"/>
    <n v="5"/>
    <x v="1"/>
    <n v="64738"/>
    <n v="0"/>
    <n v="0"/>
    <x v="0"/>
    <n v="19"/>
    <x v="0"/>
    <s v="MA"/>
    <d v="1982-09-02T00:00:00"/>
    <n v="41"/>
    <x v="0"/>
    <x v="0"/>
    <x v="1"/>
    <s v="US Citizen"/>
    <s v="No"/>
    <x v="3"/>
    <x v="0"/>
    <s v="Active"/>
    <x v="0"/>
    <x v="3"/>
    <n v="16"/>
    <x v="2"/>
    <x v="1"/>
    <n v="4.0999999999999996"/>
    <n v="3"/>
    <x v="0"/>
    <d v="2019-02-22T00:00:00"/>
    <n v="0"/>
    <n v="10"/>
  </r>
  <r>
    <s v="Leruth, Giovanni"/>
    <n v="10103"/>
    <n v="0"/>
    <n v="3"/>
    <x v="0"/>
    <n v="1"/>
    <n v="6"/>
    <x v="1"/>
    <n v="70468"/>
    <n v="0"/>
    <n v="0"/>
    <x v="0"/>
    <n v="3"/>
    <x v="11"/>
    <s v="UT"/>
    <d v="1988-12-27T00:00:00"/>
    <n v="35"/>
    <x v="1"/>
    <x v="0"/>
    <x v="4"/>
    <s v="US Citizen"/>
    <s v="No"/>
    <x v="1"/>
    <x v="0"/>
    <s v="Active"/>
    <x v="4"/>
    <x v="14"/>
    <n v="17"/>
    <x v="7"/>
    <x v="1"/>
    <n v="4.53"/>
    <n v="3"/>
    <x v="0"/>
    <d v="2019-01-29T00:00:00"/>
    <n v="0"/>
    <n v="16"/>
  </r>
  <r>
    <s v="Liebig, Ketsia"/>
    <n v="10017"/>
    <n v="1"/>
    <n v="1"/>
    <x v="1"/>
    <n v="1"/>
    <n v="5"/>
    <x v="0"/>
    <n v="77915"/>
    <n v="0"/>
    <n v="0"/>
    <x v="0"/>
    <n v="18"/>
    <x v="9"/>
    <s v="MA"/>
    <d v="1981-10-26T00:00:00"/>
    <n v="42"/>
    <x v="0"/>
    <x v="1"/>
    <x v="1"/>
    <s v="US Citizen"/>
    <s v="No"/>
    <x v="0"/>
    <x v="0"/>
    <s v="Active"/>
    <x v="0"/>
    <x v="13"/>
    <n v="2"/>
    <x v="7"/>
    <x v="0"/>
    <n v="4.0999999999999996"/>
    <n v="3"/>
    <x v="0"/>
    <d v="2019-01-21T00:00:00"/>
    <n v="0"/>
    <n v="11"/>
  </r>
  <r>
    <s v="Linares, Marilyn "/>
    <n v="10186"/>
    <n v="1"/>
    <n v="1"/>
    <x v="1"/>
    <n v="5"/>
    <n v="5"/>
    <x v="1"/>
    <n v="52624"/>
    <n v="0"/>
    <n v="1"/>
    <x v="1"/>
    <n v="19"/>
    <x v="0"/>
    <s v="MA"/>
    <d v="1981-03-26T00:00:00"/>
    <n v="43"/>
    <x v="0"/>
    <x v="1"/>
    <x v="1"/>
    <s v="US Citizen"/>
    <s v="No"/>
    <x v="0"/>
    <x v="5"/>
    <s v="Voluntarily Terminated"/>
    <x v="0"/>
    <x v="0"/>
    <n v="22"/>
    <x v="1"/>
    <x v="1"/>
    <n v="3.18"/>
    <n v="4"/>
    <x v="0"/>
    <d v="2018-03-02T00:00:00"/>
    <n v="0"/>
    <n v="16"/>
  </r>
  <r>
    <s v="Linden, Mathew"/>
    <n v="10137"/>
    <n v="1"/>
    <n v="1"/>
    <x v="0"/>
    <n v="3"/>
    <n v="5"/>
    <x v="1"/>
    <n v="63450"/>
    <n v="0"/>
    <n v="0"/>
    <x v="0"/>
    <n v="20"/>
    <x v="2"/>
    <s v="MA"/>
    <d v="1979-03-19T00:00:00"/>
    <n v="45"/>
    <x v="0"/>
    <x v="0"/>
    <x v="1"/>
    <s v="US Citizen"/>
    <s v="No"/>
    <x v="0"/>
    <x v="0"/>
    <s v="Active"/>
    <x v="0"/>
    <x v="11"/>
    <n v="18"/>
    <x v="0"/>
    <x v="1"/>
    <n v="4"/>
    <n v="3"/>
    <x v="0"/>
    <d v="2019-02-18T00:00:00"/>
    <n v="0"/>
    <n v="7"/>
  </r>
  <r>
    <s v="Lindsay, Leonara "/>
    <n v="10008"/>
    <n v="0"/>
    <n v="0"/>
    <x v="1"/>
    <n v="1"/>
    <n v="3"/>
    <x v="0"/>
    <n v="51777"/>
    <n v="1"/>
    <n v="0"/>
    <x v="0"/>
    <n v="14"/>
    <x v="4"/>
    <s v="CT"/>
    <d v="1988-10-05T00:00:00"/>
    <n v="35"/>
    <x v="1"/>
    <x v="1"/>
    <x v="0"/>
    <s v="US Citizen"/>
    <s v="Yes"/>
    <x v="1"/>
    <x v="0"/>
    <s v="Active"/>
    <x v="1"/>
    <x v="17"/>
    <n v="6"/>
    <x v="4"/>
    <x v="0"/>
    <n v="4.6399999999999997"/>
    <n v="4"/>
    <x v="3"/>
    <d v="2019-01-25T00:00:00"/>
    <n v="0"/>
    <n v="14"/>
  </r>
  <r>
    <s v="Lundy, Susan"/>
    <n v="10096"/>
    <n v="0"/>
    <n v="4"/>
    <x v="1"/>
    <n v="5"/>
    <n v="5"/>
    <x v="1"/>
    <n v="67237"/>
    <n v="0"/>
    <n v="1"/>
    <x v="1"/>
    <n v="20"/>
    <x v="2"/>
    <s v="MA"/>
    <d v="1976-12-26T00:00:00"/>
    <n v="47"/>
    <x v="0"/>
    <x v="1"/>
    <x v="3"/>
    <s v="US Citizen"/>
    <s v="No"/>
    <x v="0"/>
    <x v="11"/>
    <s v="Voluntarily Terminated"/>
    <x v="0"/>
    <x v="0"/>
    <n v="22"/>
    <x v="0"/>
    <x v="1"/>
    <n v="4.6500000000000004"/>
    <n v="4"/>
    <x v="0"/>
    <d v="2016-06-10T00:00:00"/>
    <n v="0"/>
    <n v="15"/>
  </r>
  <r>
    <s v="Lunquist, Lisa"/>
    <n v="10035"/>
    <n v="0"/>
    <n v="0"/>
    <x v="1"/>
    <n v="1"/>
    <n v="5"/>
    <x v="0"/>
    <n v="73330"/>
    <n v="0"/>
    <n v="0"/>
    <x v="0"/>
    <n v="20"/>
    <x v="2"/>
    <s v="MA"/>
    <d v="1982-03-28T00:00:00"/>
    <n v="42"/>
    <x v="0"/>
    <x v="1"/>
    <x v="0"/>
    <s v="US Citizen"/>
    <s v="No"/>
    <x v="1"/>
    <x v="0"/>
    <s v="Active"/>
    <x v="0"/>
    <x v="3"/>
    <n v="16"/>
    <x v="1"/>
    <x v="0"/>
    <n v="4.2"/>
    <n v="4"/>
    <x v="0"/>
    <d v="2019-02-12T00:00:00"/>
    <n v="0"/>
    <n v="19"/>
  </r>
  <r>
    <s v="Lydon, Allison"/>
    <n v="10057"/>
    <n v="1"/>
    <n v="1"/>
    <x v="1"/>
    <n v="3"/>
    <n v="5"/>
    <x v="1"/>
    <n v="52057"/>
    <n v="0"/>
    <n v="0"/>
    <x v="0"/>
    <n v="19"/>
    <x v="0"/>
    <s v="MA"/>
    <d v="1975-10-22T00:00:00"/>
    <n v="48"/>
    <x v="0"/>
    <x v="1"/>
    <x v="1"/>
    <s v="US Citizen"/>
    <s v="No"/>
    <x v="1"/>
    <x v="0"/>
    <s v="Active"/>
    <x v="0"/>
    <x v="3"/>
    <n v="16"/>
    <x v="7"/>
    <x v="1"/>
    <n v="5"/>
    <n v="3"/>
    <x v="0"/>
    <d v="2019-01-23T00:00:00"/>
    <n v="0"/>
    <n v="6"/>
  </r>
  <r>
    <s v="Lynch, Lindsay"/>
    <n v="10004"/>
    <n v="0"/>
    <n v="0"/>
    <x v="1"/>
    <n v="5"/>
    <n v="5"/>
    <x v="0"/>
    <n v="47434"/>
    <n v="1"/>
    <n v="1"/>
    <x v="1"/>
    <n v="19"/>
    <x v="0"/>
    <s v="MA"/>
    <d v="1973-02-14T00:00:00"/>
    <n v="51"/>
    <x v="2"/>
    <x v="1"/>
    <x v="0"/>
    <s v="US Citizen"/>
    <s v="Yes"/>
    <x v="1"/>
    <x v="4"/>
    <s v="Voluntarily Terminated"/>
    <x v="0"/>
    <x v="4"/>
    <n v="39"/>
    <x v="4"/>
    <x v="0"/>
    <n v="5"/>
    <n v="4"/>
    <x v="0"/>
    <d v="2015-02-02T00:00:00"/>
    <n v="0"/>
    <n v="17"/>
  </r>
  <r>
    <s v="MacLennan, Samuel"/>
    <n v="10191"/>
    <n v="0"/>
    <n v="4"/>
    <x v="0"/>
    <n v="5"/>
    <n v="5"/>
    <x v="1"/>
    <n v="52788"/>
    <n v="0"/>
    <n v="1"/>
    <x v="1"/>
    <n v="19"/>
    <x v="0"/>
    <s v="MA"/>
    <d v="1972-11-09T00:00:00"/>
    <n v="51"/>
    <x v="2"/>
    <x v="0"/>
    <x v="3"/>
    <s v="US Citizen"/>
    <s v="No"/>
    <x v="0"/>
    <x v="2"/>
    <s v="Voluntarily Terminated"/>
    <x v="0"/>
    <x v="5"/>
    <n v="11"/>
    <x v="1"/>
    <x v="1"/>
    <n v="3.08"/>
    <n v="4"/>
    <x v="0"/>
    <d v="2017-04-01T00:00:00"/>
    <n v="0"/>
    <n v="18"/>
  </r>
  <r>
    <s v="Mahoney, Lauren  "/>
    <n v="10219"/>
    <n v="0"/>
    <n v="0"/>
    <x v="1"/>
    <n v="1"/>
    <n v="5"/>
    <x v="1"/>
    <n v="45395"/>
    <n v="0"/>
    <n v="0"/>
    <x v="0"/>
    <n v="19"/>
    <x v="0"/>
    <s v="MA"/>
    <d v="1986-07-07T00:00:00"/>
    <n v="38"/>
    <x v="1"/>
    <x v="1"/>
    <x v="0"/>
    <s v="US Citizen"/>
    <s v="No"/>
    <x v="0"/>
    <x v="0"/>
    <s v="Active"/>
    <x v="0"/>
    <x v="7"/>
    <n v="19"/>
    <x v="0"/>
    <x v="1"/>
    <n v="4.5999999999999996"/>
    <n v="4"/>
    <x v="0"/>
    <d v="2019-02-26T00:00:00"/>
    <n v="0"/>
    <n v="14"/>
  </r>
  <r>
    <s v="Manchester, Robyn"/>
    <n v="10077"/>
    <n v="1"/>
    <n v="1"/>
    <x v="1"/>
    <n v="2"/>
    <n v="5"/>
    <x v="1"/>
    <n v="62385"/>
    <n v="0"/>
    <n v="0"/>
    <x v="0"/>
    <n v="20"/>
    <x v="2"/>
    <s v="MA"/>
    <d v="1976-08-25T00:00:00"/>
    <n v="47"/>
    <x v="0"/>
    <x v="1"/>
    <x v="1"/>
    <s v="US Citizen"/>
    <s v="No"/>
    <x v="0"/>
    <x v="0"/>
    <s v="Active"/>
    <x v="0"/>
    <x v="4"/>
    <m/>
    <x v="0"/>
    <x v="1"/>
    <n v="5"/>
    <n v="3"/>
    <x v="0"/>
    <d v="2019-01-21T00:00:00"/>
    <n v="0"/>
    <n v="4"/>
  </r>
  <r>
    <s v="Mancuso, Karen"/>
    <n v="10073"/>
    <n v="1"/>
    <n v="1"/>
    <x v="1"/>
    <n v="5"/>
    <n v="5"/>
    <x v="1"/>
    <n v="68407"/>
    <n v="0"/>
    <n v="1"/>
    <x v="1"/>
    <n v="20"/>
    <x v="2"/>
    <s v="MA"/>
    <d v="1986-12-10T00:00:00"/>
    <n v="37"/>
    <x v="1"/>
    <x v="1"/>
    <x v="1"/>
    <s v="US Citizen"/>
    <s v="No"/>
    <x v="2"/>
    <x v="4"/>
    <s v="Voluntarily Terminated"/>
    <x v="0"/>
    <x v="5"/>
    <n v="11"/>
    <x v="0"/>
    <x v="1"/>
    <n v="5"/>
    <n v="4"/>
    <x v="0"/>
    <d v="2012-07-02T00:00:00"/>
    <n v="0"/>
    <n v="16"/>
  </r>
  <r>
    <s v="Mangal, Debbie"/>
    <n v="10279"/>
    <n v="1"/>
    <n v="1"/>
    <x v="1"/>
    <n v="1"/>
    <n v="5"/>
    <x v="1"/>
    <n v="61349"/>
    <n v="0"/>
    <n v="0"/>
    <x v="0"/>
    <n v="19"/>
    <x v="0"/>
    <s v="MA"/>
    <d v="1974-11-07T00:00:00"/>
    <n v="49"/>
    <x v="0"/>
    <x v="1"/>
    <x v="1"/>
    <s v="US Citizen"/>
    <s v="No"/>
    <x v="0"/>
    <x v="0"/>
    <s v="Active"/>
    <x v="0"/>
    <x v="8"/>
    <n v="12"/>
    <x v="0"/>
    <x v="1"/>
    <n v="4.0999999999999996"/>
    <n v="3"/>
    <x v="0"/>
    <d v="2019-01-22T00:00:00"/>
    <n v="0"/>
    <n v="11"/>
  </r>
  <r>
    <s v="Martin, Sandra"/>
    <n v="10110"/>
    <n v="0"/>
    <n v="0"/>
    <x v="1"/>
    <n v="1"/>
    <n v="4"/>
    <x v="1"/>
    <n v="105688"/>
    <n v="0"/>
    <n v="0"/>
    <x v="0"/>
    <n v="24"/>
    <x v="3"/>
    <s v="MA"/>
    <d v="1987-11-07T00:00:00"/>
    <n v="36"/>
    <x v="1"/>
    <x v="1"/>
    <x v="0"/>
    <s v="US Citizen"/>
    <s v="No"/>
    <x v="3"/>
    <x v="0"/>
    <s v="Active"/>
    <x v="2"/>
    <x v="6"/>
    <n v="10"/>
    <x v="2"/>
    <x v="1"/>
    <n v="4.5"/>
    <n v="5"/>
    <x v="2"/>
    <d v="2019-01-14T00:00:00"/>
    <n v="0"/>
    <n v="14"/>
  </r>
  <r>
    <s v="Maurice, Shana"/>
    <n v="10053"/>
    <n v="1"/>
    <n v="1"/>
    <x v="1"/>
    <n v="1"/>
    <n v="5"/>
    <x v="1"/>
    <n v="54132"/>
    <n v="0"/>
    <n v="0"/>
    <x v="0"/>
    <n v="19"/>
    <x v="0"/>
    <s v="MA"/>
    <d v="1977-11-22T00:00:00"/>
    <n v="46"/>
    <x v="0"/>
    <x v="1"/>
    <x v="1"/>
    <s v="US Citizen"/>
    <s v="No"/>
    <x v="0"/>
    <x v="0"/>
    <s v="Active"/>
    <x v="0"/>
    <x v="10"/>
    <n v="14"/>
    <x v="1"/>
    <x v="1"/>
    <n v="5"/>
    <n v="4"/>
    <x v="0"/>
    <d v="2019-01-10T00:00:00"/>
    <n v="0"/>
    <n v="8"/>
  </r>
  <r>
    <s v="Carthy, B'rigit"/>
    <n v="10076"/>
    <n v="0"/>
    <n v="0"/>
    <x v="1"/>
    <n v="1"/>
    <n v="5"/>
    <x v="1"/>
    <n v="55315"/>
    <n v="0"/>
    <n v="0"/>
    <x v="0"/>
    <n v="20"/>
    <x v="2"/>
    <s v="MA"/>
    <d v="1987-05-21T00:00:00"/>
    <n v="37"/>
    <x v="1"/>
    <x v="1"/>
    <x v="0"/>
    <s v="US Citizen"/>
    <s v="No"/>
    <x v="1"/>
    <x v="0"/>
    <s v="Active"/>
    <x v="0"/>
    <x v="7"/>
    <n v="19"/>
    <x v="0"/>
    <x v="1"/>
    <n v="5"/>
    <n v="5"/>
    <x v="0"/>
    <d v="2019-02-07T00:00:00"/>
    <n v="0"/>
    <n v="16"/>
  </r>
  <r>
    <s v="Mckenna, Sandy"/>
    <n v="10145"/>
    <n v="1"/>
    <n v="1"/>
    <x v="1"/>
    <n v="1"/>
    <n v="5"/>
    <x v="1"/>
    <n v="62810"/>
    <n v="0"/>
    <n v="0"/>
    <x v="0"/>
    <n v="19"/>
    <x v="0"/>
    <s v="MA"/>
    <d v="1987-01-07T00:00:00"/>
    <n v="37"/>
    <x v="1"/>
    <x v="1"/>
    <x v="1"/>
    <s v="US Citizen"/>
    <s v="No"/>
    <x v="1"/>
    <x v="0"/>
    <s v="Active"/>
    <x v="0"/>
    <x v="2"/>
    <n v="20"/>
    <x v="6"/>
    <x v="1"/>
    <n v="3.93"/>
    <n v="3"/>
    <x v="0"/>
    <d v="2019-01-30T00:00:00"/>
    <n v="0"/>
    <n v="20"/>
  </r>
  <r>
    <s v="McKinzie, Jac"/>
    <n v="10202"/>
    <n v="1"/>
    <n v="1"/>
    <x v="0"/>
    <n v="2"/>
    <n v="6"/>
    <x v="1"/>
    <n v="63291"/>
    <n v="0"/>
    <n v="0"/>
    <x v="0"/>
    <n v="3"/>
    <x v="11"/>
    <s v="TX"/>
    <d v="1984-07-01T00:00:00"/>
    <n v="40"/>
    <x v="0"/>
    <x v="0"/>
    <x v="1"/>
    <s v="US Citizen"/>
    <s v="No"/>
    <x v="2"/>
    <x v="0"/>
    <s v="Active"/>
    <x v="4"/>
    <x v="16"/>
    <n v="21"/>
    <x v="7"/>
    <x v="1"/>
    <n v="3.4"/>
    <n v="4"/>
    <x v="0"/>
    <d v="2019-01-29T00:00:00"/>
    <n v="0"/>
    <n v="7"/>
  </r>
  <r>
    <s v="Meads, Elizabeth"/>
    <n v="10128"/>
    <n v="0"/>
    <n v="0"/>
    <x v="1"/>
    <n v="5"/>
    <n v="5"/>
    <x v="1"/>
    <n v="62659"/>
    <n v="1"/>
    <n v="1"/>
    <x v="1"/>
    <n v="19"/>
    <x v="0"/>
    <s v="MA"/>
    <d v="1968-05-30T00:00:00"/>
    <n v="56"/>
    <x v="2"/>
    <x v="1"/>
    <x v="0"/>
    <s v="US Citizen"/>
    <s v="No"/>
    <x v="1"/>
    <x v="4"/>
    <s v="Voluntarily Terminated"/>
    <x v="0"/>
    <x v="11"/>
    <n v="18"/>
    <x v="4"/>
    <x v="1"/>
    <n v="4.18"/>
    <n v="4"/>
    <x v="0"/>
    <d v="2016-02-05T00:00:00"/>
    <n v="0"/>
    <n v="17"/>
  </r>
  <r>
    <s v="Medeiros, Jennifer"/>
    <n v="10068"/>
    <n v="0"/>
    <n v="0"/>
    <x v="1"/>
    <n v="1"/>
    <n v="5"/>
    <x v="1"/>
    <n v="55688"/>
    <n v="0"/>
    <n v="0"/>
    <x v="0"/>
    <n v="19"/>
    <x v="0"/>
    <s v="MA"/>
    <d v="1976-09-22T00:00:00"/>
    <n v="47"/>
    <x v="0"/>
    <x v="1"/>
    <x v="0"/>
    <s v="US Citizen"/>
    <s v="No"/>
    <x v="0"/>
    <x v="0"/>
    <s v="Active"/>
    <x v="0"/>
    <x v="0"/>
    <n v="22"/>
    <x v="6"/>
    <x v="1"/>
    <n v="5"/>
    <n v="4"/>
    <x v="0"/>
    <d v="2019-01-21T00:00:00"/>
    <n v="0"/>
    <n v="10"/>
  </r>
  <r>
    <s v="Miller, Brannon"/>
    <n v="10116"/>
    <n v="0"/>
    <n v="0"/>
    <x v="0"/>
    <n v="1"/>
    <n v="5"/>
    <x v="1"/>
    <n v="83667"/>
    <n v="0"/>
    <n v="0"/>
    <x v="0"/>
    <n v="18"/>
    <x v="9"/>
    <s v="MA"/>
    <d v="1981-08-10T00:00:00"/>
    <n v="42"/>
    <x v="0"/>
    <x v="0"/>
    <x v="0"/>
    <s v="US Citizen"/>
    <s v="Yes"/>
    <x v="5"/>
    <x v="0"/>
    <s v="Active"/>
    <x v="0"/>
    <x v="13"/>
    <n v="2"/>
    <x v="1"/>
    <x v="1"/>
    <n v="4.37"/>
    <n v="3"/>
    <x v="0"/>
    <d v="2019-01-14T00:00:00"/>
    <n v="0"/>
    <n v="2"/>
  </r>
  <r>
    <s v="Miller, Ned"/>
    <n v="10298"/>
    <n v="0"/>
    <n v="0"/>
    <x v="0"/>
    <n v="5"/>
    <n v="5"/>
    <x v="3"/>
    <n v="55800"/>
    <n v="0"/>
    <n v="1"/>
    <x v="1"/>
    <n v="20"/>
    <x v="2"/>
    <s v="MA"/>
    <d v="1985-06-29T00:00:00"/>
    <n v="39"/>
    <x v="1"/>
    <x v="0"/>
    <x v="0"/>
    <s v="US Citizen"/>
    <s v="No"/>
    <x v="0"/>
    <x v="5"/>
    <s v="Voluntarily Terminated"/>
    <x v="0"/>
    <x v="8"/>
    <n v="12"/>
    <x v="0"/>
    <x v="3"/>
    <n v="3"/>
    <n v="2"/>
    <x v="0"/>
    <d v="2013-01-14T00:00:00"/>
    <n v="6"/>
    <n v="6"/>
  </r>
  <r>
    <s v="Monkfish, Erasumus"/>
    <n v="10213"/>
    <n v="1"/>
    <n v="1"/>
    <x v="0"/>
    <n v="1"/>
    <n v="5"/>
    <x v="1"/>
    <n v="58207"/>
    <n v="0"/>
    <n v="0"/>
    <x v="0"/>
    <n v="20"/>
    <x v="2"/>
    <s v="MA"/>
    <d v="1992-08-17T00:00:00"/>
    <n v="31"/>
    <x v="1"/>
    <x v="0"/>
    <x v="1"/>
    <s v="US Citizen"/>
    <s v="No"/>
    <x v="0"/>
    <x v="0"/>
    <s v="Active"/>
    <x v="0"/>
    <x v="10"/>
    <n v="14"/>
    <x v="0"/>
    <x v="1"/>
    <n v="3.7"/>
    <n v="3"/>
    <x v="0"/>
    <d v="2019-01-08T00:00:00"/>
    <n v="0"/>
    <n v="14"/>
  </r>
  <r>
    <s v="Monroe, Peter"/>
    <n v="10288"/>
    <n v="1"/>
    <n v="1"/>
    <x v="0"/>
    <n v="1"/>
    <n v="3"/>
    <x v="2"/>
    <n v="157000"/>
    <n v="1"/>
    <n v="0"/>
    <x v="0"/>
    <n v="13"/>
    <x v="26"/>
    <s v="MA"/>
    <d v="1986-10-05T00:00:00"/>
    <n v="37"/>
    <x v="1"/>
    <x v="0"/>
    <x v="1"/>
    <s v="Eligible NonCitizen"/>
    <s v="Yes"/>
    <x v="1"/>
    <x v="0"/>
    <s v="Active"/>
    <x v="1"/>
    <x v="15"/>
    <n v="5"/>
    <x v="4"/>
    <x v="2"/>
    <n v="2.39"/>
    <n v="3"/>
    <x v="1"/>
    <d v="2019-02-22T00:00:00"/>
    <n v="4"/>
    <n v="13"/>
  </r>
  <r>
    <s v="Monterro, Luisa"/>
    <n v="10025"/>
    <n v="0"/>
    <n v="0"/>
    <x v="1"/>
    <n v="1"/>
    <n v="5"/>
    <x v="0"/>
    <n v="72460"/>
    <n v="0"/>
    <n v="0"/>
    <x v="0"/>
    <n v="20"/>
    <x v="2"/>
    <s v="MA"/>
    <d v="1970-04-24T00:00:00"/>
    <n v="54"/>
    <x v="2"/>
    <x v="1"/>
    <x v="0"/>
    <s v="US Citizen"/>
    <s v="No"/>
    <x v="1"/>
    <x v="0"/>
    <s v="Active"/>
    <x v="0"/>
    <x v="2"/>
    <n v="20"/>
    <x v="1"/>
    <x v="0"/>
    <n v="4.7"/>
    <n v="3"/>
    <x v="0"/>
    <d v="2019-01-14T00:00:00"/>
    <n v="0"/>
    <n v="1"/>
  </r>
  <r>
    <s v="Moran, Patrick"/>
    <n v="10223"/>
    <n v="0"/>
    <n v="0"/>
    <x v="0"/>
    <n v="3"/>
    <n v="5"/>
    <x v="1"/>
    <n v="72106"/>
    <n v="1"/>
    <n v="0"/>
    <x v="0"/>
    <n v="20"/>
    <x v="2"/>
    <s v="MA"/>
    <d v="1976-12-03T00:00:00"/>
    <n v="47"/>
    <x v="0"/>
    <x v="0"/>
    <x v="0"/>
    <s v="US Citizen"/>
    <s v="No"/>
    <x v="1"/>
    <x v="0"/>
    <s v="Active"/>
    <x v="0"/>
    <x v="11"/>
    <n v="18"/>
    <x v="4"/>
    <x v="1"/>
    <n v="4.0999999999999996"/>
    <n v="4"/>
    <x v="0"/>
    <d v="2019-01-31T00:00:00"/>
    <n v="0"/>
    <n v="12"/>
  </r>
  <r>
    <s v="Morway, Tanya"/>
    <n v="10151"/>
    <n v="1"/>
    <n v="1"/>
    <x v="1"/>
    <n v="1"/>
    <n v="3"/>
    <x v="1"/>
    <n v="52599"/>
    <n v="0"/>
    <n v="0"/>
    <x v="0"/>
    <n v="15"/>
    <x v="19"/>
    <s v="MA"/>
    <d v="1979-04-04T00:00:00"/>
    <n v="45"/>
    <x v="0"/>
    <x v="1"/>
    <x v="1"/>
    <s v="US Citizen"/>
    <s v="No"/>
    <x v="0"/>
    <x v="0"/>
    <s v="Active"/>
    <x v="1"/>
    <x v="9"/>
    <n v="7"/>
    <x v="6"/>
    <x v="1"/>
    <n v="3.81"/>
    <n v="3"/>
    <x v="1"/>
    <d v="2019-02-11T00:00:00"/>
    <n v="0"/>
    <n v="6"/>
  </r>
  <r>
    <s v="Motlagh,  Dawn"/>
    <n v="10254"/>
    <n v="0"/>
    <n v="2"/>
    <x v="1"/>
    <n v="1"/>
    <n v="5"/>
    <x v="1"/>
    <n v="63430"/>
    <n v="0"/>
    <n v="0"/>
    <x v="0"/>
    <n v="19"/>
    <x v="0"/>
    <s v="MA"/>
    <d v="1984-07-07T00:00:00"/>
    <n v="40"/>
    <x v="0"/>
    <x v="1"/>
    <x v="2"/>
    <s v="US Citizen"/>
    <s v="No"/>
    <x v="0"/>
    <x v="0"/>
    <s v="Active"/>
    <x v="0"/>
    <x v="3"/>
    <n v="16"/>
    <x v="0"/>
    <x v="1"/>
    <n v="4.4000000000000004"/>
    <n v="4"/>
    <x v="0"/>
    <d v="2019-01-17T00:00:00"/>
    <n v="0"/>
    <n v="18"/>
  </r>
  <r>
    <s v="Moumanil, Maliki "/>
    <n v="10120"/>
    <n v="0"/>
    <n v="3"/>
    <x v="0"/>
    <n v="1"/>
    <n v="5"/>
    <x v="1"/>
    <n v="74417"/>
    <n v="0"/>
    <n v="0"/>
    <x v="0"/>
    <n v="20"/>
    <x v="2"/>
    <s v="MA"/>
    <d v="1974-12-01T00:00:00"/>
    <n v="49"/>
    <x v="0"/>
    <x v="0"/>
    <x v="4"/>
    <s v="US Citizen"/>
    <s v="No"/>
    <x v="1"/>
    <x v="0"/>
    <s v="Active"/>
    <x v="0"/>
    <x v="0"/>
    <n v="22"/>
    <x v="0"/>
    <x v="1"/>
    <n v="4.29"/>
    <n v="5"/>
    <x v="0"/>
    <d v="2019-01-28T00:00:00"/>
    <n v="0"/>
    <n v="11"/>
  </r>
  <r>
    <s v="Myers, Michael"/>
    <n v="10216"/>
    <n v="0"/>
    <n v="0"/>
    <x v="0"/>
    <n v="1"/>
    <n v="5"/>
    <x v="1"/>
    <n v="57575"/>
    <n v="0"/>
    <n v="0"/>
    <x v="0"/>
    <n v="19"/>
    <x v="0"/>
    <s v="MA"/>
    <d v="1980-04-18T00:00:00"/>
    <n v="44"/>
    <x v="0"/>
    <x v="0"/>
    <x v="0"/>
    <s v="US Citizen"/>
    <s v="No"/>
    <x v="3"/>
    <x v="0"/>
    <s v="Active"/>
    <x v="0"/>
    <x v="2"/>
    <n v="20"/>
    <x v="0"/>
    <x v="1"/>
    <n v="4.0999999999999996"/>
    <n v="4"/>
    <x v="0"/>
    <d v="2019-01-22T00:00:00"/>
    <n v="0"/>
    <n v="13"/>
  </r>
  <r>
    <s v="Navathe, Kurt"/>
    <n v="10079"/>
    <n v="0"/>
    <n v="0"/>
    <x v="0"/>
    <n v="1"/>
    <n v="3"/>
    <x v="1"/>
    <n v="87921"/>
    <n v="0"/>
    <n v="0"/>
    <x v="0"/>
    <n v="22"/>
    <x v="24"/>
    <s v="MA"/>
    <d v="1970-04-25T00:00:00"/>
    <n v="54"/>
    <x v="2"/>
    <x v="0"/>
    <x v="0"/>
    <s v="US Citizen"/>
    <s v="No"/>
    <x v="3"/>
    <x v="0"/>
    <s v="Active"/>
    <x v="1"/>
    <x v="19"/>
    <n v="13"/>
    <x v="1"/>
    <x v="1"/>
    <n v="5"/>
    <n v="3"/>
    <x v="1"/>
    <d v="2019-02-25T00:00:00"/>
    <n v="0"/>
    <n v="17"/>
  </r>
  <r>
    <s v="Ndzi, Colombui"/>
    <n v="10215"/>
    <n v="0"/>
    <n v="0"/>
    <x v="0"/>
    <n v="5"/>
    <n v="5"/>
    <x v="1"/>
    <n v="50470"/>
    <n v="1"/>
    <n v="1"/>
    <x v="1"/>
    <n v="19"/>
    <x v="0"/>
    <s v="MA"/>
    <d v="1989-05-02T00:00:00"/>
    <n v="35"/>
    <x v="1"/>
    <x v="0"/>
    <x v="0"/>
    <s v="US Citizen"/>
    <s v="No"/>
    <x v="1"/>
    <x v="3"/>
    <s v="Voluntarily Terminated"/>
    <x v="0"/>
    <x v="4"/>
    <n v="39"/>
    <x v="4"/>
    <x v="1"/>
    <n v="4.3"/>
    <n v="3"/>
    <x v="0"/>
    <d v="2013-03-02T00:00:00"/>
    <n v="0"/>
    <n v="19"/>
  </r>
  <r>
    <s v="Ndzi, Horia"/>
    <n v="10185"/>
    <n v="1"/>
    <n v="1"/>
    <x v="0"/>
    <n v="5"/>
    <n v="5"/>
    <x v="1"/>
    <n v="46664"/>
    <n v="0"/>
    <n v="1"/>
    <x v="1"/>
    <n v="19"/>
    <x v="0"/>
    <s v="MA"/>
    <d v="1983-03-28T00:00:00"/>
    <n v="41"/>
    <x v="0"/>
    <x v="0"/>
    <x v="1"/>
    <s v="US Citizen"/>
    <s v="No"/>
    <x v="0"/>
    <x v="11"/>
    <s v="Voluntarily Terminated"/>
    <x v="0"/>
    <x v="5"/>
    <n v="11"/>
    <x v="3"/>
    <x v="1"/>
    <n v="3.18"/>
    <n v="3"/>
    <x v="0"/>
    <d v="2016-03-06T00:00:00"/>
    <n v="0"/>
    <n v="10"/>
  </r>
  <r>
    <s v="Newman, Richard "/>
    <n v="10063"/>
    <n v="1"/>
    <n v="1"/>
    <x v="0"/>
    <n v="3"/>
    <n v="5"/>
    <x v="1"/>
    <n v="48495"/>
    <n v="0"/>
    <n v="0"/>
    <x v="0"/>
    <n v="19"/>
    <x v="0"/>
    <s v="MA"/>
    <d v="1977-04-08T00:00:00"/>
    <n v="47"/>
    <x v="0"/>
    <x v="0"/>
    <x v="1"/>
    <s v="US Citizen"/>
    <s v="No"/>
    <x v="0"/>
    <x v="0"/>
    <s v="Active"/>
    <x v="0"/>
    <x v="7"/>
    <n v="19"/>
    <x v="0"/>
    <x v="1"/>
    <n v="5"/>
    <n v="5"/>
    <x v="0"/>
    <d v="2019-02-18T00:00:00"/>
    <n v="0"/>
    <n v="11"/>
  </r>
  <r>
    <s v="Ngodup, Shari "/>
    <n v="10037"/>
    <n v="0"/>
    <n v="3"/>
    <x v="1"/>
    <n v="1"/>
    <n v="5"/>
    <x v="0"/>
    <n v="52984"/>
    <n v="1"/>
    <n v="0"/>
    <x v="0"/>
    <n v="19"/>
    <x v="0"/>
    <s v="MA"/>
    <d v="1967-06-03T00:00:00"/>
    <n v="57"/>
    <x v="2"/>
    <x v="1"/>
    <x v="4"/>
    <s v="US Citizen"/>
    <s v="No"/>
    <x v="1"/>
    <x v="0"/>
    <s v="Active"/>
    <x v="0"/>
    <x v="8"/>
    <n v="12"/>
    <x v="4"/>
    <x v="0"/>
    <n v="4"/>
    <n v="3"/>
    <x v="0"/>
    <d v="2019-02-13T00:00:00"/>
    <n v="0"/>
    <n v="12"/>
  </r>
  <r>
    <s v="Nguyen, Dheepa"/>
    <n v="10042"/>
    <n v="0"/>
    <n v="0"/>
    <x v="1"/>
    <n v="1"/>
    <n v="6"/>
    <x v="1"/>
    <n v="63695"/>
    <n v="0"/>
    <n v="0"/>
    <x v="0"/>
    <n v="3"/>
    <x v="11"/>
    <s v="GA"/>
    <d v="1989-03-31T00:00:00"/>
    <n v="35"/>
    <x v="1"/>
    <x v="1"/>
    <x v="0"/>
    <s v="US Citizen"/>
    <s v="No"/>
    <x v="2"/>
    <x v="0"/>
    <s v="Active"/>
    <x v="4"/>
    <x v="16"/>
    <n v="21"/>
    <x v="1"/>
    <x v="1"/>
    <n v="5"/>
    <n v="5"/>
    <x v="0"/>
    <d v="2019-01-25T00:00:00"/>
    <n v="0"/>
    <n v="2"/>
  </r>
  <r>
    <s v="Nguyen, Lei-Ming"/>
    <n v="10206"/>
    <n v="0"/>
    <n v="0"/>
    <x v="1"/>
    <n v="1"/>
    <n v="5"/>
    <x v="1"/>
    <n v="62061"/>
    <n v="0"/>
    <n v="0"/>
    <x v="0"/>
    <n v="19"/>
    <x v="0"/>
    <s v="MA"/>
    <d v="1984-07-07T00:00:00"/>
    <n v="40"/>
    <x v="0"/>
    <x v="1"/>
    <x v="0"/>
    <s v="US Citizen"/>
    <s v="No"/>
    <x v="0"/>
    <x v="0"/>
    <s v="Active"/>
    <x v="0"/>
    <x v="10"/>
    <n v="14"/>
    <x v="0"/>
    <x v="1"/>
    <n v="3.6"/>
    <n v="5"/>
    <x v="0"/>
    <d v="2019-01-02T00:00:00"/>
    <n v="0"/>
    <n v="4"/>
  </r>
  <r>
    <s v="Nowlan, Kristie"/>
    <n v="10104"/>
    <n v="0"/>
    <n v="0"/>
    <x v="1"/>
    <n v="1"/>
    <n v="5"/>
    <x v="1"/>
    <n v="66738"/>
    <n v="0"/>
    <n v="0"/>
    <x v="0"/>
    <n v="20"/>
    <x v="2"/>
    <s v="MA"/>
    <d v="1985-11-23T00:00:00"/>
    <n v="38"/>
    <x v="1"/>
    <x v="1"/>
    <x v="0"/>
    <s v="US Citizen"/>
    <s v="No"/>
    <x v="0"/>
    <x v="0"/>
    <s v="Active"/>
    <x v="0"/>
    <x v="3"/>
    <n v="16"/>
    <x v="1"/>
    <x v="1"/>
    <n v="4.53"/>
    <n v="5"/>
    <x v="0"/>
    <d v="2019-01-16T00:00:00"/>
    <n v="0"/>
    <n v="5"/>
  </r>
  <r>
    <s v="O'hare, Lynn"/>
    <n v="10303"/>
    <n v="0"/>
    <n v="0"/>
    <x v="1"/>
    <n v="4"/>
    <n v="5"/>
    <x v="3"/>
    <n v="52674"/>
    <n v="0"/>
    <n v="1"/>
    <x v="1"/>
    <n v="19"/>
    <x v="0"/>
    <s v="MA"/>
    <d v="1980-09-30T00:00:00"/>
    <n v="43"/>
    <x v="0"/>
    <x v="1"/>
    <x v="0"/>
    <s v="US Citizen"/>
    <s v="No"/>
    <x v="2"/>
    <x v="7"/>
    <s v="Terminated for Cause"/>
    <x v="0"/>
    <x v="2"/>
    <n v="20"/>
    <x v="0"/>
    <x v="3"/>
    <n v="2.33"/>
    <n v="2"/>
    <x v="0"/>
    <d v="2018-03-09T00:00:00"/>
    <n v="6"/>
    <n v="3"/>
  </r>
  <r>
    <s v="Oliver, Brooke "/>
    <n v="10078"/>
    <n v="1"/>
    <n v="1"/>
    <x v="1"/>
    <n v="5"/>
    <n v="5"/>
    <x v="1"/>
    <n v="71966"/>
    <n v="0"/>
    <n v="1"/>
    <x v="1"/>
    <n v="20"/>
    <x v="2"/>
    <s v="MA"/>
    <d v="1952-02-11T00:00:00"/>
    <n v="72"/>
    <x v="4"/>
    <x v="1"/>
    <x v="1"/>
    <s v="US Citizen"/>
    <s v="No"/>
    <x v="3"/>
    <x v="5"/>
    <s v="Voluntarily Terminated"/>
    <x v="0"/>
    <x v="4"/>
    <n v="39"/>
    <x v="0"/>
    <x v="1"/>
    <n v="5"/>
    <n v="3"/>
    <x v="0"/>
    <d v="2013-07-02T00:00:00"/>
    <n v="0"/>
    <n v="17"/>
  </r>
  <r>
    <s v="Onque, Jasmine"/>
    <n v="10121"/>
    <n v="0"/>
    <n v="0"/>
    <x v="1"/>
    <n v="1"/>
    <n v="6"/>
    <x v="1"/>
    <n v="63051"/>
    <n v="0"/>
    <n v="0"/>
    <x v="0"/>
    <n v="3"/>
    <x v="11"/>
    <s v="FL"/>
    <d v="1990-05-11T00:00:00"/>
    <n v="34"/>
    <x v="1"/>
    <x v="1"/>
    <x v="0"/>
    <s v="US Citizen"/>
    <s v="Yes"/>
    <x v="0"/>
    <x v="0"/>
    <s v="Active"/>
    <x v="4"/>
    <x v="16"/>
    <n v="21"/>
    <x v="1"/>
    <x v="1"/>
    <n v="4.28"/>
    <n v="3"/>
    <x v="0"/>
    <d v="2019-01-25T00:00:00"/>
    <n v="0"/>
    <n v="1"/>
  </r>
  <r>
    <s v="Osturnka, Adeel"/>
    <n v="10021"/>
    <n v="1"/>
    <n v="1"/>
    <x v="0"/>
    <n v="1"/>
    <n v="5"/>
    <x v="0"/>
    <n v="47414"/>
    <n v="0"/>
    <n v="0"/>
    <x v="0"/>
    <n v="19"/>
    <x v="0"/>
    <s v="MA"/>
    <d v="1976-12-11T00:00:00"/>
    <n v="47"/>
    <x v="0"/>
    <x v="0"/>
    <x v="1"/>
    <s v="US Citizen"/>
    <s v="No"/>
    <x v="0"/>
    <x v="0"/>
    <s v="Active"/>
    <x v="0"/>
    <x v="11"/>
    <n v="18"/>
    <x v="0"/>
    <x v="0"/>
    <n v="5"/>
    <n v="3"/>
    <x v="0"/>
    <d v="2019-02-07T00:00:00"/>
    <n v="0"/>
    <n v="13"/>
  </r>
  <r>
    <s v="Owad, Clinton"/>
    <n v="10281"/>
    <n v="0"/>
    <n v="0"/>
    <x v="0"/>
    <n v="1"/>
    <n v="5"/>
    <x v="2"/>
    <n v="53060"/>
    <n v="0"/>
    <n v="0"/>
    <x v="0"/>
    <n v="19"/>
    <x v="0"/>
    <s v="MA"/>
    <d v="1979-11-24T00:00:00"/>
    <n v="44"/>
    <x v="0"/>
    <x v="0"/>
    <x v="0"/>
    <s v="US Citizen"/>
    <s v="No"/>
    <x v="1"/>
    <x v="0"/>
    <s v="Active"/>
    <x v="0"/>
    <x v="0"/>
    <n v="22"/>
    <x v="0"/>
    <x v="2"/>
    <n v="4.25"/>
    <n v="3"/>
    <x v="0"/>
    <d v="2019-02-04T00:00:00"/>
    <n v="4"/>
    <n v="6"/>
  </r>
  <r>
    <s v="Ozark, Travis"/>
    <n v="10041"/>
    <n v="0"/>
    <n v="0"/>
    <x v="0"/>
    <n v="1"/>
    <n v="6"/>
    <x v="1"/>
    <n v="68829"/>
    <n v="0"/>
    <n v="0"/>
    <x v="0"/>
    <n v="3"/>
    <x v="11"/>
    <s v="NC"/>
    <d v="1982-05-19T00:00:00"/>
    <n v="42"/>
    <x v="0"/>
    <x v="0"/>
    <x v="0"/>
    <s v="US Citizen"/>
    <s v="No"/>
    <x v="0"/>
    <x v="0"/>
    <s v="Active"/>
    <x v="4"/>
    <x v="14"/>
    <n v="17"/>
    <x v="7"/>
    <x v="1"/>
    <n v="5"/>
    <n v="5"/>
    <x v="0"/>
    <d v="2019-01-14T00:00:00"/>
    <n v="0"/>
    <n v="18"/>
  </r>
  <r>
    <s v="Panjwani, Nina"/>
    <n v="10148"/>
    <n v="1"/>
    <n v="1"/>
    <x v="1"/>
    <n v="5"/>
    <n v="5"/>
    <x v="1"/>
    <n v="63515"/>
    <n v="0"/>
    <n v="1"/>
    <x v="1"/>
    <n v="19"/>
    <x v="0"/>
    <s v="MA"/>
    <d v="1979-05-01T00:00:00"/>
    <n v="45"/>
    <x v="0"/>
    <x v="1"/>
    <x v="1"/>
    <s v="US Citizen"/>
    <s v="No"/>
    <x v="0"/>
    <x v="4"/>
    <s v="Voluntarily Terminated"/>
    <x v="0"/>
    <x v="3"/>
    <n v="16"/>
    <x v="2"/>
    <x v="1"/>
    <n v="3.89"/>
    <n v="4"/>
    <x v="0"/>
    <d v="2013-03-04T00:00:00"/>
    <n v="0"/>
    <n v="7"/>
  </r>
  <r>
    <s v="Patronick, Lucas"/>
    <n v="10005"/>
    <n v="0"/>
    <n v="0"/>
    <x v="0"/>
    <n v="5"/>
    <n v="4"/>
    <x v="0"/>
    <n v="108987"/>
    <n v="1"/>
    <n v="1"/>
    <x v="1"/>
    <n v="24"/>
    <x v="3"/>
    <s v="MA"/>
    <d v="1979-02-20T00:00:00"/>
    <n v="45"/>
    <x v="0"/>
    <x v="0"/>
    <x v="0"/>
    <s v="US Citizen"/>
    <s v="No"/>
    <x v="1"/>
    <x v="4"/>
    <s v="Voluntarily Terminated"/>
    <x v="2"/>
    <x v="6"/>
    <n v="10"/>
    <x v="4"/>
    <x v="0"/>
    <n v="5"/>
    <n v="5"/>
    <x v="5"/>
    <d v="2015-08-16T00:00:00"/>
    <n v="0"/>
    <n v="13"/>
  </r>
  <r>
    <s v="Pearson, Randall"/>
    <n v="10259"/>
    <n v="1"/>
    <n v="1"/>
    <x v="0"/>
    <n v="5"/>
    <n v="3"/>
    <x v="1"/>
    <n v="93093"/>
    <n v="0"/>
    <n v="1"/>
    <x v="1"/>
    <n v="9"/>
    <x v="5"/>
    <s v="MA"/>
    <d v="1984-09-05T00:00:00"/>
    <n v="39"/>
    <x v="1"/>
    <x v="0"/>
    <x v="1"/>
    <s v="US Citizen"/>
    <s v="No"/>
    <x v="0"/>
    <x v="7"/>
    <s v="Voluntarily Terminated"/>
    <x v="1"/>
    <x v="1"/>
    <n v="4"/>
    <x v="3"/>
    <x v="1"/>
    <n v="4.7"/>
    <n v="4"/>
    <x v="3"/>
    <d v="2016-01-16T00:00:00"/>
    <n v="0"/>
    <n v="19"/>
  </r>
  <r>
    <s v="Smith, Martin"/>
    <n v="10286"/>
    <n v="0"/>
    <n v="0"/>
    <x v="0"/>
    <n v="5"/>
    <n v="5"/>
    <x v="2"/>
    <n v="53564"/>
    <n v="0"/>
    <n v="1"/>
    <x v="1"/>
    <n v="19"/>
    <x v="0"/>
    <s v="MA"/>
    <d v="1988-03-17T00:00:00"/>
    <n v="36"/>
    <x v="1"/>
    <x v="0"/>
    <x v="0"/>
    <s v="US Citizen"/>
    <s v="No"/>
    <x v="1"/>
    <x v="1"/>
    <s v="Voluntarily Terminated"/>
    <x v="0"/>
    <x v="4"/>
    <n v="39"/>
    <x v="2"/>
    <x v="2"/>
    <n v="3.54"/>
    <n v="5"/>
    <x v="0"/>
    <d v="2017-04-06T00:00:00"/>
    <n v="4"/>
    <n v="15"/>
  </r>
  <r>
    <s v="Pelletier, Ermine"/>
    <n v="10297"/>
    <n v="1"/>
    <n v="1"/>
    <x v="1"/>
    <n v="5"/>
    <n v="5"/>
    <x v="2"/>
    <n v="60270"/>
    <n v="0"/>
    <n v="1"/>
    <x v="1"/>
    <n v="20"/>
    <x v="2"/>
    <s v="MA"/>
    <d v="1989-07-18T00:00:00"/>
    <n v="35"/>
    <x v="1"/>
    <x v="1"/>
    <x v="1"/>
    <s v="US Citizen"/>
    <s v="No"/>
    <x v="3"/>
    <x v="5"/>
    <s v="Voluntarily Terminated"/>
    <x v="0"/>
    <x v="5"/>
    <n v="11"/>
    <x v="6"/>
    <x v="2"/>
    <n v="2.4"/>
    <n v="5"/>
    <x v="0"/>
    <d v="2015-02-06T00:00:00"/>
    <n v="5"/>
    <n v="2"/>
  </r>
  <r>
    <s v="Perry, Shakira"/>
    <n v="10171"/>
    <n v="0"/>
    <n v="0"/>
    <x v="1"/>
    <n v="5"/>
    <n v="5"/>
    <x v="1"/>
    <n v="45998"/>
    <n v="0"/>
    <n v="1"/>
    <x v="1"/>
    <n v="19"/>
    <x v="0"/>
    <s v="MA"/>
    <d v="1986-07-20T00:00:00"/>
    <n v="38"/>
    <x v="1"/>
    <x v="1"/>
    <x v="0"/>
    <s v="US Citizen"/>
    <s v="No"/>
    <x v="0"/>
    <x v="16"/>
    <s v="Voluntarily Terminated"/>
    <x v="0"/>
    <x v="5"/>
    <n v="11"/>
    <x v="0"/>
    <x v="1"/>
    <n v="3.45"/>
    <n v="4"/>
    <x v="0"/>
    <d v="2014-05-13T00:00:00"/>
    <n v="0"/>
    <n v="5"/>
  </r>
  <r>
    <s v="Peters, Lauren"/>
    <n v="10032"/>
    <n v="1"/>
    <n v="1"/>
    <x v="1"/>
    <n v="5"/>
    <n v="5"/>
    <x v="0"/>
    <n v="57954"/>
    <n v="0"/>
    <n v="1"/>
    <x v="1"/>
    <n v="20"/>
    <x v="2"/>
    <s v="MA"/>
    <d v="1986-08-17T00:00:00"/>
    <n v="37"/>
    <x v="1"/>
    <x v="1"/>
    <x v="1"/>
    <s v="US Citizen"/>
    <s v="No"/>
    <x v="0"/>
    <x v="11"/>
    <s v="Voluntarily Terminated"/>
    <x v="0"/>
    <x v="7"/>
    <n v="19"/>
    <x v="1"/>
    <x v="0"/>
    <n v="4.2"/>
    <n v="5"/>
    <x v="0"/>
    <d v="2013-01-10T00:00:00"/>
    <n v="0"/>
    <n v="12"/>
  </r>
  <r>
    <s v="Peterson, Ebonee  "/>
    <n v="10130"/>
    <n v="1"/>
    <n v="1"/>
    <x v="1"/>
    <n v="5"/>
    <n v="5"/>
    <x v="1"/>
    <n v="74669"/>
    <n v="0"/>
    <n v="1"/>
    <x v="1"/>
    <n v="18"/>
    <x v="9"/>
    <s v="MA"/>
    <d v="1977-05-09T00:00:00"/>
    <n v="47"/>
    <x v="0"/>
    <x v="1"/>
    <x v="1"/>
    <s v="US Citizen"/>
    <s v="No"/>
    <x v="0"/>
    <x v="4"/>
    <s v="Voluntarily Terminated"/>
    <x v="0"/>
    <x v="13"/>
    <n v="2"/>
    <x v="1"/>
    <x v="1"/>
    <n v="4.16"/>
    <n v="5"/>
    <x v="0"/>
    <d v="2015-03-05T00:00:00"/>
    <n v="0"/>
    <n v="6"/>
  </r>
  <r>
    <s v="Petingill, Shana  "/>
    <n v="10217"/>
    <n v="1"/>
    <n v="1"/>
    <x v="1"/>
    <n v="1"/>
    <n v="5"/>
    <x v="1"/>
    <n v="74226"/>
    <n v="0"/>
    <n v="0"/>
    <x v="0"/>
    <n v="20"/>
    <x v="2"/>
    <s v="MA"/>
    <d v="1979-03-10T00:00:00"/>
    <n v="45"/>
    <x v="0"/>
    <x v="1"/>
    <x v="1"/>
    <s v="Eligible NonCitizen"/>
    <s v="No"/>
    <x v="3"/>
    <x v="0"/>
    <s v="Active"/>
    <x v="0"/>
    <x v="8"/>
    <n v="12"/>
    <x v="0"/>
    <x v="1"/>
    <n v="4.3"/>
    <n v="3"/>
    <x v="0"/>
    <d v="2019-01-14T00:00:00"/>
    <n v="0"/>
    <n v="14"/>
  </r>
  <r>
    <s v="Petrowsky, Thelma"/>
    <n v="10016"/>
    <n v="1"/>
    <n v="1"/>
    <x v="1"/>
    <n v="1"/>
    <n v="3"/>
    <x v="0"/>
    <n v="93554"/>
    <n v="0"/>
    <n v="0"/>
    <x v="0"/>
    <n v="9"/>
    <x v="5"/>
    <s v="MA"/>
    <d v="1984-09-16T00:00:00"/>
    <n v="39"/>
    <x v="1"/>
    <x v="1"/>
    <x v="1"/>
    <s v="US Citizen"/>
    <s v="No"/>
    <x v="1"/>
    <x v="0"/>
    <s v="Active"/>
    <x v="1"/>
    <x v="1"/>
    <n v="4"/>
    <x v="3"/>
    <x v="0"/>
    <n v="4.5999999999999996"/>
    <n v="5"/>
    <x v="4"/>
    <d v="2019-01-04T00:00:00"/>
    <n v="0"/>
    <n v="16"/>
  </r>
  <r>
    <s v="Pham, Hong"/>
    <n v="10050"/>
    <n v="1"/>
    <n v="1"/>
    <x v="0"/>
    <n v="5"/>
    <n v="5"/>
    <x v="1"/>
    <n v="64724"/>
    <n v="0"/>
    <n v="1"/>
    <x v="1"/>
    <n v="19"/>
    <x v="0"/>
    <s v="MA"/>
    <d v="1988-03-06T00:00:00"/>
    <n v="36"/>
    <x v="1"/>
    <x v="0"/>
    <x v="1"/>
    <s v="US Citizen"/>
    <s v="No"/>
    <x v="3"/>
    <x v="11"/>
    <s v="Voluntarily Terminated"/>
    <x v="0"/>
    <x v="8"/>
    <n v="12"/>
    <x v="2"/>
    <x v="1"/>
    <n v="5"/>
    <n v="3"/>
    <x v="0"/>
    <d v="2012-02-20T00:00:00"/>
    <n v="0"/>
    <n v="13"/>
  </r>
  <r>
    <s v="Pitt, Brad "/>
    <n v="10164"/>
    <n v="0"/>
    <n v="0"/>
    <x v="0"/>
    <n v="1"/>
    <n v="5"/>
    <x v="1"/>
    <n v="47001"/>
    <n v="0"/>
    <n v="0"/>
    <x v="0"/>
    <n v="19"/>
    <x v="0"/>
    <s v="MA"/>
    <d v="1981-11-23T00:00:00"/>
    <n v="42"/>
    <x v="0"/>
    <x v="0"/>
    <x v="0"/>
    <s v="US Citizen"/>
    <s v="No"/>
    <x v="0"/>
    <x v="0"/>
    <s v="Active"/>
    <x v="0"/>
    <x v="10"/>
    <n v="14"/>
    <x v="2"/>
    <x v="1"/>
    <n v="3.66"/>
    <n v="3"/>
    <x v="0"/>
    <d v="2019-02-25T00:00:00"/>
    <n v="0"/>
    <n v="15"/>
  </r>
  <r>
    <s v="Potts, Xana"/>
    <n v="10124"/>
    <n v="1"/>
    <n v="1"/>
    <x v="1"/>
    <n v="1"/>
    <n v="6"/>
    <x v="1"/>
    <n v="61844"/>
    <n v="0"/>
    <n v="0"/>
    <x v="0"/>
    <n v="3"/>
    <x v="11"/>
    <s v="KY"/>
    <d v="1988-08-29T00:00:00"/>
    <n v="35"/>
    <x v="1"/>
    <x v="1"/>
    <x v="1"/>
    <s v="US Citizen"/>
    <s v="No"/>
    <x v="1"/>
    <x v="0"/>
    <s v="Active"/>
    <x v="4"/>
    <x v="16"/>
    <n v="21"/>
    <x v="7"/>
    <x v="1"/>
    <n v="4.2"/>
    <n v="5"/>
    <x v="0"/>
    <d v="2019-02-01T00:00:00"/>
    <n v="0"/>
    <n v="9"/>
  </r>
  <r>
    <s v="Power, Morissa"/>
    <n v="10187"/>
    <n v="0"/>
    <n v="2"/>
    <x v="1"/>
    <n v="5"/>
    <n v="5"/>
    <x v="1"/>
    <n v="46799"/>
    <n v="0"/>
    <n v="1"/>
    <x v="1"/>
    <n v="19"/>
    <x v="0"/>
    <s v="MA"/>
    <d v="1984-10-15T00:00:00"/>
    <n v="39"/>
    <x v="1"/>
    <x v="1"/>
    <x v="2"/>
    <s v="Eligible NonCitizen"/>
    <s v="No"/>
    <x v="3"/>
    <x v="4"/>
    <s v="Voluntarily Terminated"/>
    <x v="0"/>
    <x v="2"/>
    <n v="20"/>
    <x v="2"/>
    <x v="1"/>
    <n v="3.17"/>
    <n v="4"/>
    <x v="0"/>
    <d v="2018-04-02T00:00:00"/>
    <n v="0"/>
    <n v="14"/>
  </r>
  <r>
    <s v="Punjabhi, Louis  "/>
    <n v="10225"/>
    <n v="0"/>
    <n v="0"/>
    <x v="0"/>
    <n v="1"/>
    <n v="5"/>
    <x v="1"/>
    <n v="59472"/>
    <n v="0"/>
    <n v="0"/>
    <x v="0"/>
    <n v="19"/>
    <x v="0"/>
    <s v="MA"/>
    <d v="1961-06-19T00:00:00"/>
    <n v="63"/>
    <x v="3"/>
    <x v="0"/>
    <x v="0"/>
    <s v="US Citizen"/>
    <s v="No"/>
    <x v="0"/>
    <x v="0"/>
    <s v="Active"/>
    <x v="0"/>
    <x v="11"/>
    <n v="18"/>
    <x v="3"/>
    <x v="1"/>
    <n v="4.8"/>
    <n v="3"/>
    <x v="0"/>
    <d v="2019-01-07T00:00:00"/>
    <n v="0"/>
    <n v="14"/>
  </r>
  <r>
    <s v="Purinton, Janine"/>
    <n v="10262"/>
    <n v="0"/>
    <n v="2"/>
    <x v="1"/>
    <n v="5"/>
    <n v="5"/>
    <x v="1"/>
    <n v="46430"/>
    <n v="0"/>
    <n v="1"/>
    <x v="1"/>
    <n v="19"/>
    <x v="0"/>
    <s v="MA"/>
    <d v="1970-09-22T00:00:00"/>
    <n v="53"/>
    <x v="2"/>
    <x v="1"/>
    <x v="2"/>
    <s v="US Citizen"/>
    <s v="No"/>
    <x v="0"/>
    <x v="5"/>
    <s v="Voluntarily Terminated"/>
    <x v="0"/>
    <x v="2"/>
    <n v="20"/>
    <x v="1"/>
    <x v="1"/>
    <n v="4.5"/>
    <n v="5"/>
    <x v="0"/>
    <d v="2013-04-02T00:00:00"/>
    <n v="0"/>
    <n v="16"/>
  </r>
  <r>
    <s v="Quinn, Sean"/>
    <n v="10131"/>
    <n v="1"/>
    <n v="1"/>
    <x v="0"/>
    <n v="5"/>
    <n v="1"/>
    <x v="1"/>
    <n v="83363"/>
    <n v="1"/>
    <n v="1"/>
    <x v="1"/>
    <n v="23"/>
    <x v="3"/>
    <s v="MA"/>
    <d v="1984-11-06T00:00:00"/>
    <n v="39"/>
    <x v="1"/>
    <x v="0"/>
    <x v="1"/>
    <s v="Eligible NonCitizen"/>
    <s v="No"/>
    <x v="1"/>
    <x v="1"/>
    <s v="Voluntarily Terminated"/>
    <x v="2"/>
    <x v="13"/>
    <n v="2"/>
    <x v="4"/>
    <x v="1"/>
    <n v="4.1500000000000004"/>
    <n v="4"/>
    <x v="0"/>
    <d v="2014-04-19T00:00:00"/>
    <n v="0"/>
    <n v="4"/>
  </r>
  <r>
    <s v="Rachael, Maggie"/>
    <n v="10239"/>
    <n v="1"/>
    <n v="1"/>
    <x v="1"/>
    <n v="1"/>
    <n v="3"/>
    <x v="1"/>
    <n v="95920"/>
    <n v="0"/>
    <n v="0"/>
    <x v="0"/>
    <n v="4"/>
    <x v="17"/>
    <s v="MA"/>
    <d v="1980-05-12T00:00:00"/>
    <n v="44"/>
    <x v="0"/>
    <x v="1"/>
    <x v="1"/>
    <s v="US Citizen"/>
    <s v="No"/>
    <x v="1"/>
    <x v="0"/>
    <s v="Active"/>
    <x v="1"/>
    <x v="19"/>
    <n v="13"/>
    <x v="1"/>
    <x v="1"/>
    <n v="4.4000000000000004"/>
    <n v="4"/>
    <x v="1"/>
    <d v="2019-02-06T00:00:00"/>
    <n v="0"/>
    <n v="10"/>
  </r>
  <r>
    <s v="Rarrick, Quinn"/>
    <n v="10152"/>
    <n v="0"/>
    <n v="2"/>
    <x v="0"/>
    <n v="5"/>
    <n v="5"/>
    <x v="1"/>
    <n v="61729"/>
    <n v="0"/>
    <n v="1"/>
    <x v="1"/>
    <n v="19"/>
    <x v="0"/>
    <s v="MA"/>
    <d v="1984-12-31T00:00:00"/>
    <n v="39"/>
    <x v="1"/>
    <x v="0"/>
    <x v="2"/>
    <s v="US Citizen"/>
    <s v="No"/>
    <x v="0"/>
    <x v="11"/>
    <s v="Voluntarily Terminated"/>
    <x v="0"/>
    <x v="0"/>
    <n v="22"/>
    <x v="1"/>
    <x v="1"/>
    <n v="3.8"/>
    <n v="5"/>
    <x v="0"/>
    <d v="2018-02-04T00:00:00"/>
    <n v="0"/>
    <n v="19"/>
  </r>
  <r>
    <s v="Ren, Kylo"/>
    <n v="10140"/>
    <n v="1"/>
    <n v="1"/>
    <x v="0"/>
    <n v="1"/>
    <n v="6"/>
    <x v="1"/>
    <n v="61809"/>
    <n v="0"/>
    <n v="0"/>
    <x v="0"/>
    <n v="3"/>
    <x v="11"/>
    <s v="ID"/>
    <d v="1954-10-12T00:00:00"/>
    <n v="69"/>
    <x v="3"/>
    <x v="0"/>
    <x v="1"/>
    <s v="US Citizen"/>
    <s v="No"/>
    <x v="0"/>
    <x v="0"/>
    <s v="Active"/>
    <x v="4"/>
    <x v="14"/>
    <n v="17"/>
    <x v="6"/>
    <x v="1"/>
    <n v="3.98"/>
    <n v="3"/>
    <x v="0"/>
    <d v="2019-01-28T00:00:00"/>
    <n v="0"/>
    <n v="4"/>
  </r>
  <r>
    <s v="Rhoads, Thomas"/>
    <n v="10058"/>
    <n v="0"/>
    <n v="2"/>
    <x v="0"/>
    <n v="5"/>
    <n v="5"/>
    <x v="1"/>
    <n v="45115"/>
    <n v="0"/>
    <n v="1"/>
    <x v="1"/>
    <n v="19"/>
    <x v="0"/>
    <s v="MA"/>
    <d v="1982-07-22T00:00:00"/>
    <n v="42"/>
    <x v="0"/>
    <x v="0"/>
    <x v="2"/>
    <s v="US Citizen"/>
    <s v="Yes"/>
    <x v="0"/>
    <x v="9"/>
    <s v="Voluntarily Terminated"/>
    <x v="0"/>
    <x v="3"/>
    <n v="16"/>
    <x v="0"/>
    <x v="1"/>
    <n v="5"/>
    <n v="4"/>
    <x v="0"/>
    <d v="2015-03-30T00:00:00"/>
    <n v="0"/>
    <n v="11"/>
  </r>
  <r>
    <s v="Rivera, Haley  "/>
    <n v="10011"/>
    <n v="1"/>
    <n v="1"/>
    <x v="1"/>
    <n v="1"/>
    <n v="5"/>
    <x v="0"/>
    <n v="46738"/>
    <n v="0"/>
    <n v="0"/>
    <x v="0"/>
    <n v="19"/>
    <x v="0"/>
    <s v="MA"/>
    <d v="1973-01-12T00:00:00"/>
    <n v="51"/>
    <x v="2"/>
    <x v="1"/>
    <x v="1"/>
    <s v="US Citizen"/>
    <s v="No"/>
    <x v="3"/>
    <x v="0"/>
    <s v="Active"/>
    <x v="0"/>
    <x v="4"/>
    <m/>
    <x v="2"/>
    <x v="0"/>
    <n v="4.3600000000000003"/>
    <n v="5"/>
    <x v="0"/>
    <d v="2019-02-11T00:00:00"/>
    <n v="0"/>
    <n v="16"/>
  </r>
  <r>
    <s v="Roberson, May"/>
    <n v="10230"/>
    <n v="0"/>
    <n v="2"/>
    <x v="1"/>
    <n v="5"/>
    <n v="5"/>
    <x v="1"/>
    <n v="64971"/>
    <n v="0"/>
    <n v="1"/>
    <x v="1"/>
    <n v="20"/>
    <x v="2"/>
    <s v="MA"/>
    <d v="1981-09-05T00:00:00"/>
    <n v="42"/>
    <x v="0"/>
    <x v="1"/>
    <x v="2"/>
    <s v="Eligible NonCitizen"/>
    <s v="No"/>
    <x v="1"/>
    <x v="3"/>
    <s v="Voluntarily Terminated"/>
    <x v="0"/>
    <x v="10"/>
    <n v="14"/>
    <x v="2"/>
    <x v="1"/>
    <n v="4.5"/>
    <n v="4"/>
    <x v="0"/>
    <d v="2011-10-22T00:00:00"/>
    <n v="0"/>
    <n v="10"/>
  </r>
  <r>
    <s v="Robertson, Peter"/>
    <n v="10224"/>
    <n v="1"/>
    <n v="1"/>
    <x v="0"/>
    <n v="5"/>
    <n v="5"/>
    <x v="1"/>
    <n v="55578"/>
    <n v="0"/>
    <n v="1"/>
    <x v="1"/>
    <n v="20"/>
    <x v="2"/>
    <s v="MA"/>
    <d v="1972-07-03T00:00:00"/>
    <n v="52"/>
    <x v="2"/>
    <x v="0"/>
    <x v="1"/>
    <s v="US Citizen"/>
    <s v="No"/>
    <x v="0"/>
    <x v="4"/>
    <s v="Voluntarily Terminated"/>
    <x v="0"/>
    <x v="2"/>
    <n v="20"/>
    <x v="1"/>
    <x v="1"/>
    <n v="4.2"/>
    <n v="5"/>
    <x v="0"/>
    <d v="2012-01-06T00:00:00"/>
    <n v="0"/>
    <n v="13"/>
  </r>
  <r>
    <s v="Robinson, Alain  "/>
    <n v="10047"/>
    <n v="1"/>
    <n v="1"/>
    <x v="0"/>
    <n v="5"/>
    <n v="5"/>
    <x v="1"/>
    <n v="50428"/>
    <n v="0"/>
    <n v="1"/>
    <x v="1"/>
    <n v="19"/>
    <x v="0"/>
    <s v="MA"/>
    <d v="1974-01-07T00:00:00"/>
    <n v="50"/>
    <x v="2"/>
    <x v="0"/>
    <x v="1"/>
    <s v="US Citizen"/>
    <s v="No"/>
    <x v="1"/>
    <x v="6"/>
    <s v="Voluntarily Terminated"/>
    <x v="0"/>
    <x v="5"/>
    <n v="11"/>
    <x v="1"/>
    <x v="1"/>
    <n v="5"/>
    <n v="3"/>
    <x v="0"/>
    <d v="2015-01-10T00:00:00"/>
    <n v="0"/>
    <n v="11"/>
  </r>
  <r>
    <s v="Robinson, Cherly"/>
    <n v="10285"/>
    <n v="1"/>
    <n v="1"/>
    <x v="1"/>
    <n v="4"/>
    <n v="5"/>
    <x v="2"/>
    <n v="61422"/>
    <n v="0"/>
    <n v="1"/>
    <x v="1"/>
    <n v="19"/>
    <x v="0"/>
    <s v="MA"/>
    <d v="1985-01-07T00:00:00"/>
    <n v="39"/>
    <x v="1"/>
    <x v="1"/>
    <x v="1"/>
    <s v="US Citizen"/>
    <s v="No"/>
    <x v="0"/>
    <x v="6"/>
    <s v="Terminated for Cause"/>
    <x v="0"/>
    <x v="7"/>
    <n v="19"/>
    <x v="1"/>
    <x v="2"/>
    <n v="3.6"/>
    <n v="3"/>
    <x v="0"/>
    <d v="2016-04-05T00:00:00"/>
    <n v="4"/>
    <n v="16"/>
  </r>
  <r>
    <s v="Robinson, Elias"/>
    <n v="10020"/>
    <n v="0"/>
    <n v="4"/>
    <x v="0"/>
    <n v="1"/>
    <n v="5"/>
    <x v="0"/>
    <n v="63353"/>
    <n v="0"/>
    <n v="0"/>
    <x v="0"/>
    <n v="19"/>
    <x v="0"/>
    <s v="MA"/>
    <d v="1985-01-28T00:00:00"/>
    <n v="39"/>
    <x v="1"/>
    <x v="0"/>
    <x v="3"/>
    <s v="US Citizen"/>
    <s v="No"/>
    <x v="0"/>
    <x v="0"/>
    <s v="Active"/>
    <x v="0"/>
    <x v="8"/>
    <n v="12"/>
    <x v="3"/>
    <x v="0"/>
    <n v="3.6"/>
    <n v="5"/>
    <x v="0"/>
    <d v="2019-02-11T00:00:00"/>
    <n v="0"/>
    <n v="4"/>
  </r>
  <r>
    <s v="Roby, Lori "/>
    <n v="10162"/>
    <n v="1"/>
    <n v="1"/>
    <x v="1"/>
    <n v="1"/>
    <n v="3"/>
    <x v="1"/>
    <n v="89883"/>
    <n v="0"/>
    <n v="0"/>
    <x v="0"/>
    <n v="9"/>
    <x v="5"/>
    <s v="MA"/>
    <d v="1981-10-11T00:00:00"/>
    <n v="42"/>
    <x v="0"/>
    <x v="1"/>
    <x v="1"/>
    <s v="US Citizen"/>
    <s v="No"/>
    <x v="0"/>
    <x v="0"/>
    <s v="Active"/>
    <x v="1"/>
    <x v="1"/>
    <n v="4"/>
    <x v="3"/>
    <x v="1"/>
    <n v="3.69"/>
    <n v="5"/>
    <x v="1"/>
    <d v="2019-02-14T00:00:00"/>
    <n v="0"/>
    <n v="15"/>
  </r>
  <r>
    <s v="Roehrich, Bianca"/>
    <n v="10149"/>
    <n v="0"/>
    <n v="0"/>
    <x v="1"/>
    <n v="5"/>
    <n v="3"/>
    <x v="1"/>
    <n v="120000"/>
    <n v="0"/>
    <n v="1"/>
    <x v="1"/>
    <n v="29"/>
    <x v="27"/>
    <s v="MA"/>
    <d v="1973-05-27T00:00:00"/>
    <n v="51"/>
    <x v="2"/>
    <x v="1"/>
    <x v="0"/>
    <s v="US Citizen"/>
    <s v="Yes"/>
    <x v="0"/>
    <x v="4"/>
    <s v="Voluntarily Terminated"/>
    <x v="1"/>
    <x v="1"/>
    <n v="4"/>
    <x v="0"/>
    <x v="1"/>
    <n v="3.88"/>
    <n v="3"/>
    <x v="4"/>
    <d v="2018-02-13T00:00:00"/>
    <n v="0"/>
    <n v="12"/>
  </r>
  <r>
    <s v="Roper, Katie"/>
    <n v="10086"/>
    <n v="0"/>
    <n v="0"/>
    <x v="1"/>
    <n v="1"/>
    <n v="3"/>
    <x v="1"/>
    <n v="150290"/>
    <n v="0"/>
    <n v="0"/>
    <x v="0"/>
    <n v="7"/>
    <x v="28"/>
    <s v="MA"/>
    <d v="1972-11-21T00:00:00"/>
    <n v="51"/>
    <x v="2"/>
    <x v="1"/>
    <x v="0"/>
    <s v="US Citizen"/>
    <s v="No"/>
    <x v="1"/>
    <x v="0"/>
    <s v="Active"/>
    <x v="1"/>
    <x v="19"/>
    <n v="13"/>
    <x v="1"/>
    <x v="1"/>
    <n v="4.9400000000000004"/>
    <n v="3"/>
    <x v="3"/>
    <d v="2019-02-06T00:00:00"/>
    <n v="0"/>
    <n v="17"/>
  </r>
  <r>
    <s v="Rose, Ashley  "/>
    <n v="10054"/>
    <n v="0"/>
    <n v="3"/>
    <x v="1"/>
    <n v="1"/>
    <n v="5"/>
    <x v="1"/>
    <n v="60627"/>
    <n v="0"/>
    <n v="0"/>
    <x v="0"/>
    <n v="19"/>
    <x v="0"/>
    <s v="MA"/>
    <d v="1974-12-05T00:00:00"/>
    <n v="49"/>
    <x v="0"/>
    <x v="1"/>
    <x v="4"/>
    <s v="US Citizen"/>
    <s v="No"/>
    <x v="0"/>
    <x v="0"/>
    <s v="Active"/>
    <x v="0"/>
    <x v="10"/>
    <n v="14"/>
    <x v="7"/>
    <x v="1"/>
    <n v="5"/>
    <n v="4"/>
    <x v="0"/>
    <d v="2019-01-31T00:00:00"/>
    <n v="0"/>
    <n v="8"/>
  </r>
  <r>
    <s v="Rossetti, Bruno"/>
    <n v="10065"/>
    <n v="0"/>
    <n v="0"/>
    <x v="0"/>
    <n v="5"/>
    <n v="5"/>
    <x v="1"/>
    <n v="53180"/>
    <n v="0"/>
    <n v="1"/>
    <x v="1"/>
    <n v="19"/>
    <x v="0"/>
    <s v="MA"/>
    <d v="1987-03-18T00:00:00"/>
    <n v="37"/>
    <x v="1"/>
    <x v="0"/>
    <x v="0"/>
    <s v="US Citizen"/>
    <s v="No"/>
    <x v="0"/>
    <x v="4"/>
    <s v="Voluntarily Terminated"/>
    <x v="0"/>
    <x v="2"/>
    <n v="20"/>
    <x v="2"/>
    <x v="1"/>
    <n v="5"/>
    <n v="5"/>
    <x v="0"/>
    <d v="2018-07-02T00:00:00"/>
    <n v="0"/>
    <n v="4"/>
  </r>
  <r>
    <s v="Roup,Simon"/>
    <n v="10198"/>
    <n v="0"/>
    <n v="0"/>
    <x v="0"/>
    <n v="1"/>
    <n v="3"/>
    <x v="1"/>
    <n v="140920"/>
    <n v="0"/>
    <n v="0"/>
    <x v="0"/>
    <n v="13"/>
    <x v="29"/>
    <s v="MA"/>
    <d v="1973-04-05T00:00:00"/>
    <n v="51"/>
    <x v="2"/>
    <x v="0"/>
    <x v="0"/>
    <s v="US Citizen"/>
    <s v="No"/>
    <x v="0"/>
    <x v="0"/>
    <s v="Active"/>
    <x v="1"/>
    <x v="15"/>
    <n v="5"/>
    <x v="1"/>
    <x v="1"/>
    <n v="3.6"/>
    <n v="5"/>
    <x v="4"/>
    <d v="2019-02-18T00:00:00"/>
    <n v="0"/>
    <n v="13"/>
  </r>
  <r>
    <s v="Ruiz, Ricardo"/>
    <n v="10222"/>
    <n v="0"/>
    <n v="2"/>
    <x v="0"/>
    <n v="5"/>
    <n v="3"/>
    <x v="1"/>
    <n v="148999"/>
    <n v="1"/>
    <n v="1"/>
    <x v="1"/>
    <n v="13"/>
    <x v="29"/>
    <s v="MA"/>
    <d v="1964-01-04T00:00:00"/>
    <n v="60"/>
    <x v="3"/>
    <x v="0"/>
    <x v="2"/>
    <s v="US Citizen"/>
    <s v="No"/>
    <x v="1"/>
    <x v="2"/>
    <s v="Voluntarily Terminated"/>
    <x v="1"/>
    <x v="15"/>
    <n v="5"/>
    <x v="4"/>
    <x v="1"/>
    <n v="4.3"/>
    <n v="4"/>
    <x v="1"/>
    <d v="2015-01-04T00:00:00"/>
    <n v="0"/>
    <n v="8"/>
  </r>
  <r>
    <s v="Saada, Adell"/>
    <n v="10126"/>
    <n v="1"/>
    <n v="1"/>
    <x v="1"/>
    <n v="1"/>
    <n v="4"/>
    <x v="1"/>
    <n v="86214"/>
    <n v="0"/>
    <n v="0"/>
    <x v="0"/>
    <n v="24"/>
    <x v="3"/>
    <s v="MA"/>
    <d v="1986-07-24T00:00:00"/>
    <n v="38"/>
    <x v="1"/>
    <x v="1"/>
    <x v="1"/>
    <s v="US Citizen"/>
    <s v="No"/>
    <x v="0"/>
    <x v="0"/>
    <s v="Active"/>
    <x v="2"/>
    <x v="6"/>
    <n v="10"/>
    <x v="1"/>
    <x v="1"/>
    <n v="4.2"/>
    <n v="3"/>
    <x v="1"/>
    <d v="2019-02-13T00:00:00"/>
    <n v="0"/>
    <n v="2"/>
  </r>
  <r>
    <s v="Saar-Beckles, Melinda"/>
    <n v="10295"/>
    <n v="0"/>
    <n v="0"/>
    <x v="1"/>
    <n v="2"/>
    <n v="5"/>
    <x v="2"/>
    <n v="47750"/>
    <n v="1"/>
    <n v="0"/>
    <x v="0"/>
    <n v="19"/>
    <x v="0"/>
    <s v="MA"/>
    <d v="1968-06-06T00:00:00"/>
    <n v="56"/>
    <x v="2"/>
    <x v="1"/>
    <x v="0"/>
    <s v="US Citizen"/>
    <s v="No"/>
    <x v="1"/>
    <x v="0"/>
    <s v="Active"/>
    <x v="0"/>
    <x v="11"/>
    <n v="18"/>
    <x v="4"/>
    <x v="2"/>
    <n v="2.6"/>
    <n v="4"/>
    <x v="0"/>
    <d v="2019-02-18T00:00:00"/>
    <n v="5"/>
    <n v="4"/>
  </r>
  <r>
    <s v="Sadki, Nore  "/>
    <n v="10260"/>
    <n v="0"/>
    <n v="0"/>
    <x v="0"/>
    <n v="5"/>
    <n v="5"/>
    <x v="1"/>
    <n v="46428"/>
    <n v="0"/>
    <n v="1"/>
    <x v="1"/>
    <n v="19"/>
    <x v="0"/>
    <s v="MA"/>
    <d v="1974-12-21T00:00:00"/>
    <n v="49"/>
    <x v="0"/>
    <x v="0"/>
    <x v="0"/>
    <s v="US Citizen"/>
    <s v="No"/>
    <x v="0"/>
    <x v="10"/>
    <s v="Voluntarily Terminated"/>
    <x v="0"/>
    <x v="0"/>
    <n v="22"/>
    <x v="2"/>
    <x v="1"/>
    <n v="4.5999999999999996"/>
    <n v="5"/>
    <x v="0"/>
    <d v="2018-02-05T00:00:00"/>
    <n v="0"/>
    <n v="7"/>
  </r>
  <r>
    <s v="Sahoo, Adil"/>
    <n v="10233"/>
    <n v="1"/>
    <n v="1"/>
    <x v="0"/>
    <n v="1"/>
    <n v="5"/>
    <x v="1"/>
    <n v="57975"/>
    <n v="0"/>
    <n v="0"/>
    <x v="0"/>
    <n v="20"/>
    <x v="2"/>
    <s v="MA"/>
    <d v="1986-04-26T00:00:00"/>
    <n v="38"/>
    <x v="1"/>
    <x v="0"/>
    <x v="1"/>
    <s v="US Citizen"/>
    <s v="No"/>
    <x v="0"/>
    <x v="0"/>
    <s v="Active"/>
    <x v="0"/>
    <x v="11"/>
    <n v="18"/>
    <x v="6"/>
    <x v="1"/>
    <n v="4.0999999999999996"/>
    <n v="3"/>
    <x v="0"/>
    <d v="2019-01-10T00:00:00"/>
    <n v="0"/>
    <n v="13"/>
  </r>
  <r>
    <s v="Salter, Jason"/>
    <n v="10229"/>
    <n v="0"/>
    <n v="2"/>
    <x v="0"/>
    <n v="5"/>
    <n v="3"/>
    <x v="1"/>
    <n v="88527"/>
    <n v="0"/>
    <n v="1"/>
    <x v="1"/>
    <n v="9"/>
    <x v="30"/>
    <s v="MA"/>
    <d v="1987-12-17T00:00:00"/>
    <n v="36"/>
    <x v="1"/>
    <x v="0"/>
    <x v="2"/>
    <s v="US Citizen"/>
    <s v="No"/>
    <x v="1"/>
    <x v="2"/>
    <s v="Voluntarily Terminated"/>
    <x v="1"/>
    <x v="1"/>
    <n v="4"/>
    <x v="0"/>
    <x v="1"/>
    <n v="4.2"/>
    <n v="3"/>
    <x v="3"/>
    <d v="2015-04-20T00:00:00"/>
    <n v="0"/>
    <n v="2"/>
  </r>
  <r>
    <s v="Sander, Kamrin"/>
    <n v="10169"/>
    <n v="1"/>
    <n v="1"/>
    <x v="1"/>
    <n v="1"/>
    <n v="5"/>
    <x v="1"/>
    <n v="56147"/>
    <n v="0"/>
    <n v="0"/>
    <x v="0"/>
    <n v="19"/>
    <x v="0"/>
    <s v="MA"/>
    <d v="1988-07-10T00:00:00"/>
    <n v="36"/>
    <x v="1"/>
    <x v="1"/>
    <x v="1"/>
    <s v="US Citizen"/>
    <s v="No"/>
    <x v="1"/>
    <x v="0"/>
    <s v="Active"/>
    <x v="0"/>
    <x v="3"/>
    <n v="16"/>
    <x v="0"/>
    <x v="1"/>
    <n v="3.51"/>
    <n v="3"/>
    <x v="0"/>
    <d v="2019-02-18T00:00:00"/>
    <n v="0"/>
    <n v="2"/>
  </r>
  <r>
    <s v="Sewkumar, Nori"/>
    <n v="10071"/>
    <n v="0"/>
    <n v="0"/>
    <x v="1"/>
    <n v="3"/>
    <n v="5"/>
    <x v="1"/>
    <n v="50923"/>
    <n v="0"/>
    <n v="0"/>
    <x v="0"/>
    <n v="19"/>
    <x v="0"/>
    <s v="MA"/>
    <d v="1975-03-10T00:00:00"/>
    <n v="49"/>
    <x v="0"/>
    <x v="1"/>
    <x v="0"/>
    <s v="US Citizen"/>
    <s v="No"/>
    <x v="3"/>
    <x v="0"/>
    <s v="Active"/>
    <x v="0"/>
    <x v="4"/>
    <m/>
    <x v="2"/>
    <x v="1"/>
    <n v="5"/>
    <n v="5"/>
    <x v="0"/>
    <d v="2019-02-06T00:00:00"/>
    <n v="0"/>
    <n v="14"/>
  </r>
  <r>
    <s v="Shepard, Anita "/>
    <n v="10179"/>
    <n v="1"/>
    <n v="1"/>
    <x v="1"/>
    <n v="1"/>
    <n v="3"/>
    <x v="1"/>
    <n v="50750"/>
    <n v="0"/>
    <n v="0"/>
    <x v="0"/>
    <n v="15"/>
    <x v="19"/>
    <s v="MA"/>
    <d v="1981-04-14T00:00:00"/>
    <n v="43"/>
    <x v="0"/>
    <x v="1"/>
    <x v="1"/>
    <s v="US Citizen"/>
    <s v="No"/>
    <x v="0"/>
    <x v="0"/>
    <s v="Active"/>
    <x v="1"/>
    <x v="9"/>
    <n v="7"/>
    <x v="0"/>
    <x v="1"/>
    <n v="3.31"/>
    <n v="3"/>
    <x v="1"/>
    <d v="2019-01-07T00:00:00"/>
    <n v="0"/>
    <n v="7"/>
  </r>
  <r>
    <s v="Shields, Seffi"/>
    <n v="10091"/>
    <n v="1"/>
    <n v="1"/>
    <x v="1"/>
    <n v="1"/>
    <n v="5"/>
    <x v="1"/>
    <n v="52087"/>
    <n v="0"/>
    <n v="0"/>
    <x v="0"/>
    <n v="19"/>
    <x v="0"/>
    <s v="MA"/>
    <d v="1985-08-24T00:00:00"/>
    <n v="38"/>
    <x v="1"/>
    <x v="1"/>
    <x v="1"/>
    <s v="US Citizen"/>
    <s v="No"/>
    <x v="0"/>
    <x v="0"/>
    <s v="Active"/>
    <x v="0"/>
    <x v="5"/>
    <n v="11"/>
    <x v="0"/>
    <x v="1"/>
    <n v="4.8099999999999996"/>
    <n v="4"/>
    <x v="0"/>
    <d v="2019-02-15T00:00:00"/>
    <n v="0"/>
    <n v="15"/>
  </r>
  <r>
    <s v="Simard, Kramer"/>
    <n v="10178"/>
    <n v="1"/>
    <n v="1"/>
    <x v="0"/>
    <n v="1"/>
    <n v="3"/>
    <x v="1"/>
    <n v="87826"/>
    <n v="0"/>
    <n v="0"/>
    <x v="0"/>
    <n v="9"/>
    <x v="5"/>
    <s v="MA"/>
    <d v="1970-02-08T00:00:00"/>
    <n v="54"/>
    <x v="2"/>
    <x v="0"/>
    <x v="1"/>
    <s v="US Citizen"/>
    <s v="Yes"/>
    <x v="0"/>
    <x v="0"/>
    <s v="Active"/>
    <x v="1"/>
    <x v="1"/>
    <n v="4"/>
    <x v="3"/>
    <x v="1"/>
    <n v="3.32"/>
    <n v="3"/>
    <x v="4"/>
    <d v="2019-01-14T00:00:00"/>
    <n v="0"/>
    <n v="16"/>
  </r>
  <r>
    <s v="Singh, Nan "/>
    <n v="10039"/>
    <n v="0"/>
    <n v="0"/>
    <x v="1"/>
    <n v="1"/>
    <n v="1"/>
    <x v="1"/>
    <n v="51920"/>
    <n v="0"/>
    <n v="0"/>
    <x v="0"/>
    <n v="2"/>
    <x v="22"/>
    <s v="MA"/>
    <d v="1988-05-19T00:00:00"/>
    <n v="36"/>
    <x v="1"/>
    <x v="1"/>
    <x v="0"/>
    <s v="US Citizen"/>
    <s v="No"/>
    <x v="0"/>
    <x v="0"/>
    <s v="Active"/>
    <x v="3"/>
    <x v="12"/>
    <n v="1"/>
    <x v="7"/>
    <x v="1"/>
    <n v="5"/>
    <n v="3"/>
    <x v="3"/>
    <d v="2019-01-15T00:00:00"/>
    <n v="0"/>
    <n v="2"/>
  </r>
  <r>
    <s v="Sloan, Constance"/>
    <n v="10095"/>
    <n v="0"/>
    <n v="0"/>
    <x v="1"/>
    <n v="5"/>
    <n v="5"/>
    <x v="1"/>
    <n v="63878"/>
    <n v="0"/>
    <n v="1"/>
    <x v="1"/>
    <n v="20"/>
    <x v="2"/>
    <s v="MA"/>
    <d v="1987-11-25T00:00:00"/>
    <n v="36"/>
    <x v="1"/>
    <x v="1"/>
    <x v="0"/>
    <s v="US Citizen"/>
    <s v="No"/>
    <x v="0"/>
    <x v="15"/>
    <s v="Voluntarily Terminated"/>
    <x v="0"/>
    <x v="0"/>
    <n v="22"/>
    <x v="6"/>
    <x v="1"/>
    <n v="4.68"/>
    <n v="4"/>
    <x v="0"/>
    <d v="2015-04-02T00:00:00"/>
    <n v="0"/>
    <n v="20"/>
  </r>
  <r>
    <s v="Smith, Joe"/>
    <n v="10027"/>
    <n v="0"/>
    <n v="0"/>
    <x v="0"/>
    <n v="1"/>
    <n v="5"/>
    <x v="0"/>
    <n v="60656"/>
    <n v="0"/>
    <n v="0"/>
    <x v="0"/>
    <n v="20"/>
    <x v="2"/>
    <s v="MA"/>
    <d v="1963-10-30T00:00:00"/>
    <n v="60"/>
    <x v="3"/>
    <x v="0"/>
    <x v="0"/>
    <s v="US Citizen"/>
    <s v="No"/>
    <x v="0"/>
    <x v="0"/>
    <s v="Active"/>
    <x v="0"/>
    <x v="3"/>
    <n v="16"/>
    <x v="1"/>
    <x v="0"/>
    <n v="4.3"/>
    <n v="3"/>
    <x v="0"/>
    <d v="2019-01-28T00:00:00"/>
    <n v="0"/>
    <n v="4"/>
  </r>
  <r>
    <s v="Smith, John"/>
    <n v="10291"/>
    <n v="0"/>
    <n v="2"/>
    <x v="0"/>
    <n v="1"/>
    <n v="6"/>
    <x v="2"/>
    <n v="72992"/>
    <n v="1"/>
    <n v="0"/>
    <x v="0"/>
    <n v="21"/>
    <x v="16"/>
    <s v="MA"/>
    <d v="1984-08-16T00:00:00"/>
    <n v="39"/>
    <x v="1"/>
    <x v="0"/>
    <x v="2"/>
    <s v="US Citizen"/>
    <s v="No"/>
    <x v="1"/>
    <x v="0"/>
    <s v="Active"/>
    <x v="4"/>
    <x v="18"/>
    <n v="15"/>
    <x v="4"/>
    <x v="2"/>
    <n v="2.4"/>
    <n v="4"/>
    <x v="0"/>
    <d v="2019-01-16T00:00:00"/>
    <n v="2"/>
    <n v="16"/>
  </r>
  <r>
    <s v="Smith, Leigh Ann"/>
    <n v="10153"/>
    <n v="1"/>
    <n v="1"/>
    <x v="1"/>
    <n v="5"/>
    <n v="1"/>
    <x v="1"/>
    <n v="55000"/>
    <n v="1"/>
    <n v="1"/>
    <x v="1"/>
    <n v="2"/>
    <x v="22"/>
    <s v="MA"/>
    <d v="1987-06-14T00:00:00"/>
    <n v="37"/>
    <x v="1"/>
    <x v="1"/>
    <x v="1"/>
    <s v="US Citizen"/>
    <s v="No"/>
    <x v="1"/>
    <x v="1"/>
    <s v="Voluntarily Terminated"/>
    <x v="3"/>
    <x v="12"/>
    <n v="1"/>
    <x v="4"/>
    <x v="1"/>
    <n v="3.8"/>
    <n v="4"/>
    <x v="2"/>
    <d v="2013-08-15T00:00:00"/>
    <n v="0"/>
    <n v="17"/>
  </r>
  <r>
    <s v="Smith, Sade"/>
    <n v="10157"/>
    <n v="0"/>
    <n v="0"/>
    <x v="1"/>
    <n v="1"/>
    <n v="5"/>
    <x v="1"/>
    <n v="58939"/>
    <n v="0"/>
    <n v="0"/>
    <x v="0"/>
    <n v="19"/>
    <x v="0"/>
    <s v="MA"/>
    <d v="1965-02-02T00:00:00"/>
    <n v="59"/>
    <x v="2"/>
    <x v="1"/>
    <x v="0"/>
    <s v="US Citizen"/>
    <s v="No"/>
    <x v="0"/>
    <x v="0"/>
    <s v="Active"/>
    <x v="0"/>
    <x v="7"/>
    <n v="19"/>
    <x v="3"/>
    <x v="1"/>
    <n v="3.73"/>
    <n v="3"/>
    <x v="0"/>
    <d v="2019-01-24T00:00:00"/>
    <n v="0"/>
    <n v="16"/>
  </r>
  <r>
    <s v="Soto, Julia "/>
    <n v="10119"/>
    <n v="1"/>
    <n v="1"/>
    <x v="1"/>
    <n v="1"/>
    <n v="3"/>
    <x v="1"/>
    <n v="66593"/>
    <n v="0"/>
    <n v="0"/>
    <x v="0"/>
    <n v="14"/>
    <x v="4"/>
    <s v="MA"/>
    <d v="1973-03-12T00:00:00"/>
    <n v="51"/>
    <x v="2"/>
    <x v="1"/>
    <x v="1"/>
    <s v="US Citizen"/>
    <s v="No"/>
    <x v="1"/>
    <x v="0"/>
    <s v="Active"/>
    <x v="1"/>
    <x v="17"/>
    <n v="6"/>
    <x v="0"/>
    <x v="1"/>
    <n v="4.3"/>
    <n v="3"/>
    <x v="3"/>
    <d v="2019-02-08T00:00:00"/>
    <n v="0"/>
    <n v="19"/>
  </r>
  <r>
    <s v="Soze, Keyser"/>
    <n v="10180"/>
    <n v="1"/>
    <n v="1"/>
    <x v="0"/>
    <n v="2"/>
    <n v="3"/>
    <x v="1"/>
    <n v="87565"/>
    <n v="0"/>
    <n v="0"/>
    <x v="0"/>
    <n v="28"/>
    <x v="15"/>
    <s v="MA"/>
    <d v="1983-02-09T00:00:00"/>
    <n v="41"/>
    <x v="0"/>
    <x v="0"/>
    <x v="1"/>
    <s v="US Citizen"/>
    <s v="No"/>
    <x v="3"/>
    <x v="0"/>
    <s v="Active"/>
    <x v="1"/>
    <x v="9"/>
    <n v="7"/>
    <x v="0"/>
    <x v="1"/>
    <n v="3.27"/>
    <n v="4"/>
    <x v="3"/>
    <d v="2019-01-14T00:00:00"/>
    <n v="0"/>
    <n v="13"/>
  </r>
  <r>
    <s v="Sparks, Taylor  "/>
    <n v="10302"/>
    <n v="1"/>
    <n v="1"/>
    <x v="1"/>
    <n v="1"/>
    <n v="5"/>
    <x v="3"/>
    <n v="64021"/>
    <n v="0"/>
    <n v="0"/>
    <x v="0"/>
    <n v="19"/>
    <x v="0"/>
    <s v="MA"/>
    <d v="1968-07-20T00:00:00"/>
    <n v="56"/>
    <x v="2"/>
    <x v="1"/>
    <x v="1"/>
    <s v="US Citizen"/>
    <s v="No"/>
    <x v="0"/>
    <x v="0"/>
    <s v="Active"/>
    <x v="0"/>
    <x v="8"/>
    <n v="12"/>
    <x v="1"/>
    <x v="3"/>
    <n v="2.4"/>
    <n v="2"/>
    <x v="8"/>
    <d v="2019-02-25T00:00:00"/>
    <n v="6"/>
    <n v="20"/>
  </r>
  <r>
    <s v="Spirea, Kelley"/>
    <n v="10090"/>
    <n v="1"/>
    <n v="1"/>
    <x v="1"/>
    <n v="1"/>
    <n v="5"/>
    <x v="1"/>
    <n v="65714"/>
    <n v="0"/>
    <n v="0"/>
    <x v="0"/>
    <n v="18"/>
    <x v="9"/>
    <s v="MA"/>
    <d v="1975-09-30T00:00:00"/>
    <n v="48"/>
    <x v="0"/>
    <x v="1"/>
    <x v="1"/>
    <s v="US Citizen"/>
    <s v="No"/>
    <x v="0"/>
    <x v="0"/>
    <s v="Active"/>
    <x v="0"/>
    <x v="13"/>
    <n v="2"/>
    <x v="0"/>
    <x v="1"/>
    <n v="4.83"/>
    <n v="5"/>
    <x v="0"/>
    <d v="2019-02-14T00:00:00"/>
    <n v="0"/>
    <n v="15"/>
  </r>
  <r>
    <s v="Squatrito, Kristen"/>
    <n v="10030"/>
    <n v="0"/>
    <n v="2"/>
    <x v="1"/>
    <n v="5"/>
    <n v="5"/>
    <x v="0"/>
    <n v="62425"/>
    <n v="0"/>
    <n v="1"/>
    <x v="1"/>
    <n v="19"/>
    <x v="0"/>
    <s v="MA"/>
    <d v="1973-03-26T00:00:00"/>
    <n v="51"/>
    <x v="2"/>
    <x v="1"/>
    <x v="2"/>
    <s v="US Citizen"/>
    <s v="No"/>
    <x v="0"/>
    <x v="5"/>
    <s v="Voluntarily Terminated"/>
    <x v="0"/>
    <x v="10"/>
    <n v="14"/>
    <x v="0"/>
    <x v="0"/>
    <n v="4.0999999999999996"/>
    <n v="4"/>
    <x v="0"/>
    <d v="2015-03-02T00:00:00"/>
    <n v="0"/>
    <n v="16"/>
  </r>
  <r>
    <s v="Stanford,Barbara  M"/>
    <n v="10278"/>
    <n v="0"/>
    <n v="2"/>
    <x v="1"/>
    <n v="1"/>
    <n v="5"/>
    <x v="1"/>
    <n v="47961"/>
    <n v="0"/>
    <n v="0"/>
    <x v="0"/>
    <n v="19"/>
    <x v="0"/>
    <s v="MA"/>
    <d v="1982-08-25T00:00:00"/>
    <n v="41"/>
    <x v="0"/>
    <x v="1"/>
    <x v="2"/>
    <s v="US Citizen"/>
    <s v="No"/>
    <x v="2"/>
    <x v="0"/>
    <s v="Active"/>
    <x v="0"/>
    <x v="2"/>
    <n v="20"/>
    <x v="2"/>
    <x v="1"/>
    <n v="4.0999999999999996"/>
    <n v="4"/>
    <x v="0"/>
    <d v="2019-02-07T00:00:00"/>
    <n v="0"/>
    <n v="9"/>
  </r>
  <r>
    <s v="Stansfield, Norman"/>
    <n v="10307"/>
    <n v="1"/>
    <n v="1"/>
    <x v="0"/>
    <n v="1"/>
    <n v="6"/>
    <x v="3"/>
    <n v="58273"/>
    <n v="0"/>
    <n v="0"/>
    <x v="0"/>
    <n v="3"/>
    <x v="11"/>
    <s v="NV"/>
    <d v="1974-05-09T00:00:00"/>
    <n v="50"/>
    <x v="2"/>
    <x v="0"/>
    <x v="1"/>
    <s v="US Citizen"/>
    <s v="No"/>
    <x v="0"/>
    <x v="0"/>
    <s v="Active"/>
    <x v="4"/>
    <x v="16"/>
    <n v="21"/>
    <x v="7"/>
    <x v="3"/>
    <n v="1.81"/>
    <n v="2"/>
    <x v="0"/>
    <d v="2019-01-17T00:00:00"/>
    <n v="3"/>
    <n v="5"/>
  </r>
  <r>
    <s v="Steans, Tyrone  "/>
    <n v="10147"/>
    <n v="0"/>
    <n v="0"/>
    <x v="0"/>
    <n v="1"/>
    <n v="1"/>
    <x v="1"/>
    <n v="63003"/>
    <n v="0"/>
    <n v="0"/>
    <x v="0"/>
    <n v="1"/>
    <x v="10"/>
    <s v="MA"/>
    <d v="1986-09-01T00:00:00"/>
    <n v="37"/>
    <x v="1"/>
    <x v="0"/>
    <x v="0"/>
    <s v="US Citizen"/>
    <s v="No"/>
    <x v="0"/>
    <x v="0"/>
    <s v="Active"/>
    <x v="3"/>
    <x v="12"/>
    <n v="1"/>
    <x v="1"/>
    <x v="1"/>
    <n v="3.9"/>
    <n v="5"/>
    <x v="3"/>
    <d v="2019-01-18T00:00:00"/>
    <n v="0"/>
    <n v="9"/>
  </r>
  <r>
    <s v="Stoica, Rick"/>
    <n v="10266"/>
    <n v="1"/>
    <n v="1"/>
    <x v="0"/>
    <n v="1"/>
    <n v="5"/>
    <x v="1"/>
    <n v="61355"/>
    <n v="0"/>
    <n v="0"/>
    <x v="0"/>
    <n v="19"/>
    <x v="0"/>
    <s v="MA"/>
    <d v="1985-03-14T00:00:00"/>
    <n v="39"/>
    <x v="1"/>
    <x v="0"/>
    <x v="1"/>
    <s v="US Citizen"/>
    <s v="No"/>
    <x v="3"/>
    <x v="0"/>
    <s v="Active"/>
    <x v="0"/>
    <x v="11"/>
    <n v="18"/>
    <x v="0"/>
    <x v="1"/>
    <n v="4.7"/>
    <n v="3"/>
    <x v="0"/>
    <d v="2019-01-11T00:00:00"/>
    <n v="0"/>
    <n v="4"/>
  </r>
  <r>
    <s v="Strong, Caitrin"/>
    <n v="10241"/>
    <n v="1"/>
    <n v="1"/>
    <x v="1"/>
    <n v="1"/>
    <n v="6"/>
    <x v="1"/>
    <n v="60120"/>
    <n v="0"/>
    <n v="0"/>
    <x v="0"/>
    <n v="3"/>
    <x v="11"/>
    <s v="MT"/>
    <d v="1989-05-12T00:00:00"/>
    <n v="35"/>
    <x v="1"/>
    <x v="1"/>
    <x v="1"/>
    <s v="US Citizen"/>
    <s v="No"/>
    <x v="1"/>
    <x v="0"/>
    <s v="Active"/>
    <x v="4"/>
    <x v="14"/>
    <n v="17"/>
    <x v="1"/>
    <x v="1"/>
    <n v="4.0999999999999996"/>
    <n v="4"/>
    <x v="0"/>
    <d v="2019-01-31T00:00:00"/>
    <n v="0"/>
    <n v="18"/>
  </r>
  <r>
    <s v="Sullivan, Kissy "/>
    <n v="10158"/>
    <n v="1"/>
    <n v="1"/>
    <x v="1"/>
    <n v="1"/>
    <n v="5"/>
    <x v="1"/>
    <n v="63682"/>
    <n v="0"/>
    <n v="0"/>
    <x v="0"/>
    <n v="18"/>
    <x v="9"/>
    <s v="MA"/>
    <d v="1978-03-28T00:00:00"/>
    <n v="46"/>
    <x v="0"/>
    <x v="1"/>
    <x v="1"/>
    <s v="US Citizen"/>
    <s v="No"/>
    <x v="1"/>
    <x v="0"/>
    <s v="Active"/>
    <x v="0"/>
    <x v="13"/>
    <n v="2"/>
    <x v="1"/>
    <x v="1"/>
    <n v="3.73"/>
    <n v="4"/>
    <x v="0"/>
    <d v="2019-01-24T00:00:00"/>
    <n v="0"/>
    <n v="12"/>
  </r>
  <r>
    <s v="Sullivan, Timothy"/>
    <n v="10117"/>
    <n v="1"/>
    <n v="1"/>
    <x v="0"/>
    <n v="1"/>
    <n v="5"/>
    <x v="1"/>
    <n v="63025"/>
    <n v="0"/>
    <n v="0"/>
    <x v="0"/>
    <n v="19"/>
    <x v="0"/>
    <s v="MA"/>
    <d v="1982-10-07T00:00:00"/>
    <n v="41"/>
    <x v="0"/>
    <x v="0"/>
    <x v="1"/>
    <s v="US Citizen"/>
    <s v="Yes"/>
    <x v="0"/>
    <x v="0"/>
    <s v="Active"/>
    <x v="0"/>
    <x v="0"/>
    <n v="22"/>
    <x v="2"/>
    <x v="1"/>
    <n v="4.3600000000000003"/>
    <n v="5"/>
    <x v="0"/>
    <d v="2019-01-24T00:00:00"/>
    <n v="0"/>
    <n v="10"/>
  </r>
  <r>
    <s v="Sutwell, Barbara"/>
    <n v="10209"/>
    <n v="0"/>
    <n v="0"/>
    <x v="1"/>
    <n v="1"/>
    <n v="5"/>
    <x v="1"/>
    <n v="59238"/>
    <n v="0"/>
    <n v="0"/>
    <x v="0"/>
    <n v="19"/>
    <x v="0"/>
    <s v="MA"/>
    <d v="1968-08-15T00:00:00"/>
    <n v="55"/>
    <x v="2"/>
    <x v="1"/>
    <x v="0"/>
    <s v="Eligible NonCitizen"/>
    <s v="No"/>
    <x v="3"/>
    <x v="0"/>
    <s v="Active"/>
    <x v="0"/>
    <x v="3"/>
    <n v="16"/>
    <x v="1"/>
    <x v="1"/>
    <n v="3.4"/>
    <n v="5"/>
    <x v="0"/>
    <d v="2019-01-31T00:00:00"/>
    <n v="0"/>
    <n v="13"/>
  </r>
  <r>
    <s v="Szabo, Andrew"/>
    <n v="10024"/>
    <n v="0"/>
    <n v="0"/>
    <x v="0"/>
    <n v="1"/>
    <n v="4"/>
    <x v="0"/>
    <n v="92989"/>
    <n v="0"/>
    <n v="0"/>
    <x v="0"/>
    <n v="24"/>
    <x v="3"/>
    <s v="MA"/>
    <d v="1983-05-06T00:00:00"/>
    <n v="41"/>
    <x v="0"/>
    <x v="0"/>
    <x v="0"/>
    <s v="US Citizen"/>
    <s v="No"/>
    <x v="0"/>
    <x v="0"/>
    <s v="Active"/>
    <x v="2"/>
    <x v="6"/>
    <n v="10"/>
    <x v="0"/>
    <x v="0"/>
    <n v="4.5"/>
    <n v="5"/>
    <x v="3"/>
    <d v="2019-02-18T00:00:00"/>
    <n v="0"/>
    <n v="1"/>
  </r>
  <r>
    <s v="Tannen, Biff"/>
    <n v="10173"/>
    <n v="1"/>
    <n v="1"/>
    <x v="0"/>
    <n v="1"/>
    <n v="3"/>
    <x v="1"/>
    <n v="90100"/>
    <n v="0"/>
    <n v="0"/>
    <x v="0"/>
    <n v="4"/>
    <x v="17"/>
    <s v="MA"/>
    <d v="1987-10-24T00:00:00"/>
    <n v="36"/>
    <x v="1"/>
    <x v="0"/>
    <x v="1"/>
    <s v="US Citizen"/>
    <s v="No"/>
    <x v="0"/>
    <x v="0"/>
    <s v="Active"/>
    <x v="1"/>
    <x v="19"/>
    <n v="13"/>
    <x v="1"/>
    <x v="1"/>
    <n v="3.4"/>
    <n v="3"/>
    <x v="1"/>
    <d v="2019-01-02T00:00:00"/>
    <n v="0"/>
    <n v="14"/>
  </r>
  <r>
    <s v="Tavares, Desiree  "/>
    <n v="10221"/>
    <n v="1"/>
    <n v="1"/>
    <x v="1"/>
    <n v="5"/>
    <n v="5"/>
    <x v="1"/>
    <n v="60754"/>
    <n v="1"/>
    <n v="1"/>
    <x v="1"/>
    <n v="19"/>
    <x v="0"/>
    <s v="MA"/>
    <d v="1975-04-03T00:00:00"/>
    <n v="49"/>
    <x v="0"/>
    <x v="1"/>
    <x v="1"/>
    <s v="Non-Citizen"/>
    <s v="No"/>
    <x v="1"/>
    <x v="4"/>
    <s v="Voluntarily Terminated"/>
    <x v="0"/>
    <x v="4"/>
    <n v="39"/>
    <x v="4"/>
    <x v="1"/>
    <n v="4.5"/>
    <n v="5"/>
    <x v="0"/>
    <d v="2012-02-15T00:00:00"/>
    <n v="0"/>
    <n v="11"/>
  </r>
  <r>
    <s v="Tejeda, Lenora "/>
    <n v="10146"/>
    <n v="1"/>
    <n v="1"/>
    <x v="1"/>
    <n v="5"/>
    <n v="5"/>
    <x v="1"/>
    <n v="72202"/>
    <n v="0"/>
    <n v="1"/>
    <x v="1"/>
    <n v="20"/>
    <x v="2"/>
    <s v="MA"/>
    <d v="1953-05-24T00:00:00"/>
    <n v="71"/>
    <x v="4"/>
    <x v="1"/>
    <x v="1"/>
    <s v="US Citizen"/>
    <s v="No"/>
    <x v="0"/>
    <x v="4"/>
    <s v="Voluntarily Terminated"/>
    <x v="0"/>
    <x v="3"/>
    <n v="16"/>
    <x v="2"/>
    <x v="1"/>
    <n v="3.93"/>
    <n v="3"/>
    <x v="0"/>
    <d v="2017-04-18T00:00:00"/>
    <n v="0"/>
    <n v="3"/>
  </r>
  <r>
    <s v="Terry, Sharlene "/>
    <n v="10161"/>
    <n v="0"/>
    <n v="0"/>
    <x v="1"/>
    <n v="1"/>
    <n v="6"/>
    <x v="1"/>
    <n v="58370"/>
    <n v="0"/>
    <n v="0"/>
    <x v="0"/>
    <n v="3"/>
    <x v="11"/>
    <s v="OR"/>
    <d v="1965-05-07T00:00:00"/>
    <n v="59"/>
    <x v="2"/>
    <x v="1"/>
    <x v="0"/>
    <s v="US Citizen"/>
    <s v="No"/>
    <x v="1"/>
    <x v="0"/>
    <s v="Active"/>
    <x v="4"/>
    <x v="16"/>
    <n v="21"/>
    <x v="1"/>
    <x v="1"/>
    <n v="3.69"/>
    <n v="3"/>
    <x v="0"/>
    <d v="2019-01-28T00:00:00"/>
    <n v="0"/>
    <n v="18"/>
  </r>
  <r>
    <s v="Theamstern, Sophia"/>
    <n v="10141"/>
    <n v="0"/>
    <n v="0"/>
    <x v="1"/>
    <n v="5"/>
    <n v="5"/>
    <x v="1"/>
    <n v="48413"/>
    <n v="0"/>
    <n v="1"/>
    <x v="1"/>
    <n v="19"/>
    <x v="0"/>
    <s v="MA"/>
    <d v="1965-05-09T00:00:00"/>
    <n v="59"/>
    <x v="2"/>
    <x v="1"/>
    <x v="0"/>
    <s v="US Citizen"/>
    <s v="No"/>
    <x v="0"/>
    <x v="3"/>
    <s v="Voluntarily Terminated"/>
    <x v="0"/>
    <x v="5"/>
    <n v="11"/>
    <x v="1"/>
    <x v="1"/>
    <n v="3.98"/>
    <n v="4"/>
    <x v="0"/>
    <d v="2016-03-02T00:00:00"/>
    <n v="0"/>
    <n v="1"/>
  </r>
  <r>
    <s v="Thibaud, Kenneth"/>
    <n v="10268"/>
    <n v="0"/>
    <n v="4"/>
    <x v="0"/>
    <n v="5"/>
    <n v="5"/>
    <x v="1"/>
    <n v="67176"/>
    <n v="0"/>
    <n v="1"/>
    <x v="1"/>
    <n v="20"/>
    <x v="2"/>
    <s v="MA"/>
    <d v="1975-09-16T00:00:00"/>
    <n v="48"/>
    <x v="0"/>
    <x v="0"/>
    <x v="3"/>
    <s v="US Citizen"/>
    <s v="No"/>
    <x v="0"/>
    <x v="12"/>
    <s v="Voluntarily Terminated"/>
    <x v="0"/>
    <x v="4"/>
    <n v="39"/>
    <x v="8"/>
    <x v="1"/>
    <n v="4.0999999999999996"/>
    <n v="4"/>
    <x v="0"/>
    <d v="2010-07-14T00:00:00"/>
    <n v="0"/>
    <n v="15"/>
  </r>
  <r>
    <s v="Tippett, Jeanette"/>
    <n v="10123"/>
    <n v="0"/>
    <n v="2"/>
    <x v="1"/>
    <n v="1"/>
    <n v="5"/>
    <x v="1"/>
    <n v="56339"/>
    <n v="0"/>
    <n v="0"/>
    <x v="0"/>
    <n v="19"/>
    <x v="0"/>
    <s v="MA"/>
    <d v="1967-06-05T00:00:00"/>
    <n v="57"/>
    <x v="2"/>
    <x v="1"/>
    <x v="2"/>
    <s v="US Citizen"/>
    <s v="No"/>
    <x v="1"/>
    <x v="0"/>
    <s v="Active"/>
    <x v="0"/>
    <x v="8"/>
    <n v="12"/>
    <x v="1"/>
    <x v="1"/>
    <n v="4.21"/>
    <n v="5"/>
    <x v="0"/>
    <d v="2019-01-14T00:00:00"/>
    <n v="0"/>
    <n v="4"/>
  </r>
  <r>
    <s v="Torrence, Jack"/>
    <n v="10013"/>
    <n v="0"/>
    <n v="3"/>
    <x v="0"/>
    <n v="1"/>
    <n v="6"/>
    <x v="0"/>
    <n v="64397"/>
    <n v="0"/>
    <n v="0"/>
    <x v="0"/>
    <n v="3"/>
    <x v="11"/>
    <s v="ND"/>
    <d v="1968-01-15T00:00:00"/>
    <n v="56"/>
    <x v="2"/>
    <x v="0"/>
    <x v="4"/>
    <s v="US Citizen"/>
    <s v="No"/>
    <x v="0"/>
    <x v="0"/>
    <s v="Active"/>
    <x v="4"/>
    <x v="16"/>
    <n v="21"/>
    <x v="1"/>
    <x v="0"/>
    <n v="4.0999999999999996"/>
    <n v="3"/>
    <x v="0"/>
    <d v="2019-01-04T00:00:00"/>
    <n v="0"/>
    <n v="6"/>
  </r>
  <r>
    <s v="Trang, Mei"/>
    <n v="10287"/>
    <n v="0"/>
    <n v="0"/>
    <x v="1"/>
    <n v="1"/>
    <n v="5"/>
    <x v="2"/>
    <n v="63025"/>
    <n v="0"/>
    <n v="0"/>
    <x v="0"/>
    <n v="19"/>
    <x v="0"/>
    <s v="MA"/>
    <d v="1983-05-16T00:00:00"/>
    <n v="41"/>
    <x v="0"/>
    <x v="1"/>
    <x v="0"/>
    <s v="US Citizen"/>
    <s v="No"/>
    <x v="0"/>
    <x v="0"/>
    <s v="Active"/>
    <x v="0"/>
    <x v="10"/>
    <n v="14"/>
    <x v="0"/>
    <x v="2"/>
    <n v="2.44"/>
    <n v="5"/>
    <x v="0"/>
    <d v="2019-02-11T00:00:00"/>
    <n v="4"/>
    <n v="18"/>
  </r>
  <r>
    <s v="Tredinnick, Neville "/>
    <n v="10044"/>
    <n v="1"/>
    <n v="1"/>
    <x v="0"/>
    <n v="5"/>
    <n v="3"/>
    <x v="1"/>
    <n v="75281"/>
    <n v="0"/>
    <n v="1"/>
    <x v="1"/>
    <n v="15"/>
    <x v="19"/>
    <s v="MA"/>
    <d v="1988-05-05T00:00:00"/>
    <n v="36"/>
    <x v="1"/>
    <x v="0"/>
    <x v="1"/>
    <s v="US Citizen"/>
    <s v="No"/>
    <x v="0"/>
    <x v="16"/>
    <s v="Voluntarily Terminated"/>
    <x v="1"/>
    <x v="9"/>
    <n v="7"/>
    <x v="6"/>
    <x v="1"/>
    <n v="5"/>
    <n v="3"/>
    <x v="3"/>
    <d v="2015-04-15T00:00:00"/>
    <n v="0"/>
    <n v="11"/>
  </r>
  <r>
    <s v="True, Edward"/>
    <n v="10102"/>
    <n v="0"/>
    <n v="0"/>
    <x v="0"/>
    <n v="5"/>
    <n v="4"/>
    <x v="1"/>
    <n v="100416"/>
    <n v="1"/>
    <n v="1"/>
    <x v="1"/>
    <n v="24"/>
    <x v="3"/>
    <s v="MA"/>
    <d v="1983-06-14T00:00:00"/>
    <n v="41"/>
    <x v="0"/>
    <x v="0"/>
    <x v="0"/>
    <s v="Non-Citizen"/>
    <s v="No"/>
    <x v="1"/>
    <x v="16"/>
    <s v="Voluntarily Terminated"/>
    <x v="2"/>
    <x v="6"/>
    <n v="10"/>
    <x v="4"/>
    <x v="1"/>
    <n v="4.5999999999999996"/>
    <n v="3"/>
    <x v="2"/>
    <d v="2017-02-12T00:00:00"/>
    <n v="0"/>
    <n v="9"/>
  </r>
  <r>
    <s v="Trzeciak, Cybil"/>
    <n v="10270"/>
    <n v="0"/>
    <n v="0"/>
    <x v="1"/>
    <n v="5"/>
    <n v="5"/>
    <x v="1"/>
    <n v="74813"/>
    <n v="0"/>
    <n v="1"/>
    <x v="1"/>
    <n v="20"/>
    <x v="2"/>
    <s v="MA"/>
    <d v="1985-03-15T00:00:00"/>
    <n v="39"/>
    <x v="1"/>
    <x v="1"/>
    <x v="0"/>
    <s v="US Citizen"/>
    <s v="No"/>
    <x v="0"/>
    <x v="5"/>
    <s v="Voluntarily Terminated"/>
    <x v="0"/>
    <x v="5"/>
    <n v="11"/>
    <x v="0"/>
    <x v="1"/>
    <n v="4.4000000000000004"/>
    <n v="3"/>
    <x v="0"/>
    <d v="2014-01-05T00:00:00"/>
    <n v="0"/>
    <n v="5"/>
  </r>
  <r>
    <s v="Turpin, Jumil"/>
    <n v="10045"/>
    <n v="1"/>
    <n v="1"/>
    <x v="0"/>
    <n v="1"/>
    <n v="3"/>
    <x v="1"/>
    <n v="76029"/>
    <n v="0"/>
    <n v="0"/>
    <x v="0"/>
    <n v="15"/>
    <x v="19"/>
    <s v="MA"/>
    <d v="1969-03-31T00:00:00"/>
    <n v="55"/>
    <x v="2"/>
    <x v="0"/>
    <x v="1"/>
    <s v="Eligible NonCitizen"/>
    <s v="No"/>
    <x v="0"/>
    <x v="0"/>
    <s v="Active"/>
    <x v="1"/>
    <x v="9"/>
    <n v="7"/>
    <x v="3"/>
    <x v="1"/>
    <n v="5"/>
    <n v="4"/>
    <x v="4"/>
    <d v="2019-01-14T00:00:00"/>
    <n v="0"/>
    <n v="8"/>
  </r>
  <r>
    <s v="Valentin,Jackie"/>
    <n v="10205"/>
    <n v="1"/>
    <n v="1"/>
    <x v="1"/>
    <n v="1"/>
    <n v="6"/>
    <x v="1"/>
    <n v="57859"/>
    <n v="0"/>
    <n v="0"/>
    <x v="0"/>
    <n v="3"/>
    <x v="11"/>
    <s v="AZ"/>
    <d v="1991-05-23T00:00:00"/>
    <n v="33"/>
    <x v="1"/>
    <x v="1"/>
    <x v="1"/>
    <s v="US Citizen"/>
    <s v="No"/>
    <x v="2"/>
    <x v="0"/>
    <s v="Active"/>
    <x v="4"/>
    <x v="14"/>
    <n v="17"/>
    <x v="1"/>
    <x v="1"/>
    <n v="2.81"/>
    <n v="3"/>
    <x v="0"/>
    <d v="2019-01-17T00:00:00"/>
    <n v="0"/>
    <n v="16"/>
  </r>
  <r>
    <s v="Veera, Abdellah "/>
    <n v="10014"/>
    <n v="0"/>
    <n v="2"/>
    <x v="0"/>
    <n v="5"/>
    <n v="5"/>
    <x v="0"/>
    <n v="58523"/>
    <n v="0"/>
    <n v="1"/>
    <x v="1"/>
    <n v="19"/>
    <x v="0"/>
    <s v="MA"/>
    <d v="1987-01-31T00:00:00"/>
    <n v="37"/>
    <x v="1"/>
    <x v="0"/>
    <x v="2"/>
    <s v="US Citizen"/>
    <s v="No"/>
    <x v="0"/>
    <x v="15"/>
    <s v="Voluntarily Terminated"/>
    <x v="0"/>
    <x v="2"/>
    <n v="20"/>
    <x v="0"/>
    <x v="0"/>
    <n v="4.5"/>
    <n v="5"/>
    <x v="0"/>
    <d v="2016-02-01T00:00:00"/>
    <n v="0"/>
    <n v="15"/>
  </r>
  <r>
    <s v="Vega, Vincent"/>
    <n v="10144"/>
    <n v="0"/>
    <n v="2"/>
    <x v="0"/>
    <n v="1"/>
    <n v="5"/>
    <x v="1"/>
    <n v="88976"/>
    <n v="0"/>
    <n v="0"/>
    <x v="0"/>
    <n v="17"/>
    <x v="9"/>
    <s v="MA"/>
    <d v="1968-10-10T00:00:00"/>
    <n v="55"/>
    <x v="2"/>
    <x v="0"/>
    <x v="2"/>
    <s v="US Citizen"/>
    <s v="No"/>
    <x v="0"/>
    <x v="0"/>
    <s v="Active"/>
    <x v="0"/>
    <x v="13"/>
    <n v="2"/>
    <x v="3"/>
    <x v="1"/>
    <n v="3.93"/>
    <n v="3"/>
    <x v="0"/>
    <d v="2019-02-27T00:00:00"/>
    <n v="0"/>
    <n v="19"/>
  </r>
  <r>
    <s v="Villanueva, Noah"/>
    <n v="10253"/>
    <n v="0"/>
    <n v="0"/>
    <x v="0"/>
    <n v="1"/>
    <n v="6"/>
    <x v="1"/>
    <n v="55875"/>
    <n v="0"/>
    <n v="0"/>
    <x v="0"/>
    <n v="3"/>
    <x v="11"/>
    <s v="ME"/>
    <d v="1989-07-11T00:00:00"/>
    <n v="35"/>
    <x v="1"/>
    <x v="0"/>
    <x v="0"/>
    <s v="US Citizen"/>
    <s v="No"/>
    <x v="3"/>
    <x v="0"/>
    <s v="Active"/>
    <x v="4"/>
    <x v="14"/>
    <n v="17"/>
    <x v="7"/>
    <x v="1"/>
    <n v="4.5"/>
    <n v="4"/>
    <x v="0"/>
    <d v="2019-01-18T00:00:00"/>
    <n v="0"/>
    <n v="11"/>
  </r>
  <r>
    <s v="Voldemort, Lord"/>
    <n v="10118"/>
    <n v="1"/>
    <n v="1"/>
    <x v="0"/>
    <n v="4"/>
    <n v="3"/>
    <x v="1"/>
    <n v="113999"/>
    <n v="0"/>
    <n v="1"/>
    <x v="1"/>
    <n v="8"/>
    <x v="6"/>
    <s v="MA"/>
    <d v="1986-08-07T00:00:00"/>
    <n v="38"/>
    <x v="1"/>
    <x v="0"/>
    <x v="1"/>
    <s v="US Citizen"/>
    <s v="No"/>
    <x v="1"/>
    <x v="13"/>
    <s v="Terminated for Cause"/>
    <x v="1"/>
    <x v="1"/>
    <n v="4"/>
    <x v="3"/>
    <x v="1"/>
    <n v="4.33"/>
    <n v="3"/>
    <x v="4"/>
    <d v="2017-02-15T00:00:00"/>
    <n v="0"/>
    <n v="9"/>
  </r>
  <r>
    <s v="Volk, Colleen"/>
    <n v="10022"/>
    <n v="1"/>
    <n v="1"/>
    <x v="1"/>
    <n v="4"/>
    <n v="5"/>
    <x v="0"/>
    <n v="49773"/>
    <n v="0"/>
    <n v="1"/>
    <x v="1"/>
    <n v="19"/>
    <x v="0"/>
    <s v="MA"/>
    <d v="1986-06-03T00:00:00"/>
    <n v="38"/>
    <x v="1"/>
    <x v="1"/>
    <x v="1"/>
    <s v="US Citizen"/>
    <s v="No"/>
    <x v="0"/>
    <x v="17"/>
    <s v="Terminated for Cause"/>
    <x v="0"/>
    <x v="11"/>
    <n v="18"/>
    <x v="2"/>
    <x v="0"/>
    <n v="4.3"/>
    <n v="5"/>
    <x v="0"/>
    <d v="2015-02-01T00:00:00"/>
    <n v="0"/>
    <n v="18"/>
  </r>
  <r>
    <s v="Von Massenbach, Anna"/>
    <n v="10183"/>
    <n v="0"/>
    <n v="0"/>
    <x v="1"/>
    <n v="2"/>
    <n v="5"/>
    <x v="1"/>
    <n v="62068"/>
    <n v="0"/>
    <n v="0"/>
    <x v="0"/>
    <n v="19"/>
    <x v="0"/>
    <s v="MA"/>
    <d v="1985-04-06T00:00:00"/>
    <n v="39"/>
    <x v="1"/>
    <x v="1"/>
    <x v="0"/>
    <s v="US Citizen"/>
    <s v="No"/>
    <x v="0"/>
    <x v="0"/>
    <s v="Active"/>
    <x v="0"/>
    <x v="0"/>
    <n v="22"/>
    <x v="0"/>
    <x v="1"/>
    <n v="3.21"/>
    <n v="3"/>
    <x v="0"/>
    <d v="2019-01-29T00:00:00"/>
    <n v="0"/>
    <n v="7"/>
  </r>
  <r>
    <s v="Walker, Roger"/>
    <n v="10190"/>
    <n v="0"/>
    <n v="0"/>
    <x v="0"/>
    <n v="1"/>
    <n v="5"/>
    <x v="1"/>
    <n v="66541"/>
    <n v="0"/>
    <n v="0"/>
    <x v="0"/>
    <n v="20"/>
    <x v="2"/>
    <s v="MA"/>
    <d v="1976-02-10T00:00:00"/>
    <n v="48"/>
    <x v="0"/>
    <x v="0"/>
    <x v="0"/>
    <s v="US Citizen"/>
    <s v="No"/>
    <x v="1"/>
    <x v="0"/>
    <s v="Active"/>
    <x v="0"/>
    <x v="7"/>
    <n v="19"/>
    <x v="3"/>
    <x v="1"/>
    <n v="3.11"/>
    <n v="5"/>
    <x v="0"/>
    <d v="2019-02-12T00:00:00"/>
    <n v="0"/>
    <n v="4"/>
  </r>
  <r>
    <s v="Wallace, Courtney  E"/>
    <n v="10274"/>
    <n v="1"/>
    <n v="1"/>
    <x v="1"/>
    <n v="5"/>
    <n v="5"/>
    <x v="1"/>
    <n v="80512"/>
    <n v="1"/>
    <n v="1"/>
    <x v="1"/>
    <n v="18"/>
    <x v="9"/>
    <s v="MA"/>
    <d v="1955-11-14T00:00:00"/>
    <n v="68"/>
    <x v="3"/>
    <x v="1"/>
    <x v="1"/>
    <s v="US Citizen"/>
    <s v="No"/>
    <x v="1"/>
    <x v="4"/>
    <s v="Voluntarily Terminated"/>
    <x v="0"/>
    <x v="13"/>
    <n v="2"/>
    <x v="4"/>
    <x v="1"/>
    <n v="4.5"/>
    <n v="3"/>
    <x v="0"/>
    <d v="2012-01-02T00:00:00"/>
    <n v="0"/>
    <n v="5"/>
  </r>
  <r>
    <s v="Wallace, Theresa"/>
    <n v="10293"/>
    <n v="0"/>
    <n v="0"/>
    <x v="1"/>
    <n v="5"/>
    <n v="5"/>
    <x v="2"/>
    <n v="50274"/>
    <n v="0"/>
    <n v="1"/>
    <x v="1"/>
    <n v="19"/>
    <x v="0"/>
    <s v="MA"/>
    <d v="1980-08-02T00:00:00"/>
    <n v="44"/>
    <x v="0"/>
    <x v="1"/>
    <x v="0"/>
    <s v="US Citizen"/>
    <s v="No"/>
    <x v="0"/>
    <x v="1"/>
    <s v="Voluntarily Terminated"/>
    <x v="0"/>
    <x v="3"/>
    <n v="16"/>
    <x v="6"/>
    <x v="2"/>
    <n v="2.5"/>
    <n v="3"/>
    <x v="0"/>
    <d v="2014-09-05T00:00:00"/>
    <n v="6"/>
    <n v="13"/>
  </r>
  <r>
    <s v="Wang, Charlie"/>
    <n v="10172"/>
    <n v="0"/>
    <n v="0"/>
    <x v="0"/>
    <n v="1"/>
    <n v="3"/>
    <x v="1"/>
    <n v="84903"/>
    <n v="0"/>
    <n v="0"/>
    <x v="0"/>
    <n v="22"/>
    <x v="24"/>
    <s v="MA"/>
    <d v="1981-07-08T00:00:00"/>
    <n v="43"/>
    <x v="0"/>
    <x v="0"/>
    <x v="0"/>
    <s v="US Citizen"/>
    <s v="No"/>
    <x v="3"/>
    <x v="0"/>
    <s v="Active"/>
    <x v="1"/>
    <x v="19"/>
    <n v="13"/>
    <x v="1"/>
    <x v="1"/>
    <n v="3.42"/>
    <n v="4"/>
    <x v="4"/>
    <d v="2019-01-04T00:00:00"/>
    <n v="0"/>
    <n v="17"/>
  </r>
  <r>
    <s v="Warfield, Sarah"/>
    <n v="10127"/>
    <n v="0"/>
    <n v="4"/>
    <x v="1"/>
    <n v="1"/>
    <n v="3"/>
    <x v="1"/>
    <n v="107226"/>
    <n v="0"/>
    <n v="0"/>
    <x v="0"/>
    <n v="28"/>
    <x v="15"/>
    <s v="MA"/>
    <d v="1978-05-02T00:00:00"/>
    <n v="46"/>
    <x v="0"/>
    <x v="1"/>
    <x v="3"/>
    <s v="US Citizen"/>
    <s v="No"/>
    <x v="3"/>
    <x v="0"/>
    <s v="Active"/>
    <x v="1"/>
    <x v="9"/>
    <n v="7"/>
    <x v="3"/>
    <x v="1"/>
    <n v="4.2"/>
    <n v="4"/>
    <x v="6"/>
    <d v="2019-02-05T00:00:00"/>
    <n v="0"/>
    <n v="7"/>
  </r>
  <r>
    <s v="Whittier, Scott"/>
    <n v="10072"/>
    <n v="0"/>
    <n v="0"/>
    <x v="0"/>
    <n v="5"/>
    <n v="5"/>
    <x v="1"/>
    <n v="58371"/>
    <n v="0"/>
    <n v="1"/>
    <x v="1"/>
    <n v="19"/>
    <x v="0"/>
    <s v="MA"/>
    <d v="1987-05-24T00:00:00"/>
    <n v="37"/>
    <x v="1"/>
    <x v="0"/>
    <x v="0"/>
    <s v="US Citizen"/>
    <s v="Yes"/>
    <x v="0"/>
    <x v="2"/>
    <s v="Voluntarily Terminated"/>
    <x v="0"/>
    <x v="4"/>
    <n v="39"/>
    <x v="0"/>
    <x v="1"/>
    <n v="5"/>
    <n v="5"/>
    <x v="0"/>
    <d v="2014-05-15T00:00:00"/>
    <n v="0"/>
    <n v="11"/>
  </r>
  <r>
    <s v="Wilber, Barry"/>
    <n v="10048"/>
    <n v="1"/>
    <n v="1"/>
    <x v="0"/>
    <n v="5"/>
    <n v="5"/>
    <x v="1"/>
    <n v="55140"/>
    <n v="0"/>
    <n v="1"/>
    <x v="1"/>
    <n v="19"/>
    <x v="0"/>
    <s v="MA"/>
    <d v="1965-09-09T00:00:00"/>
    <n v="58"/>
    <x v="2"/>
    <x v="0"/>
    <x v="1"/>
    <s v="Eligible NonCitizen"/>
    <s v="No"/>
    <x v="0"/>
    <x v="5"/>
    <s v="Voluntarily Terminated"/>
    <x v="0"/>
    <x v="5"/>
    <n v="11"/>
    <x v="7"/>
    <x v="1"/>
    <n v="5"/>
    <n v="3"/>
    <x v="0"/>
    <d v="2015-02-15T00:00:00"/>
    <n v="0"/>
    <n v="7"/>
  </r>
  <r>
    <s v="Wilkes, Annie"/>
    <n v="10204"/>
    <n v="0"/>
    <n v="2"/>
    <x v="1"/>
    <n v="5"/>
    <n v="5"/>
    <x v="1"/>
    <n v="58062"/>
    <n v="0"/>
    <n v="1"/>
    <x v="1"/>
    <n v="19"/>
    <x v="0"/>
    <s v="MA"/>
    <d v="1983-07-30T00:00:00"/>
    <n v="41"/>
    <x v="0"/>
    <x v="1"/>
    <x v="2"/>
    <s v="US Citizen"/>
    <s v="No"/>
    <x v="0"/>
    <x v="4"/>
    <s v="Voluntarily Terminated"/>
    <x v="0"/>
    <x v="7"/>
    <n v="19"/>
    <x v="2"/>
    <x v="1"/>
    <n v="3.6"/>
    <n v="5"/>
    <x v="0"/>
    <d v="2011-02-06T00:00:00"/>
    <n v="0"/>
    <n v="9"/>
  </r>
  <r>
    <s v="Williams, Jacquelyn  "/>
    <n v="10264"/>
    <n v="0"/>
    <n v="0"/>
    <x v="1"/>
    <n v="5"/>
    <n v="5"/>
    <x v="1"/>
    <n v="59728"/>
    <n v="1"/>
    <n v="1"/>
    <x v="1"/>
    <n v="19"/>
    <x v="0"/>
    <s v="MA"/>
    <d v="1969-10-02T00:00:00"/>
    <n v="54"/>
    <x v="2"/>
    <x v="1"/>
    <x v="0"/>
    <s v="US Citizen"/>
    <s v="Yes"/>
    <x v="1"/>
    <x v="10"/>
    <s v="Voluntarily Terminated"/>
    <x v="0"/>
    <x v="7"/>
    <n v="19"/>
    <x v="4"/>
    <x v="1"/>
    <n v="4.3"/>
    <n v="4"/>
    <x v="0"/>
    <d v="2014-06-02T00:00:00"/>
    <n v="0"/>
    <n v="16"/>
  </r>
  <r>
    <s v="Winthrop, Jordan  "/>
    <n v="10033"/>
    <n v="0"/>
    <n v="0"/>
    <x v="0"/>
    <n v="5"/>
    <n v="5"/>
    <x v="0"/>
    <n v="70507"/>
    <n v="0"/>
    <n v="1"/>
    <x v="1"/>
    <n v="20"/>
    <x v="2"/>
    <s v="MA"/>
    <d v="1958-11-07T00:00:00"/>
    <n v="65"/>
    <x v="3"/>
    <x v="0"/>
    <x v="0"/>
    <s v="US Citizen"/>
    <s v="No"/>
    <x v="0"/>
    <x v="9"/>
    <s v="Voluntarily Terminated"/>
    <x v="0"/>
    <x v="8"/>
    <n v="12"/>
    <x v="0"/>
    <x v="0"/>
    <n v="5"/>
    <n v="3"/>
    <x v="0"/>
    <d v="2016-01-19T00:00:00"/>
    <n v="0"/>
    <n v="7"/>
  </r>
  <r>
    <s v="Wolk, Hang  T"/>
    <n v="10174"/>
    <n v="0"/>
    <n v="0"/>
    <x v="1"/>
    <n v="1"/>
    <n v="5"/>
    <x v="1"/>
    <n v="60446"/>
    <n v="0"/>
    <n v="0"/>
    <x v="0"/>
    <n v="20"/>
    <x v="2"/>
    <s v="MA"/>
    <d v="1985-04-20T00:00:00"/>
    <n v="39"/>
    <x v="1"/>
    <x v="1"/>
    <x v="0"/>
    <s v="US Citizen"/>
    <s v="No"/>
    <x v="0"/>
    <x v="0"/>
    <s v="Active"/>
    <x v="0"/>
    <x v="10"/>
    <n v="14"/>
    <x v="0"/>
    <x v="1"/>
    <n v="3.4"/>
    <n v="4"/>
    <x v="0"/>
    <d v="2019-02-21T00:00:00"/>
    <n v="0"/>
    <n v="14"/>
  </r>
  <r>
    <s v="Woodson, Jason"/>
    <n v="10135"/>
    <n v="0"/>
    <n v="0"/>
    <x v="0"/>
    <n v="1"/>
    <n v="5"/>
    <x v="1"/>
    <n v="65893"/>
    <n v="0"/>
    <n v="0"/>
    <x v="0"/>
    <n v="20"/>
    <x v="2"/>
    <s v="MA"/>
    <d v="1985-05-11T00:00:00"/>
    <n v="39"/>
    <x v="1"/>
    <x v="0"/>
    <x v="0"/>
    <s v="US Citizen"/>
    <s v="No"/>
    <x v="0"/>
    <x v="0"/>
    <s v="Active"/>
    <x v="0"/>
    <x v="2"/>
    <n v="20"/>
    <x v="0"/>
    <x v="1"/>
    <n v="4.07"/>
    <n v="4"/>
    <x v="0"/>
    <d v="2019-02-28T00:00:00"/>
    <n v="0"/>
    <n v="13"/>
  </r>
  <r>
    <s v="Ybarra, Catherine "/>
    <n v="10301"/>
    <n v="0"/>
    <n v="0"/>
    <x v="1"/>
    <n v="5"/>
    <n v="5"/>
    <x v="3"/>
    <n v="48513"/>
    <n v="0"/>
    <n v="1"/>
    <x v="1"/>
    <n v="19"/>
    <x v="0"/>
    <s v="MA"/>
    <d v="1982-05-04T00:00:00"/>
    <n v="42"/>
    <x v="0"/>
    <x v="1"/>
    <x v="0"/>
    <s v="US Citizen"/>
    <s v="No"/>
    <x v="3"/>
    <x v="4"/>
    <s v="Voluntarily Terminated"/>
    <x v="0"/>
    <x v="8"/>
    <n v="12"/>
    <x v="2"/>
    <x v="3"/>
    <n v="3.2"/>
    <n v="2"/>
    <x v="0"/>
    <d v="2015-09-02T00:00:00"/>
    <n v="5"/>
    <n v="4"/>
  </r>
  <r>
    <s v="Zamora, Jennifer"/>
    <n v="10010"/>
    <n v="0"/>
    <n v="0"/>
    <x v="1"/>
    <n v="1"/>
    <n v="3"/>
    <x v="0"/>
    <n v="220450"/>
    <n v="0"/>
    <n v="0"/>
    <x v="0"/>
    <n v="6"/>
    <x v="31"/>
    <s v="MA"/>
    <d v="1979-08-30T00:00:00"/>
    <n v="44"/>
    <x v="0"/>
    <x v="1"/>
    <x v="0"/>
    <s v="US Citizen"/>
    <s v="No"/>
    <x v="0"/>
    <x v="0"/>
    <s v="Active"/>
    <x v="1"/>
    <x v="13"/>
    <n v="2"/>
    <x v="3"/>
    <x v="0"/>
    <n v="4.5999999999999996"/>
    <n v="5"/>
    <x v="1"/>
    <d v="2019-02-21T00:00:00"/>
    <n v="0"/>
    <n v="16"/>
  </r>
  <r>
    <s v="Zhou, Julia"/>
    <n v="10043"/>
    <n v="0"/>
    <n v="0"/>
    <x v="1"/>
    <n v="1"/>
    <n v="3"/>
    <x v="1"/>
    <n v="89292"/>
    <n v="0"/>
    <n v="0"/>
    <x v="0"/>
    <n v="9"/>
    <x v="5"/>
    <s v="MA"/>
    <d v="1979-02-24T00:00:00"/>
    <n v="45"/>
    <x v="0"/>
    <x v="1"/>
    <x v="0"/>
    <s v="US Citizen"/>
    <s v="No"/>
    <x v="0"/>
    <x v="0"/>
    <s v="Active"/>
    <x v="1"/>
    <x v="1"/>
    <n v="4"/>
    <x v="3"/>
    <x v="1"/>
    <n v="5"/>
    <n v="3"/>
    <x v="3"/>
    <d v="2019-02-01T00:00:00"/>
    <n v="0"/>
    <n v="11"/>
  </r>
  <r>
    <s v="Zima, Colleen"/>
    <n v="10271"/>
    <n v="0"/>
    <n v="4"/>
    <x v="1"/>
    <n v="1"/>
    <n v="5"/>
    <x v="1"/>
    <n v="45046"/>
    <n v="0"/>
    <n v="0"/>
    <x v="0"/>
    <n v="19"/>
    <x v="0"/>
    <s v="MA"/>
    <d v="1978-08-17T00:00:00"/>
    <n v="45"/>
    <x v="0"/>
    <x v="1"/>
    <x v="3"/>
    <s v="US Citizen"/>
    <s v="No"/>
    <x v="3"/>
    <x v="0"/>
    <s v="Active"/>
    <x v="0"/>
    <x v="10"/>
    <n v="14"/>
    <x v="0"/>
    <x v="1"/>
    <n v="4.5"/>
    <n v="5"/>
    <x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anager Name">
  <location ref="J63:L85" firstHeaderRow="0" firstDataRow="1" firstDataCol="1"/>
  <pivotFields count="36">
    <pivotField showAll="0"/>
    <pivotField showAll="0"/>
    <pivotField showAll="0"/>
    <pivotField showAll="0"/>
    <pivotField showAll="0"/>
    <pivotField showAll="0"/>
    <pivotField showAll="0"/>
    <pivotField dataField="1" showAll="0"/>
    <pivotField numFmtId="44" showAll="0"/>
    <pivotField showAll="0"/>
    <pivotField showAll="0"/>
    <pivotField showAll="0"/>
    <pivotField showAll="0"/>
    <pivotField showAll="0"/>
    <pivotField showAll="0"/>
    <pivotField numFmtId="14" showAll="0"/>
    <pivotField numFmtId="1" showAll="0"/>
    <pivotField showAll="0"/>
    <pivotField showAll="0"/>
    <pivotField showAll="0"/>
    <pivotField showAll="0"/>
    <pivotField showAll="0"/>
    <pivotField showAll="0"/>
    <pivotField showAll="0"/>
    <pivotField showAll="0"/>
    <pivotField showAll="0"/>
    <pivotField axis="axisRow"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dataField="1" showAll="0"/>
    <pivotField showAll="0"/>
    <pivotField showAll="0"/>
    <pivotField numFmtId="14" showAll="0"/>
    <pivotField showAll="0"/>
    <pivotField showAll="0"/>
  </pivotFields>
  <rowFields count="1">
    <field x="26"/>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PerfScoreID" fld="7" subtotal="average" baseField="26" baseItem="0"/>
    <dataField name="Average of EngagementSurvey" fld="30" subtotal="average" baseField="26" baseItem="3"/>
  </dataFields>
  <formats count="1">
    <format dxfId="0">
      <pivotArea collapsedLevelsAreSubtotals="1" fieldPosition="0">
        <references count="1">
          <reference field="2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C7" firstHeaderRow="0" firstDataRow="1" firstDataCol="1"/>
  <pivotFields count="36">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pivotField showAll="0"/>
    <pivotField showAll="0"/>
    <pivotField numFmtId="14" showAll="0"/>
    <pivotField numFmtId="1" showAll="0" defaultSubtotal="0"/>
    <pivotField showAll="0" defaultSubtota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8"/>
  </rowFields>
  <rowItems count="3">
    <i>
      <x/>
    </i>
    <i>
      <x v="1"/>
    </i>
    <i t="grand">
      <x/>
    </i>
  </rowItems>
  <colFields count="1">
    <field x="-2"/>
  </colFields>
  <colItems count="2">
    <i>
      <x/>
    </i>
    <i i="1">
      <x v="1"/>
    </i>
  </colItems>
  <dataFields count="2">
    <dataField name="Count of employee" fld="4" subtotal="count" baseField="17" baseItem="0"/>
    <dataField name="Percentage" fld="4" subtotal="count" showDataAs="percentOfCol" baseField="15" baseItem="0" numFmtId="10"/>
  </dataFields>
  <conditionalFormats count="1">
    <conditionalFormat priority="7">
      <pivotAreas count="1">
        <pivotArea fieldPosition="0">
          <references count="1">
            <reference field="18"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cruitment source">
  <location ref="B57:D67" firstHeaderRow="0" firstDataRow="1" firstDataCol="1" rowPageCount="1" colPageCount="1"/>
  <pivotFields count="36">
    <pivotField showAll="0"/>
    <pivotField dataField="1" showAll="0"/>
    <pivotField showAll="0"/>
    <pivotField showAll="0"/>
    <pivotField showAll="0"/>
    <pivotField showAll="0"/>
    <pivotField showAll="0"/>
    <pivotField showAll="0"/>
    <pivotField numFmtId="44"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name="Race" axis="axisPage" multipleItemSelectionAllowed="1" showAll="0">
      <items count="7">
        <item x="4"/>
        <item x="3"/>
        <item x="1"/>
        <item x="5"/>
        <item x="2"/>
        <item x="0"/>
        <item t="default"/>
      </items>
    </pivotField>
    <pivotField showAll="0"/>
    <pivotField showAll="0"/>
    <pivotField showAll="0"/>
    <pivotField showAll="0"/>
    <pivotField showAll="0"/>
    <pivotField axis="axisRow" showAll="0" sortType="de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s>
  <rowFields count="1">
    <field x="28"/>
  </rowFields>
  <rowItems count="10">
    <i>
      <x v="4"/>
    </i>
    <i>
      <x v="5"/>
    </i>
    <i>
      <x v="3"/>
    </i>
    <i>
      <x v="2"/>
    </i>
    <i>
      <x v="1"/>
    </i>
    <i>
      <x/>
    </i>
    <i>
      <x v="8"/>
    </i>
    <i>
      <x v="7"/>
    </i>
    <i>
      <x v="6"/>
    </i>
    <i t="grand">
      <x/>
    </i>
  </rowItems>
  <colFields count="1">
    <field x="-2"/>
  </colFields>
  <colItems count="2">
    <i>
      <x/>
    </i>
    <i i="1">
      <x v="1"/>
    </i>
  </colItems>
  <pageFields count="1">
    <pageField fld="22" hier="-1"/>
  </pageFields>
  <dataFields count="2">
    <dataField name="Number of emp" fld="1" subtotal="count" baseField="28" baseItem="4"/>
    <dataField name="Percentage" fld="1" subtotal="count" showDataAs="percentOfCol" baseField="28"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erformanceGrade">
  <location ref="J4:L9" firstHeaderRow="0" firstDataRow="1" firstDataCol="1"/>
  <pivotFields count="36">
    <pivotField showAll="0"/>
    <pivotField dataField="1" showAll="0"/>
    <pivotField showAll="0"/>
    <pivotField showAll="0"/>
    <pivotField showAll="0"/>
    <pivotField showAll="0"/>
    <pivotField showAll="0"/>
    <pivotField showAll="0"/>
    <pivotField numFmtId="44" showAll="0"/>
    <pivotField showAll="0"/>
    <pivotField showAll="0"/>
    <pivotField showAll="0" defaultSubtota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showAll="0"/>
  </pivotFields>
  <rowFields count="1">
    <field x="29"/>
  </rowFields>
  <rowItems count="5">
    <i>
      <x v="1"/>
    </i>
    <i>
      <x/>
    </i>
    <i>
      <x v="2"/>
    </i>
    <i>
      <x v="3"/>
    </i>
    <i t="grand">
      <x/>
    </i>
  </rowItems>
  <colFields count="1">
    <field x="-2"/>
  </colFields>
  <colItems count="2">
    <i>
      <x/>
    </i>
    <i i="1">
      <x v="1"/>
    </i>
  </colItems>
  <dataFields count="2">
    <dataField name="Number of emp" fld="1" subtotal="count" baseField="29" baseItem="1"/>
    <dataField name="Count of EmpID2" fld="1" subtotal="count" showDataAs="percentOfCol" baseField="30"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partment">
  <location ref="M25:O43" firstHeaderRow="0" firstDataRow="1" firstDataCol="1"/>
  <pivotFields count="36">
    <pivotField showAll="0"/>
    <pivotField showAll="0"/>
    <pivotField showAll="0"/>
    <pivotField showAll="0"/>
    <pivotField showAll="0"/>
    <pivotField showAll="0"/>
    <pivotField showAll="0"/>
    <pivotField showAll="0"/>
    <pivotField numFmtId="44" showAll="0"/>
    <pivotField showAll="0"/>
    <pivotField dataField="1" showAll="0"/>
    <pivotField axis="axisRow" showAll="0" defaultSubtotal="0">
      <items count="2">
        <item x="0"/>
        <item x="1"/>
      </items>
    </pivotField>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s>
  <rowFields count="2">
    <field x="25"/>
    <field x="11"/>
  </rowFields>
  <rowItems count="18">
    <i>
      <x/>
    </i>
    <i r="1">
      <x/>
    </i>
    <i r="1">
      <x v="1"/>
    </i>
    <i>
      <x v="1"/>
    </i>
    <i r="1">
      <x/>
    </i>
    <i>
      <x v="2"/>
    </i>
    <i r="1">
      <x/>
    </i>
    <i r="1">
      <x v="1"/>
    </i>
    <i>
      <x v="3"/>
    </i>
    <i r="1">
      <x/>
    </i>
    <i r="1">
      <x v="1"/>
    </i>
    <i>
      <x v="4"/>
    </i>
    <i r="1">
      <x/>
    </i>
    <i r="1">
      <x v="1"/>
    </i>
    <i>
      <x v="5"/>
    </i>
    <i r="1">
      <x/>
    </i>
    <i r="1">
      <x v="1"/>
    </i>
    <i t="grand">
      <x/>
    </i>
  </rowItems>
  <colFields count="1">
    <field x="-2"/>
  </colFields>
  <colItems count="2">
    <i>
      <x/>
    </i>
    <i i="1">
      <x v="1"/>
    </i>
  </colItems>
  <dataFields count="2">
    <dataField name="Count of Termd" fld="10" subtotal="count" baseField="26" baseItem="0"/>
    <dataField name="Percentage" fld="10" subtotal="count" showDataAs="percentOfCol" baseField="2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pecial Project">
  <location ref="O51:P61" firstHeaderRow="1" firstDataRow="1" firstDataCol="1"/>
  <pivotFields count="36">
    <pivotField showAll="0"/>
    <pivotField dataField="1" showAll="0"/>
    <pivotField showAll="0"/>
    <pivotField showAll="0"/>
    <pivotField showAll="0"/>
    <pivotField showAll="0"/>
    <pivotField showAll="0"/>
    <pivotField showAll="0"/>
    <pivotField numFmtId="44"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0"/>
        <item x="8"/>
        <item x="7"/>
        <item x="5"/>
        <item x="2"/>
        <item x="3"/>
        <item x="1"/>
        <item x="4"/>
        <item x="6"/>
        <item t="default"/>
      </items>
    </pivotField>
    <pivotField numFmtId="14" showAll="0"/>
    <pivotField showAll="0"/>
    <pivotField showAll="0"/>
  </pivotFields>
  <rowFields count="1">
    <field x="32"/>
  </rowFields>
  <rowItems count="10">
    <i>
      <x/>
    </i>
    <i>
      <x v="1"/>
    </i>
    <i>
      <x v="2"/>
    </i>
    <i>
      <x v="3"/>
    </i>
    <i>
      <x v="4"/>
    </i>
    <i>
      <x v="5"/>
    </i>
    <i>
      <x v="6"/>
    </i>
    <i>
      <x v="7"/>
    </i>
    <i>
      <x v="8"/>
    </i>
    <i t="grand">
      <x/>
    </i>
  </rowItems>
  <colItems count="1">
    <i/>
  </colItems>
  <dataFields count="1">
    <dataField name="Number of Emp" fld="1" subtotal="count" baseField="3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partment &amp; Position">
  <location ref="K51:M58" firstHeaderRow="0" firstDataRow="1" firstDataCol="1"/>
  <pivotFields count="36">
    <pivotField showAll="0"/>
    <pivotField showAll="0"/>
    <pivotField showAll="0"/>
    <pivotField showAll="0"/>
    <pivotField showAll="0"/>
    <pivotField showAll="0"/>
    <pivotField showAll="0"/>
    <pivotField showAll="0"/>
    <pivotField numFmtId="44" showAll="0"/>
    <pivotField showAll="0"/>
    <pivotField showAll="0"/>
    <pivotField showAll="0"/>
    <pivotField showAll="0"/>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axis="axisRow" showAll="0">
      <items count="7">
        <item sd="0" x="3"/>
        <item sd="0" x="5"/>
        <item sd="0" x="1"/>
        <item sd="0" x="0"/>
        <item sd="0" x="4"/>
        <item sd="0" x="2"/>
        <item t="default"/>
      </items>
    </pivotField>
    <pivotField showAll="0"/>
    <pivotField showAll="0"/>
    <pivotField showAll="0"/>
    <pivotField showAll="0"/>
    <pivotField showAll="0"/>
    <pivotField showAll="0"/>
    <pivotField showAll="0"/>
    <pivotField numFmtId="14" showAll="0"/>
    <pivotField dataField="1" showAll="0"/>
    <pivotField dataField="1" showAll="0"/>
  </pivotFields>
  <rowFields count="2">
    <field x="25"/>
    <field x="13"/>
  </rowFields>
  <rowItems count="7">
    <i>
      <x/>
    </i>
    <i>
      <x v="1"/>
    </i>
    <i>
      <x v="2"/>
    </i>
    <i>
      <x v="3"/>
    </i>
    <i>
      <x v="4"/>
    </i>
    <i>
      <x v="5"/>
    </i>
    <i t="grand">
      <x/>
    </i>
  </rowItems>
  <colFields count="1">
    <field x="-2"/>
  </colFields>
  <colItems count="2">
    <i>
      <x/>
    </i>
    <i i="1">
      <x v="1"/>
    </i>
  </colItems>
  <dataFields count="2">
    <dataField name="Average of Absences" fld="35" subtotal="average" baseField="25" baseItem="0" numFmtId="2"/>
    <dataField name="Average of DaysLateLast30" fld="34" subtotal="average" baseField="25"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ge Group">
  <location ref="E13:F19"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numFmtId="14" showAll="0"/>
    <pivotField numFmtId="1" showAll="0" defaultSubtotal="0"/>
    <pivotField axis="axisRow" showAll="0" sortType="descending" defaultSubtotal="0">
      <items count="5">
        <item x="1"/>
        <item x="0"/>
        <item x="2"/>
        <item x="3"/>
        <item x="4"/>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7"/>
  </rowFields>
  <rowItems count="6">
    <i>
      <x v="1"/>
    </i>
    <i>
      <x/>
    </i>
    <i>
      <x v="2"/>
    </i>
    <i>
      <x v="3"/>
    </i>
    <i>
      <x v="4"/>
    </i>
    <i t="grand">
      <x/>
    </i>
  </rowItems>
  <colItems count="1">
    <i/>
  </colItems>
  <dataFields count="1">
    <dataField name="Number of emp" fld="1" subtotal="count" baseField="17" baseItem="1"/>
  </dataFields>
  <conditionalFormats count="1">
    <conditionalFormat priority="1">
      <pivotAreas count="1">
        <pivotArea type="data" collapsedLevelsAreSubtotals="1" fieldPosition="0">
          <references count="2">
            <reference field="4294967294" count="1" selected="0">
              <x v="0"/>
            </reference>
            <reference field="17"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TerminationReason">
  <location ref="J25:K44" firstHeaderRow="1" firstDataRow="1" firstDataCol="1"/>
  <pivotFields count="36">
    <pivotField showAll="0"/>
    <pivotField dataField="1" showAll="0"/>
    <pivotField showAll="0"/>
    <pivotField showAll="0"/>
    <pivotField showAll="0"/>
    <pivotField showAll="0"/>
    <pivotField showAll="0"/>
    <pivotField showAll="0"/>
    <pivotField numFmtId="44" showAll="0"/>
    <pivotField showAll="0"/>
    <pivotField showAll="0"/>
    <pivotField showAll="0" defaultSubtota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showAll="0"/>
    <pivotField axis="axisRow" showAll="0" sortType="descending">
      <items count="19">
        <item x="4"/>
        <item x="6"/>
        <item x="1"/>
        <item x="14"/>
        <item x="17"/>
        <item x="2"/>
        <item x="8"/>
        <item x="15"/>
        <item x="16"/>
        <item x="12"/>
        <item x="11"/>
        <item x="0"/>
        <item x="13"/>
        <item x="7"/>
        <item x="10"/>
        <item x="9"/>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23"/>
  </rowFields>
  <rowItems count="19">
    <i>
      <x v="11"/>
    </i>
    <i>
      <x/>
    </i>
    <i>
      <x v="17"/>
    </i>
    <i>
      <x v="10"/>
    </i>
    <i>
      <x v="2"/>
    </i>
    <i>
      <x v="5"/>
    </i>
    <i>
      <x v="1"/>
    </i>
    <i>
      <x v="14"/>
    </i>
    <i>
      <x v="16"/>
    </i>
    <i>
      <x v="15"/>
    </i>
    <i>
      <x v="13"/>
    </i>
    <i>
      <x v="12"/>
    </i>
    <i>
      <x v="9"/>
    </i>
    <i>
      <x v="7"/>
    </i>
    <i>
      <x v="8"/>
    </i>
    <i>
      <x v="6"/>
    </i>
    <i>
      <x v="3"/>
    </i>
    <i>
      <x v="4"/>
    </i>
    <i t="grand">
      <x/>
    </i>
  </rowItems>
  <colItems count="1">
    <i/>
  </colItems>
  <dataFields count="1">
    <dataField name="Number of emp" fld="1" subtotal="count" baseField="23" baseItem="11"/>
  </dataFields>
  <formats count="1">
    <format dxfId="1">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iversity Job fair">
  <location ref="B71:C7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EmpID" fld="1"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1:$AJ$312">
        <x15:activeTabTopLevelEntity name="[Range]"/>
      </x15:pivotTableUISettings>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E4:G10" firstHeaderRow="0"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numFmtId="14" showAll="0"/>
    <pivotField numFmtId="1" showAll="0" defaultSubtotal="0"/>
    <pivotField showAll="0" defaultSubtotal="0"/>
    <pivotField showAll="0">
      <items count="3">
        <item x="1"/>
        <item x="0"/>
        <item t="default"/>
      </items>
    </pivotField>
    <pivotField showAll="0"/>
    <pivotField showAll="0"/>
    <pivotField showAll="0"/>
    <pivotField axis="axisRow" showAll="0" sortType="descending">
      <items count="7">
        <item x="4"/>
        <item x="3"/>
        <item x="1"/>
        <item x="5"/>
        <item x="2"/>
        <item x="0"/>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22"/>
  </rowFields>
  <rowItems count="6">
    <i>
      <x v="5"/>
    </i>
    <i>
      <x v="2"/>
    </i>
    <i>
      <x v="1"/>
    </i>
    <i>
      <x v="4"/>
    </i>
    <i>
      <x/>
    </i>
    <i>
      <x v="3"/>
    </i>
  </rowItems>
  <colFields count="1">
    <field x="-2"/>
  </colFields>
  <colItems count="2">
    <i>
      <x/>
    </i>
    <i i="1">
      <x v="1"/>
    </i>
  </colItems>
  <dataFields count="2">
    <dataField name="Number of emp" fld="1" subtotal="count" baseField="22" baseItem="5"/>
    <dataField name="Percentage" fld="1" subtotal="count" showDataAs="percentOfCol" baseField="19" baseItem="2" numFmtId="10"/>
  </dataFields>
  <conditionalFormats count="1">
    <conditionalFormat priority="3">
      <pivotAreas count="1">
        <pivotArea type="data" collapsedLevelsAreSubtotals="1" fieldPosition="0">
          <references count="1">
            <reference field="2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Performance Scores">
  <location ref="E36:F41" firstHeaderRow="1" firstDataRow="1" firstDataCol="1"/>
  <pivotFields count="36">
    <pivotField showAll="0"/>
    <pivotField showAll="0"/>
    <pivotField showAll="0"/>
    <pivotField showAll="0"/>
    <pivotField showAll="0"/>
    <pivotField showAll="0"/>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pivotField showAll="0" defaultSubtota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7"/>
  </rowFields>
  <rowItems count="5">
    <i>
      <x v="3"/>
    </i>
    <i>
      <x v="2"/>
    </i>
    <i>
      <x v="1"/>
    </i>
    <i>
      <x/>
    </i>
    <i t="grand">
      <x/>
    </i>
  </rowItems>
  <colItems count="1">
    <i/>
  </colItems>
  <dataFields count="1">
    <dataField name="Average of Salary" fld="8"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C16" firstHeaderRow="0"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numFmtId="14" showAll="0"/>
    <pivotField numFmtId="1" showAll="0" defaultSubtotal="0"/>
    <pivotField showAll="0" defaultSubtotal="0"/>
    <pivotField showAll="0">
      <items count="3">
        <item x="1"/>
        <item x="0"/>
        <item t="default"/>
      </items>
    </pivotField>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9"/>
  </rowFields>
  <rowItems count="6">
    <i>
      <x v="3"/>
    </i>
    <i>
      <x v="1"/>
    </i>
    <i>
      <x/>
    </i>
    <i>
      <x v="2"/>
    </i>
    <i>
      <x v="4"/>
    </i>
    <i t="grand">
      <x/>
    </i>
  </rowItems>
  <colFields count="1">
    <field x="-2"/>
  </colFields>
  <colItems count="2">
    <i>
      <x/>
    </i>
    <i i="1">
      <x v="1"/>
    </i>
  </colItems>
  <dataFields count="2">
    <dataField name="Count of Emp" fld="1" subtotal="count" baseField="18" baseItem="3"/>
    <dataField name="Percentage" fld="1" subtotal="countNums" showDataAs="percentOfCol" baseField="16" baseItem="2" numFmtId="10"/>
  </dataFields>
  <conditionalFormats count="1">
    <conditionalFormat priority="4">
      <pivotAreas count="1">
        <pivotArea type="data" collapsedLevelsAreSubtotals="1" fieldPosition="0">
          <references count="1">
            <reference field="19"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partment &amp; Pos">
  <location ref="E26:F33" firstHeaderRow="1" firstDataRow="1" firstDataCol="1"/>
  <pivotFields count="36">
    <pivotField showAll="0"/>
    <pivotField showAll="0"/>
    <pivotField showAll="0"/>
    <pivotField showAll="0"/>
    <pivotField showAll="0"/>
    <pivotField showAll="0"/>
    <pivotField showAll="0"/>
    <pivotField showAll="0"/>
    <pivotField dataField="1" numFmtId="44" showAll="0"/>
    <pivotField showAll="0"/>
    <pivotField showAll="0"/>
    <pivotField showAll="0" defaultSubtotal="0"/>
    <pivotField showAll="0"/>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axis="axisRow" showAll="0" sortType="descending">
      <items count="7">
        <item sd="0" x="3"/>
        <item sd="0" x="5"/>
        <item sd="0" x="1"/>
        <item sd="0" x="0"/>
        <item sd="0" x="4"/>
        <item sd="0"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pivotField showAll="0"/>
    <pivotField showAll="0"/>
  </pivotFields>
  <rowFields count="2">
    <field x="25"/>
    <field x="13"/>
  </rowFields>
  <rowItems count="7">
    <i>
      <x v="3"/>
    </i>
    <i>
      <x v="2"/>
    </i>
    <i>
      <x v="4"/>
    </i>
    <i>
      <x v="5"/>
    </i>
    <i>
      <x/>
    </i>
    <i>
      <x v="1"/>
    </i>
    <i t="grand">
      <x/>
    </i>
  </rowItems>
  <colItems count="1">
    <i/>
  </colItems>
  <dataFields count="1">
    <dataField name="Sum of Salary" fld="8" baseField="0" baseItem="0" numFmtId="44"/>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cruitment source">
  <location ref="F57:H67" firstHeaderRow="0" firstDataRow="1" firstDataCol="1"/>
  <pivotFields count="36">
    <pivotField showAll="0"/>
    <pivotField showAll="0"/>
    <pivotField showAll="0"/>
    <pivotField showAll="0"/>
    <pivotField showAll="0"/>
    <pivotField showAll="0"/>
    <pivotField showAll="0"/>
    <pivotField dataField="1" showAll="0"/>
    <pivotField numFmtId="44"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sortType="de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s>
  <rowFields count="1">
    <field x="28"/>
  </rowFields>
  <rowItems count="10">
    <i>
      <x v="4"/>
    </i>
    <i>
      <x v="5"/>
    </i>
    <i>
      <x v="3"/>
    </i>
    <i>
      <x v="2"/>
    </i>
    <i>
      <x v="1"/>
    </i>
    <i>
      <x/>
    </i>
    <i>
      <x v="8"/>
    </i>
    <i>
      <x v="7"/>
    </i>
    <i>
      <x v="6"/>
    </i>
    <i t="grand">
      <x/>
    </i>
  </rowItems>
  <colFields count="1">
    <field x="-2"/>
  </colFields>
  <colItems count="2">
    <i>
      <x/>
    </i>
    <i i="1">
      <x v="1"/>
    </i>
  </colItems>
  <dataFields count="2">
    <dataField name="Sum of PerfomanceScore" fld="7" baseField="28" baseItem="4"/>
    <dataField name="Percentage" fld="7" showDataAs="percentOfCol" baseField="2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Department &amp; Position">
  <location ref="J14:L20" firstHeaderRow="0" firstDataRow="1" firstDataCol="1"/>
  <pivotFields count="36">
    <pivotField showAll="0"/>
    <pivotField showAll="0"/>
    <pivotField showAll="0"/>
    <pivotField showAll="0"/>
    <pivotField showAll="0"/>
    <pivotField showAll="0"/>
    <pivotField showAll="0"/>
    <pivotField showAll="0"/>
    <pivotField numFmtId="44" showAll="0"/>
    <pivotField showAll="0"/>
    <pivotField showAll="0"/>
    <pivotField showAll="0" defaultSubtotal="0"/>
    <pivotField showAll="0"/>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numFmtId="14" showAll="0"/>
    <pivotField numFmtId="1" showAll="0"/>
    <pivotField showAll="0"/>
    <pivotField showAll="0">
      <items count="3">
        <item x="1"/>
        <item x="0"/>
        <item t="default"/>
      </items>
    </pivotField>
    <pivotField showAll="0"/>
    <pivotField showAll="0"/>
    <pivotField showAll="0"/>
    <pivotField showAll="0"/>
    <pivotField showAll="0"/>
    <pivotField showAll="0"/>
    <pivotField axis="axisRow" showAll="0" sortType="descending">
      <items count="7">
        <item sd="0" x="3"/>
        <item sd="0" x="5"/>
        <item sd="0" x="1"/>
        <item sd="0" x="0"/>
        <item sd="0" x="4"/>
        <item sd="0"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pivotField numFmtId="14" showAll="0"/>
    <pivotField showAll="0"/>
    <pivotField showAll="0"/>
  </pivotFields>
  <rowFields count="2">
    <field x="25"/>
    <field x="13"/>
  </rowFields>
  <rowItems count="6">
    <i>
      <x v="1"/>
    </i>
    <i>
      <x/>
    </i>
    <i>
      <x v="2"/>
    </i>
    <i>
      <x v="3"/>
    </i>
    <i>
      <x v="5"/>
    </i>
    <i>
      <x v="4"/>
    </i>
  </rowItems>
  <colFields count="1">
    <field x="-2"/>
  </colFields>
  <colItems count="2">
    <i>
      <x/>
    </i>
    <i i="1">
      <x v="1"/>
    </i>
  </colItems>
  <dataFields count="2">
    <dataField name="Average of Survey scores" fld="30" subtotal="average" baseField="26" baseItem="0"/>
    <dataField name="Average of EmpSatisfaction" fld="31" subtotal="average" baseField="26" baseItem="1"/>
  </dataFields>
  <formats count="13">
    <format dxfId="16">
      <pivotArea collapsedLevelsAreSubtotals="1" fieldPosition="0">
        <references count="2">
          <reference field="4294967294" count="1" selected="0">
            <x v="0"/>
          </reference>
          <reference field="25" count="1">
            <x v="1"/>
          </reference>
        </references>
      </pivotArea>
    </format>
    <format dxfId="15">
      <pivotArea collapsedLevelsAreSubtotals="1" fieldPosition="0">
        <references count="2">
          <reference field="4294967294" count="1" selected="0">
            <x v="0"/>
          </reference>
          <reference field="25" count="1">
            <x v="0"/>
          </reference>
        </references>
      </pivotArea>
    </format>
    <format dxfId="14">
      <pivotArea collapsedLevelsAreSubtotals="1" fieldPosition="0">
        <references count="2">
          <reference field="4294967294" count="1" selected="0">
            <x v="0"/>
          </reference>
          <reference field="25" count="1">
            <x v="2"/>
          </reference>
        </references>
      </pivotArea>
    </format>
    <format dxfId="13">
      <pivotArea collapsedLevelsAreSubtotals="1" fieldPosition="0">
        <references count="2">
          <reference field="4294967294" count="1" selected="0">
            <x v="0"/>
          </reference>
          <reference field="25" count="1">
            <x v="3"/>
          </reference>
        </references>
      </pivotArea>
    </format>
    <format dxfId="12">
      <pivotArea collapsedLevelsAreSubtotals="1" fieldPosition="0">
        <references count="2">
          <reference field="4294967294" count="1" selected="0">
            <x v="0"/>
          </reference>
          <reference field="25" count="1">
            <x v="5"/>
          </reference>
        </references>
      </pivotArea>
    </format>
    <format dxfId="11">
      <pivotArea collapsedLevelsAreSubtotals="1" fieldPosition="0">
        <references count="2">
          <reference field="4294967294" count="1" selected="0">
            <x v="0"/>
          </reference>
          <reference field="25" count="1">
            <x v="4"/>
          </reference>
        </references>
      </pivotArea>
    </format>
    <format dxfId="10">
      <pivotArea collapsedLevelsAreSubtotals="1" fieldPosition="0">
        <references count="2">
          <reference field="4294967294" count="1" selected="0">
            <x v="1"/>
          </reference>
          <reference field="25" count="1">
            <x v="1"/>
          </reference>
        </references>
      </pivotArea>
    </format>
    <format dxfId="9">
      <pivotArea collapsedLevelsAreSubtotals="1" fieldPosition="0">
        <references count="2">
          <reference field="4294967294" count="1" selected="0">
            <x v="1"/>
          </reference>
          <reference field="25" count="1">
            <x v="0"/>
          </reference>
        </references>
      </pivotArea>
    </format>
    <format dxfId="8">
      <pivotArea collapsedLevelsAreSubtotals="1" fieldPosition="0">
        <references count="2">
          <reference field="4294967294" count="1" selected="0">
            <x v="1"/>
          </reference>
          <reference field="25" count="1">
            <x v="2"/>
          </reference>
        </references>
      </pivotArea>
    </format>
    <format dxfId="7">
      <pivotArea collapsedLevelsAreSubtotals="1" fieldPosition="0">
        <references count="2">
          <reference field="4294967294" count="1" selected="0">
            <x v="1"/>
          </reference>
          <reference field="25" count="1">
            <x v="3"/>
          </reference>
        </references>
      </pivotArea>
    </format>
    <format dxfId="6">
      <pivotArea collapsedLevelsAreSubtotals="1" fieldPosition="0">
        <references count="2">
          <reference field="4294967294" count="1" selected="0">
            <x v="1"/>
          </reference>
          <reference field="25" count="1">
            <x v="5"/>
          </reference>
        </references>
      </pivotArea>
    </format>
    <format dxfId="5">
      <pivotArea collapsedLevelsAreSubtotals="1" fieldPosition="0">
        <references count="2">
          <reference field="4294967294" count="1" selected="0">
            <x v="1"/>
          </reference>
          <reference field="25" count="1">
            <x v="4"/>
          </reference>
        </references>
      </pivotArea>
    </format>
    <format dxfId="4">
      <pivotArea field="25"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7"/>
    <pivotTable tabId="2" name="PivotTable2"/>
    <pivotTable tabId="2" name="PivotTable3"/>
    <pivotTable tabId="2" name="PivotTable4"/>
    <pivotTable tabId="2" name="PivotTable5"/>
    <pivotTable tabId="2" name="PivotTable6"/>
    <pivotTable tabId="2" name="PivotTable10"/>
    <pivotTable tabId="2" name="PivotTable11"/>
    <pivotTable tabId="2" name="PivotTable12"/>
    <pivotTable tabId="2" name="PivotTable13"/>
    <pivotTable tabId="2" name="PivotTable14"/>
    <pivotTable tabId="2" name="PivotTable18"/>
    <pivotTable tabId="2" name="PivotTable19"/>
    <pivotTable tabId="2"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2"/>
  <sheetViews>
    <sheetView topLeftCell="AC1" zoomScaleNormal="100" workbookViewId="0">
      <selection activeCell="AE3" sqref="AE3"/>
    </sheetView>
  </sheetViews>
  <sheetFormatPr defaultRowHeight="15" x14ac:dyDescent="0.25"/>
  <cols>
    <col min="1" max="1" width="23.85546875" bestFit="1" customWidth="1"/>
    <col min="2" max="2" width="9" bestFit="1" customWidth="1"/>
    <col min="3" max="3" width="12.140625" bestFit="1" customWidth="1"/>
    <col min="4" max="4" width="17" bestFit="1" customWidth="1"/>
    <col min="5" max="5" width="9.42578125" bestFit="1" customWidth="1"/>
    <col min="6" max="6" width="14.42578125" bestFit="1" customWidth="1"/>
    <col min="7" max="7" width="9.42578125" bestFit="1" customWidth="1"/>
    <col min="8" max="8" width="13.7109375" bestFit="1" customWidth="1"/>
    <col min="9" max="9" width="12.5703125" style="7" bestFit="1" customWidth="1"/>
    <col min="10" max="10" width="24.28515625" bestFit="1" customWidth="1"/>
    <col min="11" max="11" width="9" bestFit="1" customWidth="1"/>
    <col min="12" max="12" width="15" bestFit="1" customWidth="1"/>
    <col min="13" max="13" width="12.42578125" bestFit="1" customWidth="1"/>
    <col min="14" max="14" width="15.5703125" customWidth="1"/>
    <col min="15" max="15" width="7.85546875" bestFit="1" customWidth="1"/>
    <col min="16" max="16" width="10.7109375" bestFit="1" customWidth="1"/>
    <col min="17" max="17" width="10.7109375" customWidth="1"/>
    <col min="18" max="18" width="12.5703125" bestFit="1" customWidth="1"/>
    <col min="20" max="20" width="13.7109375" bestFit="1" customWidth="1"/>
    <col min="22" max="22" width="16.28515625" bestFit="1" customWidth="1"/>
    <col min="23" max="23" width="30.85546875" bestFit="1" customWidth="1"/>
    <col min="24" max="24" width="29.42578125" bestFit="1" customWidth="1"/>
    <col min="25" max="25" width="22" bestFit="1" customWidth="1"/>
    <col min="26" max="26" width="20.28515625" bestFit="1" customWidth="1"/>
    <col min="27" max="27" width="18" bestFit="1" customWidth="1"/>
    <col min="28" max="28" width="23" bestFit="1" customWidth="1"/>
    <col min="29" max="29" width="19.85546875" bestFit="1" customWidth="1"/>
    <col min="30" max="30" width="20.5703125" bestFit="1" customWidth="1"/>
    <col min="31" max="31" width="17.5703125" bestFit="1" customWidth="1"/>
    <col min="32" max="32" width="22.28515625" bestFit="1" customWidth="1"/>
    <col min="33" max="33" width="30.42578125" bestFit="1" customWidth="1"/>
    <col min="34" max="34" width="16.7109375" bestFit="1" customWidth="1"/>
    <col min="35" max="35" width="11.7109375" bestFit="1" customWidth="1"/>
    <col min="36" max="36" width="13.7109375" customWidth="1"/>
  </cols>
  <sheetData>
    <row r="1" spans="1:37" x14ac:dyDescent="0.25">
      <c r="A1" t="s">
        <v>0</v>
      </c>
      <c r="B1" t="s">
        <v>1</v>
      </c>
      <c r="C1" t="s">
        <v>2</v>
      </c>
      <c r="D1" t="s">
        <v>3</v>
      </c>
      <c r="E1" t="s">
        <v>4</v>
      </c>
      <c r="F1" t="s">
        <v>5</v>
      </c>
      <c r="G1" t="s">
        <v>6</v>
      </c>
      <c r="H1" t="s">
        <v>7</v>
      </c>
      <c r="I1" s="7" t="s">
        <v>9</v>
      </c>
      <c r="J1" t="s">
        <v>8</v>
      </c>
      <c r="K1" t="s">
        <v>10</v>
      </c>
      <c r="L1" t="s">
        <v>524</v>
      </c>
      <c r="M1" t="s">
        <v>11</v>
      </c>
      <c r="N1" t="s">
        <v>12</v>
      </c>
      <c r="O1" t="s">
        <v>13</v>
      </c>
      <c r="P1" t="s">
        <v>14</v>
      </c>
      <c r="Q1" t="s">
        <v>489</v>
      </c>
      <c r="R1" t="s">
        <v>490</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row>
    <row r="2" spans="1:37" x14ac:dyDescent="0.25">
      <c r="A2" t="s">
        <v>32</v>
      </c>
      <c r="B2">
        <v>10026</v>
      </c>
      <c r="C2">
        <v>0</v>
      </c>
      <c r="D2">
        <v>0</v>
      </c>
      <c r="E2">
        <v>1</v>
      </c>
      <c r="F2">
        <v>1</v>
      </c>
      <c r="G2">
        <v>5</v>
      </c>
      <c r="H2">
        <v>4</v>
      </c>
      <c r="I2" s="7">
        <v>62506</v>
      </c>
      <c r="J2">
        <v>0</v>
      </c>
      <c r="K2">
        <v>0</v>
      </c>
      <c r="L2" t="str">
        <f t="shared" ref="L2:L65" si="0">IF(K:K=0, "No Termination", IF(K:K=1, "Termination", "Unknown"))</f>
        <v>No Termination</v>
      </c>
      <c r="M2">
        <v>19</v>
      </c>
      <c r="N2" t="s">
        <v>33</v>
      </c>
      <c r="O2" t="s">
        <v>34</v>
      </c>
      <c r="P2" s="1">
        <v>30507</v>
      </c>
      <c r="Q2" s="9">
        <f ca="1">DATEDIF(P2, TODAY(), "Y")</f>
        <v>41</v>
      </c>
      <c r="R2" s="9" t="str">
        <f ca="1">IF(Q2:$Q$312&lt;30, "Below 30", IF(Q2:$Q$312&lt;=39, "30-39", IF(Q2:$Q$312&lt;=49, "40-49", IF(Q2:$Q$312&lt;=59, "50-59", IF(Q2:$Q$312&lt;=69, "60-69", "70 and above")))))</f>
        <v>40-49</v>
      </c>
      <c r="S2" t="s">
        <v>35</v>
      </c>
      <c r="T2" t="s">
        <v>36</v>
      </c>
      <c r="U2" t="s">
        <v>37</v>
      </c>
      <c r="V2" t="s">
        <v>38</v>
      </c>
      <c r="W2" t="s">
        <v>39</v>
      </c>
      <c r="X2" t="s">
        <v>40</v>
      </c>
      <c r="Y2" t="s">
        <v>41</v>
      </c>
      <c r="Z2" t="s">
        <v>42</v>
      </c>
      <c r="AA2" t="s">
        <v>43</v>
      </c>
      <c r="AB2" t="s">
        <v>44</v>
      </c>
      <c r="AC2" t="s">
        <v>45</v>
      </c>
      <c r="AD2">
        <v>4.5999999999999996</v>
      </c>
      <c r="AE2">
        <v>5</v>
      </c>
      <c r="AF2">
        <v>0</v>
      </c>
      <c r="AG2" s="1">
        <v>43482</v>
      </c>
      <c r="AH2">
        <v>0</v>
      </c>
      <c r="AI2">
        <v>1</v>
      </c>
      <c r="AJ2" s="6"/>
    </row>
    <row r="3" spans="1:37" x14ac:dyDescent="0.25">
      <c r="A3" t="s">
        <v>46</v>
      </c>
      <c r="B3">
        <v>10084</v>
      </c>
      <c r="C3">
        <v>1</v>
      </c>
      <c r="D3">
        <v>1</v>
      </c>
      <c r="E3">
        <v>1</v>
      </c>
      <c r="F3">
        <v>5</v>
      </c>
      <c r="G3">
        <v>3</v>
      </c>
      <c r="H3">
        <v>3</v>
      </c>
      <c r="I3" s="7">
        <v>104437</v>
      </c>
      <c r="J3">
        <v>0</v>
      </c>
      <c r="K3">
        <v>1</v>
      </c>
      <c r="L3" t="str">
        <f t="shared" si="0"/>
        <v>Termination</v>
      </c>
      <c r="M3">
        <v>27</v>
      </c>
      <c r="N3" t="s">
        <v>47</v>
      </c>
      <c r="O3" t="s">
        <v>34</v>
      </c>
      <c r="P3" s="1">
        <v>27519</v>
      </c>
      <c r="Q3" s="9">
        <f t="shared" ref="Q3:Q66" ca="1" si="1">DATEDIF(P3, TODAY(), "Y")</f>
        <v>49</v>
      </c>
      <c r="R3" s="9" t="str">
        <f ca="1">IF(Q3:$Q$312&lt;30, "Below 30", IF(Q3:$Q$312&lt;=39, "30-39", IF(Q3:$Q$312&lt;=49, "40-49", IF(Q3:$Q$312&lt;=59, "50-59", IF(Q3:$Q$312&lt;=69, "60-69", "70 and above")))))</f>
        <v>40-49</v>
      </c>
      <c r="S3" t="s">
        <v>35</v>
      </c>
      <c r="T3" t="s">
        <v>48</v>
      </c>
      <c r="U3" t="s">
        <v>37</v>
      </c>
      <c r="V3" t="s">
        <v>38</v>
      </c>
      <c r="W3" t="s">
        <v>39</v>
      </c>
      <c r="X3" t="s">
        <v>49</v>
      </c>
      <c r="Y3" t="s">
        <v>50</v>
      </c>
      <c r="Z3" t="s">
        <v>51</v>
      </c>
      <c r="AA3" t="s">
        <v>52</v>
      </c>
      <c r="AB3" t="s">
        <v>53</v>
      </c>
      <c r="AC3" t="s">
        <v>54</v>
      </c>
      <c r="AD3">
        <v>4.96</v>
      </c>
      <c r="AE3">
        <v>3</v>
      </c>
      <c r="AF3">
        <v>6</v>
      </c>
      <c r="AG3" s="1">
        <v>42424</v>
      </c>
      <c r="AH3">
        <v>0</v>
      </c>
      <c r="AI3">
        <v>17</v>
      </c>
      <c r="AK3">
        <v>1</v>
      </c>
    </row>
    <row r="4" spans="1:37" x14ac:dyDescent="0.25">
      <c r="A4" t="s">
        <v>55</v>
      </c>
      <c r="B4">
        <v>10196</v>
      </c>
      <c r="C4">
        <v>1</v>
      </c>
      <c r="D4">
        <v>1</v>
      </c>
      <c r="E4">
        <v>0</v>
      </c>
      <c r="F4">
        <v>5</v>
      </c>
      <c r="G4">
        <v>5</v>
      </c>
      <c r="H4">
        <v>3</v>
      </c>
      <c r="I4" s="7">
        <v>64955</v>
      </c>
      <c r="J4">
        <v>0</v>
      </c>
      <c r="K4">
        <v>1</v>
      </c>
      <c r="L4" t="str">
        <f t="shared" si="0"/>
        <v>Termination</v>
      </c>
      <c r="M4">
        <v>20</v>
      </c>
      <c r="N4" t="s">
        <v>56</v>
      </c>
      <c r="O4" t="s">
        <v>34</v>
      </c>
      <c r="P4" s="1">
        <v>32405</v>
      </c>
      <c r="Q4" s="9">
        <f t="shared" ca="1" si="1"/>
        <v>35</v>
      </c>
      <c r="R4" s="9" t="str">
        <f ca="1">IF(Q4:$Q$312&lt;30, "Below 30", IF(Q4:$Q$312&lt;=39, "30-39", IF(Q4:$Q$312&lt;=49, "40-49", IF(Q4:$Q$312&lt;=59, "50-59", IF(Q4:$Q$312&lt;=69, "60-69", "70 and above")))))</f>
        <v>30-39</v>
      </c>
      <c r="S4" t="s">
        <v>57</v>
      </c>
      <c r="T4" t="s">
        <v>48</v>
      </c>
      <c r="U4" t="s">
        <v>37</v>
      </c>
      <c r="V4" t="s">
        <v>38</v>
      </c>
      <c r="W4" t="s">
        <v>39</v>
      </c>
      <c r="X4" t="s">
        <v>58</v>
      </c>
      <c r="Y4" t="s">
        <v>50</v>
      </c>
      <c r="Z4" t="s">
        <v>42</v>
      </c>
      <c r="AA4" t="s">
        <v>59</v>
      </c>
      <c r="AB4" t="s">
        <v>44</v>
      </c>
      <c r="AC4" t="s">
        <v>54</v>
      </c>
      <c r="AD4">
        <v>3.02</v>
      </c>
      <c r="AE4">
        <v>3</v>
      </c>
      <c r="AF4">
        <v>0</v>
      </c>
      <c r="AG4" s="1">
        <v>41044</v>
      </c>
      <c r="AH4">
        <v>0</v>
      </c>
      <c r="AI4">
        <v>3</v>
      </c>
      <c r="AK4">
        <f>COUNTIF(K:K,K3)</f>
        <v>104</v>
      </c>
    </row>
    <row r="5" spans="1:37" x14ac:dyDescent="0.25">
      <c r="A5" t="s">
        <v>60</v>
      </c>
      <c r="B5">
        <v>10088</v>
      </c>
      <c r="C5">
        <v>1</v>
      </c>
      <c r="D5">
        <v>1</v>
      </c>
      <c r="E5">
        <v>0</v>
      </c>
      <c r="F5">
        <v>1</v>
      </c>
      <c r="G5">
        <v>5</v>
      </c>
      <c r="H5">
        <v>3</v>
      </c>
      <c r="I5" s="7">
        <v>64991</v>
      </c>
      <c r="J5">
        <v>0</v>
      </c>
      <c r="K5">
        <v>0</v>
      </c>
      <c r="L5" t="str">
        <f t="shared" si="0"/>
        <v>No Termination</v>
      </c>
      <c r="M5">
        <v>19</v>
      </c>
      <c r="N5" t="s">
        <v>33</v>
      </c>
      <c r="O5" t="s">
        <v>34</v>
      </c>
      <c r="P5" s="1">
        <v>32413</v>
      </c>
      <c r="Q5" s="9">
        <f t="shared" ca="1" si="1"/>
        <v>35</v>
      </c>
      <c r="R5" s="9" t="str">
        <f ca="1">IF(Q5:$Q$312&lt;30, "Below 30", IF(Q5:$Q$312&lt;=39, "30-39", IF(Q5:$Q$312&lt;=49, "40-49", IF(Q5:$Q$312&lt;=59, "50-59", IF(Q5:$Q$312&lt;=69, "60-69", "70 and above")))))</f>
        <v>30-39</v>
      </c>
      <c r="S5" t="s">
        <v>57</v>
      </c>
      <c r="T5" t="s">
        <v>48</v>
      </c>
      <c r="U5" t="s">
        <v>37</v>
      </c>
      <c r="V5" t="s">
        <v>38</v>
      </c>
      <c r="W5" t="s">
        <v>39</v>
      </c>
      <c r="X5" t="s">
        <v>40</v>
      </c>
      <c r="Y5" t="s">
        <v>41</v>
      </c>
      <c r="Z5" t="s">
        <v>42</v>
      </c>
      <c r="AA5" t="s">
        <v>61</v>
      </c>
      <c r="AB5" t="s">
        <v>53</v>
      </c>
      <c r="AC5" t="s">
        <v>54</v>
      </c>
      <c r="AD5">
        <v>4.84</v>
      </c>
      <c r="AE5">
        <v>5</v>
      </c>
      <c r="AF5">
        <v>0</v>
      </c>
      <c r="AG5" s="1">
        <v>43468</v>
      </c>
      <c r="AH5">
        <v>0</v>
      </c>
      <c r="AI5">
        <v>15</v>
      </c>
      <c r="AK5">
        <v>0</v>
      </c>
    </row>
    <row r="6" spans="1:37" x14ac:dyDescent="0.25">
      <c r="A6" t="s">
        <v>62</v>
      </c>
      <c r="B6">
        <v>10069</v>
      </c>
      <c r="C6">
        <v>0</v>
      </c>
      <c r="D6">
        <v>2</v>
      </c>
      <c r="E6">
        <v>0</v>
      </c>
      <c r="F6">
        <v>5</v>
      </c>
      <c r="G6">
        <v>5</v>
      </c>
      <c r="H6">
        <v>3</v>
      </c>
      <c r="I6" s="7">
        <v>50825</v>
      </c>
      <c r="J6">
        <v>0</v>
      </c>
      <c r="K6">
        <v>1</v>
      </c>
      <c r="L6" t="str">
        <f t="shared" si="0"/>
        <v>Termination</v>
      </c>
      <c r="M6">
        <v>19</v>
      </c>
      <c r="N6" t="s">
        <v>33</v>
      </c>
      <c r="O6" t="s">
        <v>34</v>
      </c>
      <c r="P6" s="1">
        <v>32759</v>
      </c>
      <c r="Q6" s="9">
        <f t="shared" ca="1" si="1"/>
        <v>34</v>
      </c>
      <c r="R6" s="9" t="str">
        <f ca="1">IF(Q6:$Q$312&lt;30, "Below 30", IF(Q6:$Q$312&lt;=39, "30-39", IF(Q6:$Q$312&lt;=49, "40-49", IF(Q6:$Q$312&lt;=59, "50-59", IF(Q6:$Q$312&lt;=69, "60-69", "70 and above")))))</f>
        <v>30-39</v>
      </c>
      <c r="S6" t="s">
        <v>57</v>
      </c>
      <c r="T6" t="s">
        <v>63</v>
      </c>
      <c r="U6" t="s">
        <v>37</v>
      </c>
      <c r="V6" t="s">
        <v>38</v>
      </c>
      <c r="W6" t="s">
        <v>39</v>
      </c>
      <c r="X6" t="s">
        <v>64</v>
      </c>
      <c r="Y6" t="s">
        <v>50</v>
      </c>
      <c r="Z6" t="s">
        <v>42</v>
      </c>
      <c r="AA6" t="s">
        <v>65</v>
      </c>
      <c r="AB6" t="s">
        <v>66</v>
      </c>
      <c r="AC6" t="s">
        <v>54</v>
      </c>
      <c r="AD6">
        <v>5</v>
      </c>
      <c r="AE6">
        <v>4</v>
      </c>
      <c r="AF6">
        <v>0</v>
      </c>
      <c r="AG6" s="1">
        <v>42401</v>
      </c>
      <c r="AH6">
        <v>0</v>
      </c>
      <c r="AI6">
        <v>2</v>
      </c>
      <c r="AK6">
        <f>COUNTIF(K:K,K2)</f>
        <v>207</v>
      </c>
    </row>
    <row r="7" spans="1:37" x14ac:dyDescent="0.25">
      <c r="A7" t="s">
        <v>67</v>
      </c>
      <c r="B7">
        <v>10002</v>
      </c>
      <c r="C7">
        <v>0</v>
      </c>
      <c r="D7">
        <v>0</v>
      </c>
      <c r="E7">
        <v>0</v>
      </c>
      <c r="F7">
        <v>1</v>
      </c>
      <c r="G7">
        <v>5</v>
      </c>
      <c r="H7">
        <v>4</v>
      </c>
      <c r="I7" s="7">
        <v>57568</v>
      </c>
      <c r="J7">
        <v>0</v>
      </c>
      <c r="K7">
        <v>0</v>
      </c>
      <c r="L7" t="str">
        <f t="shared" si="0"/>
        <v>No Termination</v>
      </c>
      <c r="M7">
        <v>19</v>
      </c>
      <c r="N7" t="s">
        <v>33</v>
      </c>
      <c r="O7" t="s">
        <v>34</v>
      </c>
      <c r="P7" s="1">
        <v>28267</v>
      </c>
      <c r="Q7" s="9">
        <f t="shared" ca="1" si="1"/>
        <v>47</v>
      </c>
      <c r="R7" s="9" t="str">
        <f ca="1">IF(Q7:$Q$312&lt;30, "Below 30", IF(Q7:$Q$312&lt;=39, "30-39", IF(Q7:$Q$312&lt;=49, "40-49", IF(Q7:$Q$312&lt;=59, "50-59", IF(Q7:$Q$312&lt;=69, "60-69", "70 and above")))))</f>
        <v>40-49</v>
      </c>
      <c r="S7" t="s">
        <v>57</v>
      </c>
      <c r="T7" t="s">
        <v>36</v>
      </c>
      <c r="U7" t="s">
        <v>37</v>
      </c>
      <c r="V7" t="s">
        <v>38</v>
      </c>
      <c r="W7" t="s">
        <v>39</v>
      </c>
      <c r="X7" t="s">
        <v>40</v>
      </c>
      <c r="Y7" t="s">
        <v>41</v>
      </c>
      <c r="Z7" t="s">
        <v>42</v>
      </c>
      <c r="AA7" t="s">
        <v>68</v>
      </c>
      <c r="AB7" t="s">
        <v>44</v>
      </c>
      <c r="AC7" t="s">
        <v>45</v>
      </c>
      <c r="AD7">
        <v>5</v>
      </c>
      <c r="AE7">
        <v>5</v>
      </c>
      <c r="AF7">
        <v>0</v>
      </c>
      <c r="AG7" s="1">
        <v>43472</v>
      </c>
      <c r="AH7">
        <v>0</v>
      </c>
      <c r="AI7">
        <v>15</v>
      </c>
      <c r="AK7">
        <f>SUM(AI:AI)</f>
        <v>3184</v>
      </c>
    </row>
    <row r="8" spans="1:37" x14ac:dyDescent="0.25">
      <c r="A8" t="s">
        <v>69</v>
      </c>
      <c r="B8">
        <v>10194</v>
      </c>
      <c r="C8">
        <v>0</v>
      </c>
      <c r="D8">
        <v>0</v>
      </c>
      <c r="E8">
        <v>0</v>
      </c>
      <c r="F8">
        <v>1</v>
      </c>
      <c r="G8">
        <v>4</v>
      </c>
      <c r="H8">
        <v>3</v>
      </c>
      <c r="I8" s="7">
        <v>95660</v>
      </c>
      <c r="J8">
        <v>0</v>
      </c>
      <c r="K8">
        <v>0</v>
      </c>
      <c r="L8" t="str">
        <f t="shared" si="0"/>
        <v>No Termination</v>
      </c>
      <c r="M8">
        <v>24</v>
      </c>
      <c r="N8" t="s">
        <v>70</v>
      </c>
      <c r="O8" t="s">
        <v>34</v>
      </c>
      <c r="P8" s="1">
        <v>28999</v>
      </c>
      <c r="Q8" s="9">
        <f t="shared" ca="1" si="1"/>
        <v>45</v>
      </c>
      <c r="R8" s="9" t="str">
        <f ca="1">IF(Q8:$Q$312&lt;30, "Below 30", IF(Q8:$Q$312&lt;=39, "30-39", IF(Q8:$Q$312&lt;=49, "40-49", IF(Q8:$Q$312&lt;=59, "50-59", IF(Q8:$Q$312&lt;=69, "60-69", "70 and above")))))</f>
        <v>40-49</v>
      </c>
      <c r="S8" t="s">
        <v>57</v>
      </c>
      <c r="T8" t="s">
        <v>36</v>
      </c>
      <c r="U8" t="s">
        <v>37</v>
      </c>
      <c r="V8" t="s">
        <v>38</v>
      </c>
      <c r="W8" t="s">
        <v>39</v>
      </c>
      <c r="X8" t="s">
        <v>40</v>
      </c>
      <c r="Y8" t="s">
        <v>41</v>
      </c>
      <c r="Z8" t="s">
        <v>71</v>
      </c>
      <c r="AA8" t="s">
        <v>72</v>
      </c>
      <c r="AB8" t="s">
        <v>44</v>
      </c>
      <c r="AC8" t="s">
        <v>54</v>
      </c>
      <c r="AD8">
        <v>3.04</v>
      </c>
      <c r="AE8">
        <v>3</v>
      </c>
      <c r="AF8">
        <v>4</v>
      </c>
      <c r="AG8" s="1">
        <v>43467</v>
      </c>
      <c r="AH8">
        <v>0</v>
      </c>
      <c r="AI8">
        <v>19</v>
      </c>
    </row>
    <row r="9" spans="1:37" x14ac:dyDescent="0.25">
      <c r="A9" t="s">
        <v>73</v>
      </c>
      <c r="B9">
        <v>10062</v>
      </c>
      <c r="C9">
        <v>0</v>
      </c>
      <c r="D9">
        <v>4</v>
      </c>
      <c r="E9">
        <v>1</v>
      </c>
      <c r="F9">
        <v>1</v>
      </c>
      <c r="G9">
        <v>5</v>
      </c>
      <c r="H9">
        <v>3</v>
      </c>
      <c r="I9" s="7">
        <v>59365</v>
      </c>
      <c r="J9">
        <v>0</v>
      </c>
      <c r="K9">
        <v>0</v>
      </c>
      <c r="L9" t="str">
        <f t="shared" si="0"/>
        <v>No Termination</v>
      </c>
      <c r="M9">
        <v>19</v>
      </c>
      <c r="N9" t="s">
        <v>33</v>
      </c>
      <c r="O9" t="s">
        <v>34</v>
      </c>
      <c r="P9" s="1">
        <v>30365</v>
      </c>
      <c r="Q9" s="9">
        <f t="shared" ca="1" si="1"/>
        <v>41</v>
      </c>
      <c r="R9" s="9" t="str">
        <f ca="1">IF(Q9:$Q$312&lt;30, "Below 30", IF(Q9:$Q$312&lt;=39, "30-39", IF(Q9:$Q$312&lt;=49, "40-49", IF(Q9:$Q$312&lt;=59, "50-59", IF(Q9:$Q$312&lt;=69, "60-69", "70 and above")))))</f>
        <v>40-49</v>
      </c>
      <c r="S9" t="s">
        <v>35</v>
      </c>
      <c r="T9" t="s">
        <v>74</v>
      </c>
      <c r="U9" t="s">
        <v>37</v>
      </c>
      <c r="V9" t="s">
        <v>38</v>
      </c>
      <c r="W9" t="s">
        <v>39</v>
      </c>
      <c r="X9" t="s">
        <v>40</v>
      </c>
      <c r="Y9" t="s">
        <v>41</v>
      </c>
      <c r="Z9" t="s">
        <v>42</v>
      </c>
      <c r="AA9" t="s">
        <v>75</v>
      </c>
      <c r="AB9" t="s">
        <v>76</v>
      </c>
      <c r="AC9" t="s">
        <v>54</v>
      </c>
      <c r="AD9">
        <v>5</v>
      </c>
      <c r="AE9">
        <v>4</v>
      </c>
      <c r="AF9">
        <v>0</v>
      </c>
      <c r="AG9" s="1">
        <v>43521</v>
      </c>
      <c r="AH9">
        <v>0</v>
      </c>
      <c r="AI9">
        <v>19</v>
      </c>
    </row>
    <row r="10" spans="1:37" x14ac:dyDescent="0.25">
      <c r="A10" t="s">
        <v>77</v>
      </c>
      <c r="B10">
        <v>10114</v>
      </c>
      <c r="C10">
        <v>0</v>
      </c>
      <c r="D10">
        <v>0</v>
      </c>
      <c r="E10">
        <v>0</v>
      </c>
      <c r="F10">
        <v>3</v>
      </c>
      <c r="G10">
        <v>5</v>
      </c>
      <c r="H10">
        <v>3</v>
      </c>
      <c r="I10" s="7">
        <v>47837</v>
      </c>
      <c r="J10">
        <v>1</v>
      </c>
      <c r="K10">
        <v>0</v>
      </c>
      <c r="L10" t="str">
        <f t="shared" si="0"/>
        <v>No Termination</v>
      </c>
      <c r="M10">
        <v>19</v>
      </c>
      <c r="N10" t="s">
        <v>33</v>
      </c>
      <c r="O10" t="s">
        <v>34</v>
      </c>
      <c r="P10" s="1">
        <v>25610</v>
      </c>
      <c r="Q10" s="9">
        <f t="shared" ca="1" si="1"/>
        <v>54</v>
      </c>
      <c r="R10" s="9" t="str">
        <f ca="1">IF(Q10:$Q$312&lt;30, "Below 30", IF(Q10:$Q$312&lt;=39, "30-39", IF(Q10:$Q$312&lt;=49, "40-49", IF(Q10:$Q$312&lt;=59, "50-59", IF(Q10:$Q$312&lt;=69, "60-69", "70 and above")))))</f>
        <v>50-59</v>
      </c>
      <c r="S10" t="s">
        <v>57</v>
      </c>
      <c r="T10" t="s">
        <v>36</v>
      </c>
      <c r="U10" t="s">
        <v>37</v>
      </c>
      <c r="V10" t="s">
        <v>38</v>
      </c>
      <c r="W10" t="s">
        <v>78</v>
      </c>
      <c r="X10" t="s">
        <v>40</v>
      </c>
      <c r="Y10" t="s">
        <v>41</v>
      </c>
      <c r="Z10" t="s">
        <v>42</v>
      </c>
      <c r="AA10" t="s">
        <v>79</v>
      </c>
      <c r="AB10" t="s">
        <v>80</v>
      </c>
      <c r="AC10" t="s">
        <v>54</v>
      </c>
      <c r="AD10">
        <v>4.46</v>
      </c>
      <c r="AE10">
        <v>3</v>
      </c>
      <c r="AF10">
        <v>0</v>
      </c>
      <c r="AG10" s="1">
        <v>43490</v>
      </c>
      <c r="AH10">
        <v>0</v>
      </c>
      <c r="AI10">
        <v>4</v>
      </c>
    </row>
    <row r="11" spans="1:37" x14ac:dyDescent="0.25">
      <c r="A11" t="s">
        <v>81</v>
      </c>
      <c r="B11">
        <v>10250</v>
      </c>
      <c r="C11">
        <v>0</v>
      </c>
      <c r="D11">
        <v>2</v>
      </c>
      <c r="E11">
        <v>1</v>
      </c>
      <c r="F11">
        <v>1</v>
      </c>
      <c r="G11">
        <v>3</v>
      </c>
      <c r="H11">
        <v>3</v>
      </c>
      <c r="I11" s="7">
        <v>50178</v>
      </c>
      <c r="J11">
        <v>0</v>
      </c>
      <c r="K11">
        <v>0</v>
      </c>
      <c r="L11" t="str">
        <f t="shared" si="0"/>
        <v>No Termination</v>
      </c>
      <c r="M11">
        <v>14</v>
      </c>
      <c r="N11" t="s">
        <v>82</v>
      </c>
      <c r="O11" t="s">
        <v>34</v>
      </c>
      <c r="P11" s="1">
        <v>32149</v>
      </c>
      <c r="Q11" s="9">
        <f t="shared" ca="1" si="1"/>
        <v>36</v>
      </c>
      <c r="R11" s="9" t="str">
        <f ca="1">IF(Q11:$Q$312&lt;30, "Below 30", IF(Q11:$Q$312&lt;=39, "30-39", IF(Q11:$Q$312&lt;=49, "40-49", IF(Q11:$Q$312&lt;=59, "50-59", IF(Q11:$Q$312&lt;=69, "60-69", "70 and above")))))</f>
        <v>30-39</v>
      </c>
      <c r="S11" t="s">
        <v>35</v>
      </c>
      <c r="T11" t="s">
        <v>63</v>
      </c>
      <c r="U11" t="s">
        <v>37</v>
      </c>
      <c r="V11" t="s">
        <v>38</v>
      </c>
      <c r="W11" t="s">
        <v>39</v>
      </c>
      <c r="X11" t="s">
        <v>40</v>
      </c>
      <c r="Y11" t="s">
        <v>41</v>
      </c>
      <c r="Z11" t="s">
        <v>51</v>
      </c>
      <c r="AA11" t="s">
        <v>83</v>
      </c>
      <c r="AB11" t="s">
        <v>53</v>
      </c>
      <c r="AC11" t="s">
        <v>54</v>
      </c>
      <c r="AD11">
        <v>5</v>
      </c>
      <c r="AE11">
        <v>5</v>
      </c>
      <c r="AF11">
        <v>6</v>
      </c>
      <c r="AG11" s="1">
        <v>43514</v>
      </c>
      <c r="AH11">
        <v>0</v>
      </c>
      <c r="AI11">
        <v>16</v>
      </c>
    </row>
    <row r="12" spans="1:37" x14ac:dyDescent="0.25">
      <c r="A12" t="s">
        <v>84</v>
      </c>
      <c r="B12">
        <v>10252</v>
      </c>
      <c r="C12">
        <v>1</v>
      </c>
      <c r="D12">
        <v>1</v>
      </c>
      <c r="E12">
        <v>0</v>
      </c>
      <c r="F12">
        <v>5</v>
      </c>
      <c r="G12">
        <v>5</v>
      </c>
      <c r="H12">
        <v>3</v>
      </c>
      <c r="I12" s="7">
        <v>54670</v>
      </c>
      <c r="J12">
        <v>1</v>
      </c>
      <c r="K12">
        <v>1</v>
      </c>
      <c r="L12" t="str">
        <f t="shared" si="0"/>
        <v>Termination</v>
      </c>
      <c r="M12">
        <v>19</v>
      </c>
      <c r="N12" t="s">
        <v>33</v>
      </c>
      <c r="O12" t="s">
        <v>34</v>
      </c>
      <c r="P12" s="1">
        <v>27041</v>
      </c>
      <c r="Q12" s="9">
        <f t="shared" ca="1" si="1"/>
        <v>50</v>
      </c>
      <c r="R12" s="9" t="str">
        <f ca="1">IF(Q12:$Q$312&lt;30, "Below 30", IF(Q12:$Q$312&lt;=39, "30-39", IF(Q12:$Q$312&lt;=49, "40-49", IF(Q12:$Q$312&lt;=59, "50-59", IF(Q12:$Q$312&lt;=69, "60-69", "70 and above")))))</f>
        <v>50-59</v>
      </c>
      <c r="S12" t="s">
        <v>57</v>
      </c>
      <c r="T12" t="s">
        <v>48</v>
      </c>
      <c r="U12" t="s">
        <v>37</v>
      </c>
      <c r="V12" t="s">
        <v>85</v>
      </c>
      <c r="W12" t="s">
        <v>78</v>
      </c>
      <c r="X12" t="s">
        <v>86</v>
      </c>
      <c r="Y12" t="s">
        <v>50</v>
      </c>
      <c r="Z12" t="s">
        <v>42</v>
      </c>
      <c r="AA12" t="s">
        <v>87</v>
      </c>
      <c r="AB12" t="s">
        <v>80</v>
      </c>
      <c r="AC12" t="s">
        <v>54</v>
      </c>
      <c r="AD12">
        <v>4.2</v>
      </c>
      <c r="AE12">
        <v>4</v>
      </c>
      <c r="AF12">
        <v>0</v>
      </c>
      <c r="AG12" s="1">
        <v>42399</v>
      </c>
      <c r="AH12">
        <v>0</v>
      </c>
      <c r="AI12">
        <v>12</v>
      </c>
    </row>
    <row r="13" spans="1:37" x14ac:dyDescent="0.25">
      <c r="A13" t="s">
        <v>88</v>
      </c>
      <c r="B13">
        <v>10242</v>
      </c>
      <c r="C13">
        <v>1</v>
      </c>
      <c r="D13">
        <v>1</v>
      </c>
      <c r="E13">
        <v>1</v>
      </c>
      <c r="F13">
        <v>5</v>
      </c>
      <c r="G13">
        <v>5</v>
      </c>
      <c r="H13">
        <v>3</v>
      </c>
      <c r="I13" s="7">
        <v>47211</v>
      </c>
      <c r="J13">
        <v>1</v>
      </c>
      <c r="K13">
        <v>1</v>
      </c>
      <c r="L13" t="str">
        <f t="shared" si="0"/>
        <v>Termination</v>
      </c>
      <c r="M13">
        <v>19</v>
      </c>
      <c r="N13" t="s">
        <v>33</v>
      </c>
      <c r="O13" t="s">
        <v>34</v>
      </c>
      <c r="P13" s="1">
        <v>27081</v>
      </c>
      <c r="Q13" s="9">
        <f t="shared" ca="1" si="1"/>
        <v>50</v>
      </c>
      <c r="R13" s="9" t="str">
        <f ca="1">IF(Q13:$Q$312&lt;30, "Below 30", IF(Q13:$Q$312&lt;=39, "30-39", IF(Q13:$Q$312&lt;=49, "40-49", IF(Q13:$Q$312&lt;=59, "50-59", IF(Q13:$Q$312&lt;=69, "60-69", "70 and above")))))</f>
        <v>50-59</v>
      </c>
      <c r="S13" t="s">
        <v>35</v>
      </c>
      <c r="T13" t="s">
        <v>48</v>
      </c>
      <c r="U13" t="s">
        <v>37</v>
      </c>
      <c r="V13" t="s">
        <v>85</v>
      </c>
      <c r="W13" t="s">
        <v>78</v>
      </c>
      <c r="X13" t="s">
        <v>89</v>
      </c>
      <c r="Y13" t="s">
        <v>50</v>
      </c>
      <c r="Z13" t="s">
        <v>42</v>
      </c>
      <c r="AA13" t="s">
        <v>59</v>
      </c>
      <c r="AB13" t="s">
        <v>80</v>
      </c>
      <c r="AC13" t="s">
        <v>54</v>
      </c>
      <c r="AD13">
        <v>4.2</v>
      </c>
      <c r="AE13">
        <v>3</v>
      </c>
      <c r="AF13">
        <v>0</v>
      </c>
      <c r="AG13" s="1">
        <v>42496</v>
      </c>
      <c r="AH13">
        <v>0</v>
      </c>
      <c r="AI13">
        <v>15</v>
      </c>
    </row>
    <row r="14" spans="1:37" x14ac:dyDescent="0.25">
      <c r="A14" t="s">
        <v>90</v>
      </c>
      <c r="B14">
        <v>10012</v>
      </c>
      <c r="C14">
        <v>0</v>
      </c>
      <c r="D14">
        <v>2</v>
      </c>
      <c r="E14">
        <v>1</v>
      </c>
      <c r="F14">
        <v>1</v>
      </c>
      <c r="G14">
        <v>3</v>
      </c>
      <c r="H14">
        <v>4</v>
      </c>
      <c r="I14" s="7">
        <v>92328</v>
      </c>
      <c r="J14">
        <v>1</v>
      </c>
      <c r="K14">
        <v>0</v>
      </c>
      <c r="L14" t="str">
        <f t="shared" si="0"/>
        <v>No Termination</v>
      </c>
      <c r="M14">
        <v>9</v>
      </c>
      <c r="N14" t="s">
        <v>91</v>
      </c>
      <c r="O14" t="s">
        <v>92</v>
      </c>
      <c r="P14" s="1">
        <v>32328</v>
      </c>
      <c r="Q14" s="9">
        <f t="shared" ca="1" si="1"/>
        <v>36</v>
      </c>
      <c r="R14" s="9" t="str">
        <f ca="1">IF(Q14:$Q$312&lt;30, "Below 30", IF(Q14:$Q$312&lt;=39, "30-39", IF(Q14:$Q$312&lt;=49, "40-49", IF(Q14:$Q$312&lt;=59, "50-59", IF(Q14:$Q$312&lt;=69, "60-69", "70 and above")))))</f>
        <v>30-39</v>
      </c>
      <c r="S14" t="s">
        <v>35</v>
      </c>
      <c r="T14" t="s">
        <v>63</v>
      </c>
      <c r="U14" t="s">
        <v>37</v>
      </c>
      <c r="V14" t="s">
        <v>38</v>
      </c>
      <c r="W14" t="s">
        <v>78</v>
      </c>
      <c r="X14" t="s">
        <v>40</v>
      </c>
      <c r="Y14" t="s">
        <v>41</v>
      </c>
      <c r="Z14" t="s">
        <v>51</v>
      </c>
      <c r="AA14" t="s">
        <v>52</v>
      </c>
      <c r="AB14" t="s">
        <v>80</v>
      </c>
      <c r="AC14" t="s">
        <v>45</v>
      </c>
      <c r="AD14">
        <v>4.28</v>
      </c>
      <c r="AE14">
        <v>4</v>
      </c>
      <c r="AF14">
        <v>5</v>
      </c>
      <c r="AG14" s="1">
        <v>43521</v>
      </c>
      <c r="AH14">
        <v>0</v>
      </c>
      <c r="AI14">
        <v>9</v>
      </c>
    </row>
    <row r="15" spans="1:37" x14ac:dyDescent="0.25">
      <c r="A15" t="s">
        <v>93</v>
      </c>
      <c r="B15">
        <v>10265</v>
      </c>
      <c r="C15">
        <v>0</v>
      </c>
      <c r="D15">
        <v>0</v>
      </c>
      <c r="E15">
        <v>1</v>
      </c>
      <c r="F15">
        <v>1</v>
      </c>
      <c r="G15">
        <v>5</v>
      </c>
      <c r="H15">
        <v>3</v>
      </c>
      <c r="I15" s="7">
        <v>58709</v>
      </c>
      <c r="J15">
        <v>0</v>
      </c>
      <c r="K15">
        <v>0</v>
      </c>
      <c r="L15" t="str">
        <f t="shared" si="0"/>
        <v>No Termination</v>
      </c>
      <c r="M15">
        <v>19</v>
      </c>
      <c r="N15" t="s">
        <v>33</v>
      </c>
      <c r="O15" t="s">
        <v>34</v>
      </c>
      <c r="P15" s="1">
        <v>30517</v>
      </c>
      <c r="Q15" s="9">
        <f t="shared" ca="1" si="1"/>
        <v>41</v>
      </c>
      <c r="R15" s="9" t="str">
        <f ca="1">IF(Q15:$Q$312&lt;30, "Below 30", IF(Q15:$Q$312&lt;=39, "30-39", IF(Q15:$Q$312&lt;=49, "40-49", IF(Q15:$Q$312&lt;=59, "50-59", IF(Q15:$Q$312&lt;=69, "60-69", "70 and above")))))</f>
        <v>40-49</v>
      </c>
      <c r="S15" t="s">
        <v>35</v>
      </c>
      <c r="T15" t="s">
        <v>36</v>
      </c>
      <c r="U15" t="s">
        <v>37</v>
      </c>
      <c r="V15" t="s">
        <v>38</v>
      </c>
      <c r="W15" t="s">
        <v>94</v>
      </c>
      <c r="X15" t="s">
        <v>40</v>
      </c>
      <c r="Y15" t="s">
        <v>41</v>
      </c>
      <c r="Z15" t="s">
        <v>42</v>
      </c>
      <c r="AA15" t="s">
        <v>95</v>
      </c>
      <c r="AB15" t="s">
        <v>66</v>
      </c>
      <c r="AC15" t="s">
        <v>54</v>
      </c>
      <c r="AD15">
        <v>4.5999999999999996</v>
      </c>
      <c r="AE15">
        <v>4</v>
      </c>
      <c r="AF15">
        <v>0</v>
      </c>
      <c r="AG15" s="1">
        <v>43510</v>
      </c>
      <c r="AH15">
        <v>0</v>
      </c>
      <c r="AI15">
        <v>7</v>
      </c>
    </row>
    <row r="16" spans="1:37" x14ac:dyDescent="0.25">
      <c r="A16" t="s">
        <v>96</v>
      </c>
      <c r="B16">
        <v>10066</v>
      </c>
      <c r="C16">
        <v>0</v>
      </c>
      <c r="D16">
        <v>2</v>
      </c>
      <c r="E16">
        <v>1</v>
      </c>
      <c r="F16">
        <v>5</v>
      </c>
      <c r="G16">
        <v>5</v>
      </c>
      <c r="H16">
        <v>3</v>
      </c>
      <c r="I16" s="7">
        <v>52505</v>
      </c>
      <c r="J16">
        <v>0</v>
      </c>
      <c r="K16">
        <v>1</v>
      </c>
      <c r="L16" t="str">
        <f t="shared" si="0"/>
        <v>Termination</v>
      </c>
      <c r="M16">
        <v>19</v>
      </c>
      <c r="N16" t="s">
        <v>33</v>
      </c>
      <c r="O16" t="s">
        <v>34</v>
      </c>
      <c r="P16" s="1">
        <v>28321</v>
      </c>
      <c r="Q16" s="9">
        <f t="shared" ca="1" si="1"/>
        <v>47</v>
      </c>
      <c r="R16" s="9" t="str">
        <f ca="1">IF(Q16:$Q$312&lt;30, "Below 30", IF(Q16:$Q$312&lt;=39, "30-39", IF(Q16:$Q$312&lt;=49, "40-49", IF(Q16:$Q$312&lt;=59, "50-59", IF(Q16:$Q$312&lt;=69, "60-69", "70 and above")))))</f>
        <v>40-49</v>
      </c>
      <c r="S16" t="s">
        <v>35</v>
      </c>
      <c r="T16" t="s">
        <v>63</v>
      </c>
      <c r="U16" t="s">
        <v>37</v>
      </c>
      <c r="V16" t="s">
        <v>38</v>
      </c>
      <c r="W16" t="s">
        <v>39</v>
      </c>
      <c r="X16" t="s">
        <v>86</v>
      </c>
      <c r="Y16" t="s">
        <v>50</v>
      </c>
      <c r="Z16" t="s">
        <v>42</v>
      </c>
      <c r="AA16" t="s">
        <v>43</v>
      </c>
      <c r="AB16" t="s">
        <v>97</v>
      </c>
      <c r="AC16" t="s">
        <v>54</v>
      </c>
      <c r="AD16">
        <v>5</v>
      </c>
      <c r="AE16">
        <v>5</v>
      </c>
      <c r="AF16">
        <v>0</v>
      </c>
      <c r="AG16" s="1">
        <v>42796</v>
      </c>
      <c r="AH16">
        <v>0</v>
      </c>
      <c r="AI16">
        <v>1</v>
      </c>
    </row>
    <row r="17" spans="1:35" x14ac:dyDescent="0.25">
      <c r="A17" t="s">
        <v>98</v>
      </c>
      <c r="B17">
        <v>10061</v>
      </c>
      <c r="C17">
        <v>0</v>
      </c>
      <c r="D17">
        <v>0</v>
      </c>
      <c r="E17">
        <v>1</v>
      </c>
      <c r="F17">
        <v>4</v>
      </c>
      <c r="G17">
        <v>5</v>
      </c>
      <c r="H17">
        <v>3</v>
      </c>
      <c r="I17" s="7">
        <v>57834</v>
      </c>
      <c r="J17">
        <v>0</v>
      </c>
      <c r="K17">
        <v>1</v>
      </c>
      <c r="L17" t="str">
        <f t="shared" si="0"/>
        <v>Termination</v>
      </c>
      <c r="M17">
        <v>19</v>
      </c>
      <c r="N17" t="s">
        <v>33</v>
      </c>
      <c r="O17" t="s">
        <v>34</v>
      </c>
      <c r="P17" s="1">
        <v>29877</v>
      </c>
      <c r="Q17" s="9">
        <f t="shared" ca="1" si="1"/>
        <v>42</v>
      </c>
      <c r="R17" s="9" t="str">
        <f ca="1">IF(Q17:$Q$312&lt;30, "Below 30", IF(Q17:$Q$312&lt;=39, "30-39", IF(Q17:$Q$312&lt;=49, "40-49", IF(Q17:$Q$312&lt;=59, "50-59", IF(Q17:$Q$312&lt;=69, "60-69", "70 and above")))))</f>
        <v>40-49</v>
      </c>
      <c r="S17" t="s">
        <v>35</v>
      </c>
      <c r="T17" t="s">
        <v>36</v>
      </c>
      <c r="U17" t="s">
        <v>37</v>
      </c>
      <c r="V17" t="s">
        <v>38</v>
      </c>
      <c r="W17" t="s">
        <v>39</v>
      </c>
      <c r="X17" t="s">
        <v>99</v>
      </c>
      <c r="Y17" t="s">
        <v>100</v>
      </c>
      <c r="Z17" t="s">
        <v>42</v>
      </c>
      <c r="AA17" t="s">
        <v>95</v>
      </c>
      <c r="AB17" t="s">
        <v>66</v>
      </c>
      <c r="AC17" t="s">
        <v>54</v>
      </c>
      <c r="AD17">
        <v>5</v>
      </c>
      <c r="AE17">
        <v>4</v>
      </c>
      <c r="AF17">
        <v>0</v>
      </c>
      <c r="AG17" s="1">
        <v>42830</v>
      </c>
      <c r="AH17">
        <v>0</v>
      </c>
      <c r="AI17">
        <v>20</v>
      </c>
    </row>
    <row r="18" spans="1:35" x14ac:dyDescent="0.25">
      <c r="A18" t="s">
        <v>101</v>
      </c>
      <c r="B18">
        <v>10023</v>
      </c>
      <c r="C18">
        <v>1</v>
      </c>
      <c r="D18">
        <v>1</v>
      </c>
      <c r="E18">
        <v>0</v>
      </c>
      <c r="F18">
        <v>2</v>
      </c>
      <c r="G18">
        <v>5</v>
      </c>
      <c r="H18">
        <v>4</v>
      </c>
      <c r="I18" s="7">
        <v>70131</v>
      </c>
      <c r="J18">
        <v>0</v>
      </c>
      <c r="K18">
        <v>0</v>
      </c>
      <c r="L18" t="str">
        <f t="shared" si="0"/>
        <v>No Termination</v>
      </c>
      <c r="M18">
        <v>20</v>
      </c>
      <c r="N18" t="s">
        <v>56</v>
      </c>
      <c r="O18" t="s">
        <v>34</v>
      </c>
      <c r="P18" s="1">
        <v>24214</v>
      </c>
      <c r="Q18" s="9">
        <f t="shared" ca="1" si="1"/>
        <v>58</v>
      </c>
      <c r="R18" s="9" t="str">
        <f ca="1">IF(Q18:$Q$312&lt;30, "Below 30", IF(Q18:$Q$312&lt;=39, "30-39", IF(Q18:$Q$312&lt;=49, "40-49", IF(Q18:$Q$312&lt;=59, "50-59", IF(Q18:$Q$312&lt;=69, "60-69", "70 and above")))))</f>
        <v>50-59</v>
      </c>
      <c r="S18" t="s">
        <v>57</v>
      </c>
      <c r="T18" t="s">
        <v>48</v>
      </c>
      <c r="U18" t="s">
        <v>37</v>
      </c>
      <c r="V18" t="s">
        <v>38</v>
      </c>
      <c r="W18" t="s">
        <v>39</v>
      </c>
      <c r="X18" t="s">
        <v>40</v>
      </c>
      <c r="Y18" t="s">
        <v>41</v>
      </c>
      <c r="Z18" t="s">
        <v>42</v>
      </c>
      <c r="AA18" t="s">
        <v>95</v>
      </c>
      <c r="AB18" t="s">
        <v>76</v>
      </c>
      <c r="AC18" t="s">
        <v>45</v>
      </c>
      <c r="AD18">
        <v>4.4000000000000004</v>
      </c>
      <c r="AE18">
        <v>3</v>
      </c>
      <c r="AF18">
        <v>0</v>
      </c>
      <c r="AG18" s="1">
        <v>43479</v>
      </c>
      <c r="AH18">
        <v>0</v>
      </c>
      <c r="AI18">
        <v>16</v>
      </c>
    </row>
    <row r="19" spans="1:35" x14ac:dyDescent="0.25">
      <c r="A19" t="s">
        <v>102</v>
      </c>
      <c r="B19">
        <v>10055</v>
      </c>
      <c r="C19">
        <v>0</v>
      </c>
      <c r="D19">
        <v>0</v>
      </c>
      <c r="E19">
        <v>0</v>
      </c>
      <c r="F19">
        <v>1</v>
      </c>
      <c r="G19">
        <v>5</v>
      </c>
      <c r="H19">
        <v>3</v>
      </c>
      <c r="I19" s="7">
        <v>59026</v>
      </c>
      <c r="J19">
        <v>0</v>
      </c>
      <c r="K19">
        <v>0</v>
      </c>
      <c r="L19" t="str">
        <f t="shared" si="0"/>
        <v>No Termination</v>
      </c>
      <c r="M19">
        <v>19</v>
      </c>
      <c r="N19" t="s">
        <v>33</v>
      </c>
      <c r="O19" t="s">
        <v>34</v>
      </c>
      <c r="P19" s="1">
        <v>25868</v>
      </c>
      <c r="Q19" s="9">
        <f t="shared" ca="1" si="1"/>
        <v>53</v>
      </c>
      <c r="R19" s="9" t="str">
        <f ca="1">IF(Q19:$Q$312&lt;30, "Below 30", IF(Q19:$Q$312&lt;=39, "30-39", IF(Q19:$Q$312&lt;=49, "40-49", IF(Q19:$Q$312&lt;=59, "50-59", IF(Q19:$Q$312&lt;=69, "60-69", "70 and above")))))</f>
        <v>50-59</v>
      </c>
      <c r="S19" t="s">
        <v>57</v>
      </c>
      <c r="T19" t="s">
        <v>36</v>
      </c>
      <c r="U19" t="s">
        <v>103</v>
      </c>
      <c r="V19" t="s">
        <v>38</v>
      </c>
      <c r="W19" t="s">
        <v>39</v>
      </c>
      <c r="X19" t="s">
        <v>40</v>
      </c>
      <c r="Y19" t="s">
        <v>41</v>
      </c>
      <c r="Z19" t="s">
        <v>42</v>
      </c>
      <c r="AA19" t="s">
        <v>61</v>
      </c>
      <c r="AB19" t="s">
        <v>66</v>
      </c>
      <c r="AC19" t="s">
        <v>54</v>
      </c>
      <c r="AD19">
        <v>5</v>
      </c>
      <c r="AE19">
        <v>5</v>
      </c>
      <c r="AF19">
        <v>0</v>
      </c>
      <c r="AG19" s="1">
        <v>43479</v>
      </c>
      <c r="AH19">
        <v>0</v>
      </c>
      <c r="AI19">
        <v>12</v>
      </c>
    </row>
    <row r="20" spans="1:35" x14ac:dyDescent="0.25">
      <c r="A20" t="s">
        <v>104</v>
      </c>
      <c r="B20">
        <v>10245</v>
      </c>
      <c r="C20">
        <v>0</v>
      </c>
      <c r="D20">
        <v>0</v>
      </c>
      <c r="E20">
        <v>0</v>
      </c>
      <c r="F20">
        <v>4</v>
      </c>
      <c r="G20">
        <v>3</v>
      </c>
      <c r="H20">
        <v>3</v>
      </c>
      <c r="I20" s="7">
        <v>110000</v>
      </c>
      <c r="J20">
        <v>0</v>
      </c>
      <c r="K20">
        <v>1</v>
      </c>
      <c r="L20" t="str">
        <f t="shared" si="0"/>
        <v>Termination</v>
      </c>
      <c r="M20">
        <v>8</v>
      </c>
      <c r="N20" t="s">
        <v>105</v>
      </c>
      <c r="O20" t="s">
        <v>34</v>
      </c>
      <c r="P20" s="1">
        <v>31506</v>
      </c>
      <c r="Q20" s="9">
        <f t="shared" ca="1" si="1"/>
        <v>38</v>
      </c>
      <c r="R20" s="9" t="str">
        <f ca="1">IF(Q20:$Q$312&lt;30, "Below 30", IF(Q20:$Q$312&lt;=39, "30-39", IF(Q20:$Q$312&lt;=49, "40-49", IF(Q20:$Q$312&lt;=59, "50-59", IF(Q20:$Q$312&lt;=69, "60-69", "70 and above")))))</f>
        <v>30-39</v>
      </c>
      <c r="S20" t="s">
        <v>57</v>
      </c>
      <c r="T20" t="s">
        <v>36</v>
      </c>
      <c r="U20" t="s">
        <v>37</v>
      </c>
      <c r="V20" t="s">
        <v>85</v>
      </c>
      <c r="W20" t="s">
        <v>39</v>
      </c>
      <c r="X20" t="s">
        <v>106</v>
      </c>
      <c r="Y20" t="s">
        <v>100</v>
      </c>
      <c r="Z20" t="s">
        <v>51</v>
      </c>
      <c r="AA20" t="s">
        <v>52</v>
      </c>
      <c r="AB20" t="s">
        <v>66</v>
      </c>
      <c r="AC20" t="s">
        <v>54</v>
      </c>
      <c r="AD20">
        <v>4.5</v>
      </c>
      <c r="AE20">
        <v>4</v>
      </c>
      <c r="AF20">
        <v>5</v>
      </c>
      <c r="AG20" s="1">
        <v>42019</v>
      </c>
      <c r="AH20">
        <v>0</v>
      </c>
      <c r="AI20">
        <v>8</v>
      </c>
    </row>
    <row r="21" spans="1:35" x14ac:dyDescent="0.25">
      <c r="A21" t="s">
        <v>107</v>
      </c>
      <c r="B21">
        <v>10277</v>
      </c>
      <c r="C21">
        <v>0</v>
      </c>
      <c r="D21">
        <v>0</v>
      </c>
      <c r="E21">
        <v>1</v>
      </c>
      <c r="F21">
        <v>3</v>
      </c>
      <c r="G21">
        <v>5</v>
      </c>
      <c r="H21">
        <v>3</v>
      </c>
      <c r="I21" s="7">
        <v>53250</v>
      </c>
      <c r="J21">
        <v>0</v>
      </c>
      <c r="K21">
        <v>0</v>
      </c>
      <c r="L21" t="str">
        <f t="shared" si="0"/>
        <v>No Termination</v>
      </c>
      <c r="M21">
        <v>19</v>
      </c>
      <c r="N21" t="s">
        <v>33</v>
      </c>
      <c r="O21" t="s">
        <v>34</v>
      </c>
      <c r="P21" s="1">
        <v>28951</v>
      </c>
      <c r="Q21" s="9">
        <f t="shared" ca="1" si="1"/>
        <v>45</v>
      </c>
      <c r="R21" s="9" t="str">
        <f ca="1">IF(Q21:$Q$312&lt;30, "Below 30", IF(Q21:$Q$312&lt;=39, "30-39", IF(Q21:$Q$312&lt;=49, "40-49", IF(Q21:$Q$312&lt;=59, "50-59", IF(Q21:$Q$312&lt;=69, "60-69", "70 and above")))))</f>
        <v>40-49</v>
      </c>
      <c r="S21" t="s">
        <v>35</v>
      </c>
      <c r="T21" t="s">
        <v>36</v>
      </c>
      <c r="U21" t="s">
        <v>37</v>
      </c>
      <c r="V21" t="s">
        <v>38</v>
      </c>
      <c r="W21" t="s">
        <v>108</v>
      </c>
      <c r="X21" t="s">
        <v>40</v>
      </c>
      <c r="Y21" t="s">
        <v>41</v>
      </c>
      <c r="Z21" t="s">
        <v>42</v>
      </c>
      <c r="AA21" t="s">
        <v>65</v>
      </c>
      <c r="AB21" t="s">
        <v>44</v>
      </c>
      <c r="AC21" t="s">
        <v>54</v>
      </c>
      <c r="AD21">
        <v>4.2</v>
      </c>
      <c r="AE21">
        <v>4</v>
      </c>
      <c r="AF21">
        <v>0</v>
      </c>
      <c r="AG21" s="1">
        <v>43476</v>
      </c>
      <c r="AH21">
        <v>0</v>
      </c>
      <c r="AI21">
        <v>13</v>
      </c>
    </row>
    <row r="22" spans="1:35" x14ac:dyDescent="0.25">
      <c r="A22" t="s">
        <v>109</v>
      </c>
      <c r="B22">
        <v>10046</v>
      </c>
      <c r="C22">
        <v>0</v>
      </c>
      <c r="D22">
        <v>0</v>
      </c>
      <c r="E22">
        <v>1</v>
      </c>
      <c r="F22">
        <v>1</v>
      </c>
      <c r="G22">
        <v>5</v>
      </c>
      <c r="H22">
        <v>3</v>
      </c>
      <c r="I22" s="7">
        <v>51044</v>
      </c>
      <c r="J22">
        <v>0</v>
      </c>
      <c r="K22">
        <v>0</v>
      </c>
      <c r="L22" t="str">
        <f t="shared" si="0"/>
        <v>No Termination</v>
      </c>
      <c r="M22">
        <v>19</v>
      </c>
      <c r="N22" t="s">
        <v>33</v>
      </c>
      <c r="O22" t="s">
        <v>34</v>
      </c>
      <c r="P22" s="1">
        <v>25924</v>
      </c>
      <c r="Q22" s="9">
        <f t="shared" ca="1" si="1"/>
        <v>53</v>
      </c>
      <c r="R22" s="9" t="str">
        <f ca="1">IF(Q22:$Q$312&lt;30, "Below 30", IF(Q22:$Q$312&lt;=39, "30-39", IF(Q22:$Q$312&lt;=49, "40-49", IF(Q22:$Q$312&lt;=59, "50-59", IF(Q22:$Q$312&lt;=69, "60-69", "70 and above")))))</f>
        <v>50-59</v>
      </c>
      <c r="S22" t="s">
        <v>35</v>
      </c>
      <c r="T22" t="s">
        <v>36</v>
      </c>
      <c r="U22" t="s">
        <v>37</v>
      </c>
      <c r="V22" t="s">
        <v>85</v>
      </c>
      <c r="W22" t="s">
        <v>39</v>
      </c>
      <c r="X22" t="s">
        <v>40</v>
      </c>
      <c r="Y22" t="s">
        <v>41</v>
      </c>
      <c r="Z22" t="s">
        <v>42</v>
      </c>
      <c r="AA22" t="s">
        <v>68</v>
      </c>
      <c r="AB22" t="s">
        <v>66</v>
      </c>
      <c r="AC22" t="s">
        <v>54</v>
      </c>
      <c r="AD22">
        <v>5</v>
      </c>
      <c r="AE22">
        <v>3</v>
      </c>
      <c r="AF22">
        <v>0</v>
      </c>
      <c r="AG22" s="1">
        <v>43479</v>
      </c>
      <c r="AH22">
        <v>0</v>
      </c>
      <c r="AI22">
        <v>13</v>
      </c>
    </row>
    <row r="23" spans="1:35" x14ac:dyDescent="0.25">
      <c r="A23" t="s">
        <v>110</v>
      </c>
      <c r="B23">
        <v>10226</v>
      </c>
      <c r="C23">
        <v>0</v>
      </c>
      <c r="D23">
        <v>2</v>
      </c>
      <c r="E23">
        <v>0</v>
      </c>
      <c r="F23">
        <v>1</v>
      </c>
      <c r="G23">
        <v>5</v>
      </c>
      <c r="H23">
        <v>3</v>
      </c>
      <c r="I23" s="7">
        <v>64919</v>
      </c>
      <c r="J23">
        <v>0</v>
      </c>
      <c r="K23">
        <v>0</v>
      </c>
      <c r="L23" t="str">
        <f t="shared" si="0"/>
        <v>No Termination</v>
      </c>
      <c r="M23">
        <v>19</v>
      </c>
      <c r="N23" t="s">
        <v>33</v>
      </c>
      <c r="O23" t="s">
        <v>34</v>
      </c>
      <c r="P23" s="1">
        <v>21546</v>
      </c>
      <c r="Q23" s="9">
        <f t="shared" ca="1" si="1"/>
        <v>65</v>
      </c>
      <c r="R23" s="9" t="str">
        <f ca="1">IF(Q23:$Q$312&lt;30, "Below 30", IF(Q23:$Q$312&lt;=39, "30-39", IF(Q23:$Q$312&lt;=49, "40-49", IF(Q23:$Q$312&lt;=59, "50-59", IF(Q23:$Q$312&lt;=69, "60-69", "70 and above")))))</f>
        <v>60-69</v>
      </c>
      <c r="S23" t="s">
        <v>57</v>
      </c>
      <c r="T23" t="s">
        <v>63</v>
      </c>
      <c r="U23" t="s">
        <v>37</v>
      </c>
      <c r="V23" t="s">
        <v>38</v>
      </c>
      <c r="W23" t="s">
        <v>108</v>
      </c>
      <c r="X23" t="s">
        <v>40</v>
      </c>
      <c r="Y23" t="s">
        <v>41</v>
      </c>
      <c r="Z23" t="s">
        <v>42</v>
      </c>
      <c r="AA23" t="s">
        <v>75</v>
      </c>
      <c r="AB23" t="s">
        <v>53</v>
      </c>
      <c r="AC23" t="s">
        <v>54</v>
      </c>
      <c r="AD23">
        <v>4.2</v>
      </c>
      <c r="AE23">
        <v>3</v>
      </c>
      <c r="AF23">
        <v>0</v>
      </c>
      <c r="AG23" s="1">
        <v>43475</v>
      </c>
      <c r="AH23">
        <v>0</v>
      </c>
      <c r="AI23">
        <v>2</v>
      </c>
    </row>
    <row r="24" spans="1:35" x14ac:dyDescent="0.25">
      <c r="A24" t="s">
        <v>111</v>
      </c>
      <c r="B24">
        <v>10003</v>
      </c>
      <c r="C24">
        <v>1</v>
      </c>
      <c r="D24">
        <v>1</v>
      </c>
      <c r="E24">
        <v>0</v>
      </c>
      <c r="F24">
        <v>1</v>
      </c>
      <c r="G24">
        <v>5</v>
      </c>
      <c r="H24">
        <v>4</v>
      </c>
      <c r="I24" s="7">
        <v>62910</v>
      </c>
      <c r="J24">
        <v>0</v>
      </c>
      <c r="K24">
        <v>0</v>
      </c>
      <c r="L24" t="str">
        <f t="shared" si="0"/>
        <v>No Termination</v>
      </c>
      <c r="M24">
        <v>19</v>
      </c>
      <c r="N24" t="s">
        <v>33</v>
      </c>
      <c r="O24" t="s">
        <v>34</v>
      </c>
      <c r="P24" s="1">
        <v>32752</v>
      </c>
      <c r="Q24" s="9">
        <f t="shared" ca="1" si="1"/>
        <v>34</v>
      </c>
      <c r="R24" s="9" t="str">
        <f ca="1">IF(Q24:$Q$312&lt;30, "Below 30", IF(Q24:$Q$312&lt;=39, "30-39", IF(Q24:$Q$312&lt;=49, "40-49", IF(Q24:$Q$312&lt;=59, "50-59", IF(Q24:$Q$312&lt;=69, "60-69", "70 and above")))))</f>
        <v>30-39</v>
      </c>
      <c r="S24" t="s">
        <v>57</v>
      </c>
      <c r="T24" t="s">
        <v>48</v>
      </c>
      <c r="U24" t="s">
        <v>37</v>
      </c>
      <c r="V24" t="s">
        <v>38</v>
      </c>
      <c r="W24" t="s">
        <v>39</v>
      </c>
      <c r="X24" t="s">
        <v>40</v>
      </c>
      <c r="Y24" t="s">
        <v>41</v>
      </c>
      <c r="Z24" t="s">
        <v>42</v>
      </c>
      <c r="AA24" t="s">
        <v>79</v>
      </c>
      <c r="AB24" t="s">
        <v>53</v>
      </c>
      <c r="AC24" t="s">
        <v>45</v>
      </c>
      <c r="AD24">
        <v>5</v>
      </c>
      <c r="AE24">
        <v>3</v>
      </c>
      <c r="AF24">
        <v>0</v>
      </c>
      <c r="AG24" s="1">
        <v>43523</v>
      </c>
      <c r="AH24">
        <v>0</v>
      </c>
      <c r="AI24">
        <v>19</v>
      </c>
    </row>
    <row r="25" spans="1:35" x14ac:dyDescent="0.25">
      <c r="A25" t="s">
        <v>112</v>
      </c>
      <c r="B25">
        <v>10294</v>
      </c>
      <c r="C25">
        <v>0</v>
      </c>
      <c r="D25">
        <v>0</v>
      </c>
      <c r="E25">
        <v>0</v>
      </c>
      <c r="F25">
        <v>1</v>
      </c>
      <c r="G25">
        <v>5</v>
      </c>
      <c r="H25">
        <v>2</v>
      </c>
      <c r="I25" s="7">
        <v>66441</v>
      </c>
      <c r="J25">
        <v>0</v>
      </c>
      <c r="K25">
        <v>0</v>
      </c>
      <c r="L25" t="str">
        <f t="shared" si="0"/>
        <v>No Termination</v>
      </c>
      <c r="M25">
        <v>20</v>
      </c>
      <c r="N25" t="s">
        <v>56</v>
      </c>
      <c r="O25" t="s">
        <v>34</v>
      </c>
      <c r="P25" s="1">
        <v>33137</v>
      </c>
      <c r="Q25" s="9">
        <f t="shared" ca="1" si="1"/>
        <v>33</v>
      </c>
      <c r="R25" s="9" t="str">
        <f ca="1">IF(Q25:$Q$312&lt;30, "Below 30", IF(Q25:$Q$312&lt;=39, "30-39", IF(Q25:$Q$312&lt;=49, "40-49", IF(Q25:$Q$312&lt;=59, "50-59", IF(Q25:$Q$312&lt;=69, "60-69", "70 and above")))))</f>
        <v>30-39</v>
      </c>
      <c r="S25" t="s">
        <v>57</v>
      </c>
      <c r="T25" t="s">
        <v>36</v>
      </c>
      <c r="U25" t="s">
        <v>37</v>
      </c>
      <c r="V25" t="s">
        <v>38</v>
      </c>
      <c r="W25" t="s">
        <v>39</v>
      </c>
      <c r="X25" t="s">
        <v>40</v>
      </c>
      <c r="Y25" t="s">
        <v>41</v>
      </c>
      <c r="Z25" t="s">
        <v>42</v>
      </c>
      <c r="AA25" t="s">
        <v>43</v>
      </c>
      <c r="AB25" t="s">
        <v>113</v>
      </c>
      <c r="AC25" t="s">
        <v>114</v>
      </c>
      <c r="AD25">
        <v>2</v>
      </c>
      <c r="AE25">
        <v>3</v>
      </c>
      <c r="AF25">
        <v>0</v>
      </c>
      <c r="AG25" s="1">
        <v>43523</v>
      </c>
      <c r="AH25">
        <v>2</v>
      </c>
      <c r="AI25">
        <v>3</v>
      </c>
    </row>
    <row r="26" spans="1:35" x14ac:dyDescent="0.25">
      <c r="A26" t="s">
        <v>115</v>
      </c>
      <c r="B26">
        <v>10267</v>
      </c>
      <c r="C26">
        <v>0</v>
      </c>
      <c r="D26">
        <v>0</v>
      </c>
      <c r="E26">
        <v>0</v>
      </c>
      <c r="F26">
        <v>5</v>
      </c>
      <c r="G26">
        <v>5</v>
      </c>
      <c r="H26">
        <v>3</v>
      </c>
      <c r="I26" s="7">
        <v>57815</v>
      </c>
      <c r="J26">
        <v>0</v>
      </c>
      <c r="K26">
        <v>1</v>
      </c>
      <c r="L26" t="str">
        <f t="shared" si="0"/>
        <v>Termination</v>
      </c>
      <c r="M26">
        <v>20</v>
      </c>
      <c r="N26" t="s">
        <v>56</v>
      </c>
      <c r="O26" t="s">
        <v>34</v>
      </c>
      <c r="P26" s="1">
        <v>24488</v>
      </c>
      <c r="Q26" s="9">
        <f t="shared" ca="1" si="1"/>
        <v>57</v>
      </c>
      <c r="R26" s="9" t="str">
        <f ca="1">IF(Q26:$Q$312&lt;30, "Below 30", IF(Q26:$Q$312&lt;=39, "30-39", IF(Q26:$Q$312&lt;=49, "40-49", IF(Q26:$Q$312&lt;=59, "50-59", IF(Q26:$Q$312&lt;=69, "60-69", "70 and above")))))</f>
        <v>50-59</v>
      </c>
      <c r="S26" t="s">
        <v>57</v>
      </c>
      <c r="T26" t="s">
        <v>36</v>
      </c>
      <c r="U26" t="s">
        <v>37</v>
      </c>
      <c r="V26" t="s">
        <v>38</v>
      </c>
      <c r="W26" t="s">
        <v>39</v>
      </c>
      <c r="X26" t="s">
        <v>49</v>
      </c>
      <c r="Y26" t="s">
        <v>50</v>
      </c>
      <c r="Z26" t="s">
        <v>42</v>
      </c>
      <c r="AA26" t="s">
        <v>61</v>
      </c>
      <c r="AB26" t="s">
        <v>66</v>
      </c>
      <c r="AC26" t="s">
        <v>54</v>
      </c>
      <c r="AD26">
        <v>4.8</v>
      </c>
      <c r="AE26">
        <v>5</v>
      </c>
      <c r="AF26">
        <v>0</v>
      </c>
      <c r="AG26" s="1">
        <v>41702</v>
      </c>
      <c r="AH26">
        <v>0</v>
      </c>
      <c r="AI26">
        <v>5</v>
      </c>
    </row>
    <row r="27" spans="1:35" x14ac:dyDescent="0.25">
      <c r="A27" t="s">
        <v>116</v>
      </c>
      <c r="B27">
        <v>10199</v>
      </c>
      <c r="C27">
        <v>0</v>
      </c>
      <c r="D27">
        <v>0</v>
      </c>
      <c r="E27">
        <v>1</v>
      </c>
      <c r="F27">
        <v>4</v>
      </c>
      <c r="G27">
        <v>3</v>
      </c>
      <c r="H27">
        <v>3</v>
      </c>
      <c r="I27" s="7">
        <v>103613</v>
      </c>
      <c r="J27">
        <v>0</v>
      </c>
      <c r="K27">
        <v>1</v>
      </c>
      <c r="L27" t="str">
        <f t="shared" si="0"/>
        <v>Termination</v>
      </c>
      <c r="M27">
        <v>30</v>
      </c>
      <c r="N27" t="s">
        <v>117</v>
      </c>
      <c r="O27" t="s">
        <v>118</v>
      </c>
      <c r="P27" s="1">
        <v>23588</v>
      </c>
      <c r="Q27" s="9">
        <f t="shared" ca="1" si="1"/>
        <v>60</v>
      </c>
      <c r="R27" s="9" t="str">
        <f ca="1">IF(Q27:$Q$312&lt;30, "Below 30", IF(Q27:$Q$312&lt;=39, "30-39", IF(Q27:$Q$312&lt;=49, "40-49", IF(Q27:$Q$312&lt;=59, "50-59", IF(Q27:$Q$312&lt;=69, "60-69", "70 and above")))))</f>
        <v>60-69</v>
      </c>
      <c r="S27" t="s">
        <v>35</v>
      </c>
      <c r="T27" t="s">
        <v>36</v>
      </c>
      <c r="U27" t="s">
        <v>37</v>
      </c>
      <c r="V27" t="s">
        <v>38</v>
      </c>
      <c r="W27" t="s">
        <v>78</v>
      </c>
      <c r="X27" t="s">
        <v>119</v>
      </c>
      <c r="Y27" t="s">
        <v>100</v>
      </c>
      <c r="Z27" t="s">
        <v>51</v>
      </c>
      <c r="AA27" t="s">
        <v>52</v>
      </c>
      <c r="AB27" t="s">
        <v>44</v>
      </c>
      <c r="AC27" t="s">
        <v>54</v>
      </c>
      <c r="AD27">
        <v>3.5</v>
      </c>
      <c r="AE27">
        <v>5</v>
      </c>
      <c r="AF27">
        <v>7</v>
      </c>
      <c r="AG27" s="1">
        <v>42379</v>
      </c>
      <c r="AH27">
        <v>0</v>
      </c>
      <c r="AI27">
        <v>2</v>
      </c>
    </row>
    <row r="28" spans="1:35" x14ac:dyDescent="0.25">
      <c r="A28" t="s">
        <v>120</v>
      </c>
      <c r="B28">
        <v>10081</v>
      </c>
      <c r="C28">
        <v>1</v>
      </c>
      <c r="D28">
        <v>1</v>
      </c>
      <c r="E28">
        <v>0</v>
      </c>
      <c r="F28">
        <v>1</v>
      </c>
      <c r="G28">
        <v>1</v>
      </c>
      <c r="H28">
        <v>3</v>
      </c>
      <c r="I28" s="7">
        <v>106367</v>
      </c>
      <c r="J28">
        <v>1</v>
      </c>
      <c r="K28">
        <v>0</v>
      </c>
      <c r="L28" t="str">
        <f t="shared" si="0"/>
        <v>No Termination</v>
      </c>
      <c r="M28">
        <v>26</v>
      </c>
      <c r="N28" t="s">
        <v>121</v>
      </c>
      <c r="O28" t="s">
        <v>34</v>
      </c>
      <c r="P28" s="1">
        <v>31871</v>
      </c>
      <c r="Q28" s="9">
        <f t="shared" ca="1" si="1"/>
        <v>37</v>
      </c>
      <c r="R28" s="9" t="str">
        <f ca="1">IF(Q28:$Q$312&lt;30, "Below 30", IF(Q28:$Q$312&lt;=39, "30-39", IF(Q28:$Q$312&lt;=49, "40-49", IF(Q28:$Q$312&lt;=59, "50-59", IF(Q28:$Q$312&lt;=69, "60-69", "70 and above")))))</f>
        <v>30-39</v>
      </c>
      <c r="S28" t="s">
        <v>57</v>
      </c>
      <c r="T28" t="s">
        <v>48</v>
      </c>
      <c r="U28" t="s">
        <v>37</v>
      </c>
      <c r="V28" t="s">
        <v>38</v>
      </c>
      <c r="W28" t="s">
        <v>78</v>
      </c>
      <c r="X28" t="s">
        <v>40</v>
      </c>
      <c r="Y28" t="s">
        <v>41</v>
      </c>
      <c r="Z28" t="s">
        <v>122</v>
      </c>
      <c r="AA28" t="s">
        <v>123</v>
      </c>
      <c r="AB28" t="s">
        <v>80</v>
      </c>
      <c r="AC28" t="s">
        <v>54</v>
      </c>
      <c r="AD28">
        <v>5</v>
      </c>
      <c r="AE28">
        <v>4</v>
      </c>
      <c r="AF28">
        <v>3</v>
      </c>
      <c r="AG28" s="1">
        <v>43514</v>
      </c>
      <c r="AH28">
        <v>0</v>
      </c>
      <c r="AI28">
        <v>4</v>
      </c>
    </row>
    <row r="29" spans="1:35" x14ac:dyDescent="0.25">
      <c r="A29" t="s">
        <v>124</v>
      </c>
      <c r="B29">
        <v>10175</v>
      </c>
      <c r="C29">
        <v>0</v>
      </c>
      <c r="D29">
        <v>0</v>
      </c>
      <c r="E29">
        <v>1</v>
      </c>
      <c r="F29">
        <v>5</v>
      </c>
      <c r="G29">
        <v>5</v>
      </c>
      <c r="H29">
        <v>3</v>
      </c>
      <c r="I29" s="7">
        <v>74312</v>
      </c>
      <c r="J29">
        <v>0</v>
      </c>
      <c r="K29">
        <v>1</v>
      </c>
      <c r="L29" t="str">
        <f t="shared" si="0"/>
        <v>Termination</v>
      </c>
      <c r="M29">
        <v>18</v>
      </c>
      <c r="N29" t="s">
        <v>125</v>
      </c>
      <c r="O29" t="s">
        <v>34</v>
      </c>
      <c r="P29" s="1">
        <v>25637</v>
      </c>
      <c r="Q29" s="9">
        <f t="shared" ca="1" si="1"/>
        <v>54</v>
      </c>
      <c r="R29" s="9" t="str">
        <f ca="1">IF(Q29:$Q$312&lt;30, "Below 30", IF(Q29:$Q$312&lt;=39, "30-39", IF(Q29:$Q$312&lt;=49, "40-49", IF(Q29:$Q$312&lt;=59, "50-59", IF(Q29:$Q$312&lt;=69, "60-69", "70 and above")))))</f>
        <v>50-59</v>
      </c>
      <c r="S29" t="s">
        <v>35</v>
      </c>
      <c r="T29" t="s">
        <v>36</v>
      </c>
      <c r="U29" t="s">
        <v>37</v>
      </c>
      <c r="V29" t="s">
        <v>38</v>
      </c>
      <c r="W29" t="s">
        <v>108</v>
      </c>
      <c r="X29" t="s">
        <v>126</v>
      </c>
      <c r="Y29" t="s">
        <v>50</v>
      </c>
      <c r="Z29" t="s">
        <v>42</v>
      </c>
      <c r="AA29" t="s">
        <v>127</v>
      </c>
      <c r="AB29" t="s">
        <v>53</v>
      </c>
      <c r="AC29" t="s">
        <v>54</v>
      </c>
      <c r="AD29">
        <v>3.39</v>
      </c>
      <c r="AE29">
        <v>3</v>
      </c>
      <c r="AF29">
        <v>0</v>
      </c>
      <c r="AG29" s="1">
        <v>41690</v>
      </c>
      <c r="AH29">
        <v>0</v>
      </c>
      <c r="AI29">
        <v>14</v>
      </c>
    </row>
    <row r="30" spans="1:35" x14ac:dyDescent="0.25">
      <c r="A30" t="s">
        <v>128</v>
      </c>
      <c r="B30">
        <v>10177</v>
      </c>
      <c r="C30">
        <v>1</v>
      </c>
      <c r="D30">
        <v>1</v>
      </c>
      <c r="E30">
        <v>0</v>
      </c>
      <c r="F30">
        <v>5</v>
      </c>
      <c r="G30">
        <v>5</v>
      </c>
      <c r="H30">
        <v>3</v>
      </c>
      <c r="I30" s="7">
        <v>53492</v>
      </c>
      <c r="J30">
        <v>0</v>
      </c>
      <c r="K30">
        <v>1</v>
      </c>
      <c r="L30" t="str">
        <f t="shared" si="0"/>
        <v>Termination</v>
      </c>
      <c r="M30">
        <v>19</v>
      </c>
      <c r="N30" t="s">
        <v>33</v>
      </c>
      <c r="O30" t="s">
        <v>34</v>
      </c>
      <c r="P30" s="1">
        <v>33109</v>
      </c>
      <c r="Q30" s="9">
        <f t="shared" ca="1" si="1"/>
        <v>33</v>
      </c>
      <c r="R30" s="9" t="str">
        <f ca="1">IF(Q30:$Q$312&lt;30, "Below 30", IF(Q30:$Q$312&lt;=39, "30-39", IF(Q30:$Q$312&lt;=49, "40-49", IF(Q30:$Q$312&lt;=59, "50-59", IF(Q30:$Q$312&lt;=69, "60-69", "70 and above")))))</f>
        <v>30-39</v>
      </c>
      <c r="S30" t="s">
        <v>57</v>
      </c>
      <c r="T30" t="s">
        <v>48</v>
      </c>
      <c r="U30" t="s">
        <v>37</v>
      </c>
      <c r="V30" t="s">
        <v>38</v>
      </c>
      <c r="W30" t="s">
        <v>39</v>
      </c>
      <c r="X30" t="s">
        <v>86</v>
      </c>
      <c r="Y30" t="s">
        <v>50</v>
      </c>
      <c r="Z30" t="s">
        <v>42</v>
      </c>
      <c r="AA30" t="s">
        <v>87</v>
      </c>
      <c r="AB30" t="s">
        <v>66</v>
      </c>
      <c r="AC30" t="s">
        <v>54</v>
      </c>
      <c r="AD30">
        <v>3.35</v>
      </c>
      <c r="AE30">
        <v>4</v>
      </c>
      <c r="AF30">
        <v>0</v>
      </c>
      <c r="AG30" s="1">
        <v>41337</v>
      </c>
      <c r="AH30">
        <v>0</v>
      </c>
      <c r="AI30">
        <v>6</v>
      </c>
    </row>
    <row r="31" spans="1:35" x14ac:dyDescent="0.25">
      <c r="A31" t="s">
        <v>129</v>
      </c>
      <c r="B31">
        <v>10238</v>
      </c>
      <c r="C31">
        <v>1</v>
      </c>
      <c r="D31">
        <v>1</v>
      </c>
      <c r="E31">
        <v>0</v>
      </c>
      <c r="F31">
        <v>1</v>
      </c>
      <c r="G31">
        <v>1</v>
      </c>
      <c r="H31">
        <v>3</v>
      </c>
      <c r="I31" s="7">
        <v>63000</v>
      </c>
      <c r="J31">
        <v>1</v>
      </c>
      <c r="K31">
        <v>0</v>
      </c>
      <c r="L31" t="str">
        <f t="shared" si="0"/>
        <v>No Termination</v>
      </c>
      <c r="M31">
        <v>1</v>
      </c>
      <c r="N31" t="s">
        <v>130</v>
      </c>
      <c r="O31" t="s">
        <v>34</v>
      </c>
      <c r="P31" s="1">
        <v>32105</v>
      </c>
      <c r="Q31" s="9">
        <f t="shared" ca="1" si="1"/>
        <v>36</v>
      </c>
      <c r="R31" s="9" t="str">
        <f ca="1">IF(Q31:$Q$312&lt;30, "Below 30", IF(Q31:$Q$312&lt;=39, "30-39", IF(Q31:$Q$312&lt;=49, "40-49", IF(Q31:$Q$312&lt;=59, "50-59", IF(Q31:$Q$312&lt;=69, "60-69", "70 and above")))))</f>
        <v>30-39</v>
      </c>
      <c r="S31" t="s">
        <v>57</v>
      </c>
      <c r="T31" t="s">
        <v>48</v>
      </c>
      <c r="U31" t="s">
        <v>37</v>
      </c>
      <c r="V31" t="s">
        <v>38</v>
      </c>
      <c r="W31" t="s">
        <v>78</v>
      </c>
      <c r="X31" t="s">
        <v>40</v>
      </c>
      <c r="Y31" t="s">
        <v>41</v>
      </c>
      <c r="Z31" t="s">
        <v>122</v>
      </c>
      <c r="AA31" t="s">
        <v>123</v>
      </c>
      <c r="AB31" t="s">
        <v>80</v>
      </c>
      <c r="AC31" t="s">
        <v>54</v>
      </c>
      <c r="AD31">
        <v>4.5</v>
      </c>
      <c r="AE31">
        <v>2</v>
      </c>
      <c r="AF31">
        <v>6</v>
      </c>
      <c r="AG31" s="1">
        <v>43480</v>
      </c>
      <c r="AH31">
        <v>0</v>
      </c>
      <c r="AI31">
        <v>14</v>
      </c>
    </row>
    <row r="32" spans="1:35" x14ac:dyDescent="0.25">
      <c r="A32" t="s">
        <v>131</v>
      </c>
      <c r="B32">
        <v>10184</v>
      </c>
      <c r="C32">
        <v>0</v>
      </c>
      <c r="D32">
        <v>0</v>
      </c>
      <c r="E32">
        <v>1</v>
      </c>
      <c r="F32">
        <v>1</v>
      </c>
      <c r="G32">
        <v>5</v>
      </c>
      <c r="H32">
        <v>3</v>
      </c>
      <c r="I32" s="7">
        <v>65288</v>
      </c>
      <c r="J32">
        <v>0</v>
      </c>
      <c r="K32">
        <v>0</v>
      </c>
      <c r="L32" t="str">
        <f t="shared" si="0"/>
        <v>No Termination</v>
      </c>
      <c r="M32">
        <v>20</v>
      </c>
      <c r="N32" t="s">
        <v>56</v>
      </c>
      <c r="O32" t="s">
        <v>34</v>
      </c>
      <c r="P32" s="1">
        <v>30525</v>
      </c>
      <c r="Q32" s="9">
        <f t="shared" ca="1" si="1"/>
        <v>41</v>
      </c>
      <c r="R32" s="9" t="str">
        <f ca="1">IF(Q32:$Q$312&lt;30, "Below 30", IF(Q32:$Q$312&lt;=39, "30-39", IF(Q32:$Q$312&lt;=49, "40-49", IF(Q32:$Q$312&lt;=59, "50-59", IF(Q32:$Q$312&lt;=69, "60-69", "70 and above")))))</f>
        <v>40-49</v>
      </c>
      <c r="S32" t="s">
        <v>35</v>
      </c>
      <c r="T32" t="s">
        <v>36</v>
      </c>
      <c r="U32" t="s">
        <v>37</v>
      </c>
      <c r="V32" t="s">
        <v>38</v>
      </c>
      <c r="W32" t="s">
        <v>39</v>
      </c>
      <c r="X32" t="s">
        <v>40</v>
      </c>
      <c r="Y32" t="s">
        <v>41</v>
      </c>
      <c r="Z32" t="s">
        <v>42</v>
      </c>
      <c r="AA32" t="s">
        <v>65</v>
      </c>
      <c r="AB32" t="s">
        <v>66</v>
      </c>
      <c r="AC32" t="s">
        <v>54</v>
      </c>
      <c r="AD32">
        <v>3.19</v>
      </c>
      <c r="AE32">
        <v>3</v>
      </c>
      <c r="AF32">
        <v>0</v>
      </c>
      <c r="AG32" s="1">
        <v>43497</v>
      </c>
      <c r="AH32">
        <v>0</v>
      </c>
      <c r="AI32">
        <v>9</v>
      </c>
    </row>
    <row r="33" spans="1:35" x14ac:dyDescent="0.25">
      <c r="A33" t="s">
        <v>132</v>
      </c>
      <c r="B33">
        <v>10203</v>
      </c>
      <c r="C33">
        <v>0</v>
      </c>
      <c r="D33">
        <v>3</v>
      </c>
      <c r="E33">
        <v>0</v>
      </c>
      <c r="F33">
        <v>3</v>
      </c>
      <c r="G33">
        <v>5</v>
      </c>
      <c r="H33">
        <v>3</v>
      </c>
      <c r="I33" s="7">
        <v>64375</v>
      </c>
      <c r="J33">
        <v>1</v>
      </c>
      <c r="K33">
        <v>0</v>
      </c>
      <c r="L33" t="str">
        <f t="shared" si="0"/>
        <v>No Termination</v>
      </c>
      <c r="M33">
        <v>19</v>
      </c>
      <c r="N33" t="s">
        <v>33</v>
      </c>
      <c r="O33" t="s">
        <v>34</v>
      </c>
      <c r="P33" s="1">
        <v>25506</v>
      </c>
      <c r="Q33" s="9">
        <f t="shared" ca="1" si="1"/>
        <v>54</v>
      </c>
      <c r="R33" s="9" t="str">
        <f ca="1">IF(Q33:$Q$312&lt;30, "Below 30", IF(Q33:$Q$312&lt;=39, "30-39", IF(Q33:$Q$312&lt;=49, "40-49", IF(Q33:$Q$312&lt;=59, "50-59", IF(Q33:$Q$312&lt;=69, "60-69", "70 and above")))))</f>
        <v>50-59</v>
      </c>
      <c r="S33" t="s">
        <v>57</v>
      </c>
      <c r="T33" t="s">
        <v>133</v>
      </c>
      <c r="U33" t="s">
        <v>37</v>
      </c>
      <c r="V33" t="s">
        <v>38</v>
      </c>
      <c r="W33" t="s">
        <v>78</v>
      </c>
      <c r="X33" t="s">
        <v>40</v>
      </c>
      <c r="Y33" t="s">
        <v>41</v>
      </c>
      <c r="Z33" t="s">
        <v>42</v>
      </c>
      <c r="AA33" t="s">
        <v>59</v>
      </c>
      <c r="AB33" t="s">
        <v>80</v>
      </c>
      <c r="AC33" t="s">
        <v>54</v>
      </c>
      <c r="AD33">
        <v>3.5</v>
      </c>
      <c r="AE33">
        <v>5</v>
      </c>
      <c r="AF33">
        <v>0</v>
      </c>
      <c r="AG33" s="1">
        <v>43486</v>
      </c>
      <c r="AH33">
        <v>0</v>
      </c>
      <c r="AI33">
        <v>17</v>
      </c>
    </row>
    <row r="34" spans="1:35" x14ac:dyDescent="0.25">
      <c r="A34" t="s">
        <v>134</v>
      </c>
      <c r="B34">
        <v>10188</v>
      </c>
      <c r="C34">
        <v>1</v>
      </c>
      <c r="D34">
        <v>1</v>
      </c>
      <c r="E34">
        <v>0</v>
      </c>
      <c r="F34">
        <v>5</v>
      </c>
      <c r="G34">
        <v>6</v>
      </c>
      <c r="H34">
        <v>3</v>
      </c>
      <c r="I34" s="7">
        <v>74326</v>
      </c>
      <c r="J34">
        <v>0</v>
      </c>
      <c r="K34">
        <v>1</v>
      </c>
      <c r="L34" t="str">
        <f t="shared" si="0"/>
        <v>Termination</v>
      </c>
      <c r="M34">
        <v>3</v>
      </c>
      <c r="N34" t="s">
        <v>135</v>
      </c>
      <c r="O34" t="s">
        <v>136</v>
      </c>
      <c r="P34" s="1">
        <v>23529</v>
      </c>
      <c r="Q34" s="9">
        <f t="shared" ca="1" si="1"/>
        <v>60</v>
      </c>
      <c r="R34" s="9" t="str">
        <f ca="1">IF(Q34:$Q$312&lt;30, "Below 30", IF(Q34:$Q$312&lt;=39, "30-39", IF(Q34:$Q$312&lt;=49, "40-49", IF(Q34:$Q$312&lt;=59, "50-59", IF(Q34:$Q$312&lt;=69, "60-69", "70 and above")))))</f>
        <v>60-69</v>
      </c>
      <c r="S34" t="s">
        <v>57</v>
      </c>
      <c r="T34" t="s">
        <v>48</v>
      </c>
      <c r="U34" t="s">
        <v>103</v>
      </c>
      <c r="V34" t="s">
        <v>38</v>
      </c>
      <c r="W34" t="s">
        <v>78</v>
      </c>
      <c r="X34" t="s">
        <v>86</v>
      </c>
      <c r="Y34" t="s">
        <v>50</v>
      </c>
      <c r="Z34" t="s">
        <v>137</v>
      </c>
      <c r="AA34" t="s">
        <v>138</v>
      </c>
      <c r="AB34" t="s">
        <v>66</v>
      </c>
      <c r="AC34" t="s">
        <v>54</v>
      </c>
      <c r="AD34">
        <v>3.14</v>
      </c>
      <c r="AE34">
        <v>5</v>
      </c>
      <c r="AF34">
        <v>0</v>
      </c>
      <c r="AG34" s="1">
        <v>41315</v>
      </c>
      <c r="AH34">
        <v>1</v>
      </c>
      <c r="AI34">
        <v>19</v>
      </c>
    </row>
    <row r="35" spans="1:35" x14ac:dyDescent="0.25">
      <c r="A35" t="s">
        <v>139</v>
      </c>
      <c r="B35">
        <v>10107</v>
      </c>
      <c r="C35">
        <v>0</v>
      </c>
      <c r="D35">
        <v>0</v>
      </c>
      <c r="E35">
        <v>0</v>
      </c>
      <c r="F35">
        <v>1</v>
      </c>
      <c r="G35">
        <v>5</v>
      </c>
      <c r="H35">
        <v>3</v>
      </c>
      <c r="I35" s="7">
        <v>63763</v>
      </c>
      <c r="J35">
        <v>0</v>
      </c>
      <c r="K35">
        <v>0</v>
      </c>
      <c r="L35" t="str">
        <f t="shared" si="0"/>
        <v>No Termination</v>
      </c>
      <c r="M35">
        <v>20</v>
      </c>
      <c r="N35" t="s">
        <v>56</v>
      </c>
      <c r="O35" t="s">
        <v>34</v>
      </c>
      <c r="P35" s="1">
        <v>29282</v>
      </c>
      <c r="Q35" s="9">
        <f t="shared" ca="1" si="1"/>
        <v>44</v>
      </c>
      <c r="R35" s="9" t="str">
        <f ca="1">IF(Q35:$Q$312&lt;30, "Below 30", IF(Q35:$Q$312&lt;=39, "30-39", IF(Q35:$Q$312&lt;=49, "40-49", IF(Q35:$Q$312&lt;=59, "50-59", IF(Q35:$Q$312&lt;=69, "60-69", "70 and above")))))</f>
        <v>40-49</v>
      </c>
      <c r="S35" t="s">
        <v>57</v>
      </c>
      <c r="T35" t="s">
        <v>36</v>
      </c>
      <c r="U35" t="s">
        <v>37</v>
      </c>
      <c r="V35" t="s">
        <v>38</v>
      </c>
      <c r="W35" t="s">
        <v>78</v>
      </c>
      <c r="X35" t="s">
        <v>40</v>
      </c>
      <c r="Y35" t="s">
        <v>41</v>
      </c>
      <c r="Z35" t="s">
        <v>42</v>
      </c>
      <c r="AA35" t="s">
        <v>68</v>
      </c>
      <c r="AB35" t="s">
        <v>76</v>
      </c>
      <c r="AC35" t="s">
        <v>54</v>
      </c>
      <c r="AD35">
        <v>4.51</v>
      </c>
      <c r="AE35">
        <v>4</v>
      </c>
      <c r="AF35">
        <v>0</v>
      </c>
      <c r="AG35" s="1">
        <v>43517</v>
      </c>
      <c r="AH35">
        <v>0</v>
      </c>
      <c r="AI35">
        <v>3</v>
      </c>
    </row>
    <row r="36" spans="1:35" x14ac:dyDescent="0.25">
      <c r="A36" t="s">
        <v>140</v>
      </c>
      <c r="B36">
        <v>10181</v>
      </c>
      <c r="C36">
        <v>1</v>
      </c>
      <c r="D36">
        <v>1</v>
      </c>
      <c r="E36">
        <v>1</v>
      </c>
      <c r="F36">
        <v>1</v>
      </c>
      <c r="G36">
        <v>5</v>
      </c>
      <c r="H36">
        <v>3</v>
      </c>
      <c r="I36" s="7">
        <v>62162</v>
      </c>
      <c r="J36">
        <v>0</v>
      </c>
      <c r="K36">
        <v>0</v>
      </c>
      <c r="L36" t="str">
        <f t="shared" si="0"/>
        <v>No Termination</v>
      </c>
      <c r="M36">
        <v>20</v>
      </c>
      <c r="N36" t="s">
        <v>56</v>
      </c>
      <c r="O36" t="s">
        <v>34</v>
      </c>
      <c r="P36" s="1">
        <v>28356</v>
      </c>
      <c r="Q36" s="9">
        <f t="shared" ca="1" si="1"/>
        <v>46</v>
      </c>
      <c r="R36" s="9" t="str">
        <f ca="1">IF(Q36:$Q$312&lt;30, "Below 30", IF(Q36:$Q$312&lt;=39, "30-39", IF(Q36:$Q$312&lt;=49, "40-49", IF(Q36:$Q$312&lt;=59, "50-59", IF(Q36:$Q$312&lt;=69, "60-69", "70 and above")))))</f>
        <v>40-49</v>
      </c>
      <c r="S36" t="s">
        <v>35</v>
      </c>
      <c r="T36" t="s">
        <v>48</v>
      </c>
      <c r="U36" t="s">
        <v>37</v>
      </c>
      <c r="V36" t="s">
        <v>38</v>
      </c>
      <c r="W36" t="s">
        <v>39</v>
      </c>
      <c r="X36" t="s">
        <v>40</v>
      </c>
      <c r="Y36" t="s">
        <v>41</v>
      </c>
      <c r="Z36" t="s">
        <v>42</v>
      </c>
      <c r="AA36" t="s">
        <v>75</v>
      </c>
      <c r="AB36" t="s">
        <v>53</v>
      </c>
      <c r="AC36" t="s">
        <v>54</v>
      </c>
      <c r="AD36">
        <v>3.25</v>
      </c>
      <c r="AE36">
        <v>5</v>
      </c>
      <c r="AF36">
        <v>0</v>
      </c>
      <c r="AG36" s="1">
        <v>43479</v>
      </c>
      <c r="AH36">
        <v>0</v>
      </c>
      <c r="AI36">
        <v>15</v>
      </c>
    </row>
    <row r="37" spans="1:35" x14ac:dyDescent="0.25">
      <c r="A37" t="s">
        <v>141</v>
      </c>
      <c r="B37">
        <v>10150</v>
      </c>
      <c r="C37">
        <v>0</v>
      </c>
      <c r="D37">
        <v>0</v>
      </c>
      <c r="E37">
        <v>1</v>
      </c>
      <c r="F37">
        <v>1</v>
      </c>
      <c r="G37">
        <v>4</v>
      </c>
      <c r="H37">
        <v>3</v>
      </c>
      <c r="I37" s="7">
        <v>77692</v>
      </c>
      <c r="J37">
        <v>0</v>
      </c>
      <c r="K37">
        <v>0</v>
      </c>
      <c r="L37" t="str">
        <f t="shared" si="0"/>
        <v>No Termination</v>
      </c>
      <c r="M37">
        <v>25</v>
      </c>
      <c r="N37" t="s">
        <v>142</v>
      </c>
      <c r="O37" t="s">
        <v>34</v>
      </c>
      <c r="P37" s="1">
        <v>24433</v>
      </c>
      <c r="Q37" s="9">
        <f t="shared" ca="1" si="1"/>
        <v>57</v>
      </c>
      <c r="R37" s="9" t="str">
        <f ca="1">IF(Q37:$Q$312&lt;30, "Below 30", IF(Q37:$Q$312&lt;=39, "30-39", IF(Q37:$Q$312&lt;=49, "40-49", IF(Q37:$Q$312&lt;=59, "50-59", IF(Q37:$Q$312&lt;=69, "60-69", "70 and above")))))</f>
        <v>50-59</v>
      </c>
      <c r="S37" t="s">
        <v>35</v>
      </c>
      <c r="T37" t="s">
        <v>36</v>
      </c>
      <c r="U37" t="s">
        <v>37</v>
      </c>
      <c r="V37" t="s">
        <v>38</v>
      </c>
      <c r="W37" t="s">
        <v>39</v>
      </c>
      <c r="X37" t="s">
        <v>40</v>
      </c>
      <c r="Y37" t="s">
        <v>41</v>
      </c>
      <c r="Z37" t="s">
        <v>71</v>
      </c>
      <c r="AA37" t="s">
        <v>143</v>
      </c>
      <c r="AB37" t="s">
        <v>66</v>
      </c>
      <c r="AC37" t="s">
        <v>54</v>
      </c>
      <c r="AD37">
        <v>3.84</v>
      </c>
      <c r="AE37">
        <v>3</v>
      </c>
      <c r="AF37">
        <v>5</v>
      </c>
      <c r="AG37" s="1">
        <v>43486</v>
      </c>
      <c r="AH37">
        <v>0</v>
      </c>
      <c r="AI37">
        <v>4</v>
      </c>
    </row>
    <row r="38" spans="1:35" x14ac:dyDescent="0.25">
      <c r="A38" t="s">
        <v>144</v>
      </c>
      <c r="B38">
        <v>10001</v>
      </c>
      <c r="C38">
        <v>0</v>
      </c>
      <c r="D38">
        <v>0</v>
      </c>
      <c r="E38">
        <v>1</v>
      </c>
      <c r="F38">
        <v>1</v>
      </c>
      <c r="G38">
        <v>5</v>
      </c>
      <c r="H38">
        <v>4</v>
      </c>
      <c r="I38" s="7">
        <v>72640</v>
      </c>
      <c r="J38">
        <v>0</v>
      </c>
      <c r="K38">
        <v>0</v>
      </c>
      <c r="L38" t="str">
        <f t="shared" si="0"/>
        <v>No Termination</v>
      </c>
      <c r="M38">
        <v>18</v>
      </c>
      <c r="N38" t="s">
        <v>125</v>
      </c>
      <c r="O38" t="s">
        <v>34</v>
      </c>
      <c r="P38" s="1">
        <v>30537</v>
      </c>
      <c r="Q38" s="9">
        <f t="shared" ca="1" si="1"/>
        <v>40</v>
      </c>
      <c r="R38" s="9" t="str">
        <f ca="1">IF(Q38:$Q$312&lt;30, "Below 30", IF(Q38:$Q$312&lt;=39, "30-39", IF(Q38:$Q$312&lt;=49, "40-49", IF(Q38:$Q$312&lt;=59, "50-59", IF(Q38:$Q$312&lt;=69, "60-69", "70 and above")))))</f>
        <v>40-49</v>
      </c>
      <c r="S38" t="s">
        <v>35</v>
      </c>
      <c r="T38" t="s">
        <v>36</v>
      </c>
      <c r="U38" t="s">
        <v>37</v>
      </c>
      <c r="V38" t="s">
        <v>38</v>
      </c>
      <c r="W38" t="s">
        <v>39</v>
      </c>
      <c r="X38" t="s">
        <v>40</v>
      </c>
      <c r="Y38" t="s">
        <v>41</v>
      </c>
      <c r="Z38" t="s">
        <v>42</v>
      </c>
      <c r="AA38" t="s">
        <v>127</v>
      </c>
      <c r="AB38" t="s">
        <v>53</v>
      </c>
      <c r="AC38" t="s">
        <v>45</v>
      </c>
      <c r="AD38">
        <v>5</v>
      </c>
      <c r="AE38">
        <v>3</v>
      </c>
      <c r="AF38">
        <v>0</v>
      </c>
      <c r="AG38" s="1">
        <v>43518</v>
      </c>
      <c r="AH38">
        <v>0</v>
      </c>
      <c r="AI38">
        <v>14</v>
      </c>
    </row>
    <row r="39" spans="1:35" x14ac:dyDescent="0.25">
      <c r="A39" t="s">
        <v>145</v>
      </c>
      <c r="B39">
        <v>10085</v>
      </c>
      <c r="C39">
        <v>0</v>
      </c>
      <c r="D39">
        <v>0</v>
      </c>
      <c r="E39">
        <v>0</v>
      </c>
      <c r="F39">
        <v>1</v>
      </c>
      <c r="G39">
        <v>4</v>
      </c>
      <c r="H39">
        <v>3</v>
      </c>
      <c r="I39" s="7">
        <v>93396</v>
      </c>
      <c r="J39">
        <v>0</v>
      </c>
      <c r="K39">
        <v>0</v>
      </c>
      <c r="L39" t="str">
        <f t="shared" si="0"/>
        <v>No Termination</v>
      </c>
      <c r="M39">
        <v>24</v>
      </c>
      <c r="N39" t="s">
        <v>70</v>
      </c>
      <c r="O39" t="s">
        <v>34</v>
      </c>
      <c r="P39" s="1">
        <v>31872</v>
      </c>
      <c r="Q39" s="9">
        <f t="shared" ca="1" si="1"/>
        <v>37</v>
      </c>
      <c r="R39" s="9" t="str">
        <f ca="1">IF(Q39:$Q$312&lt;30, "Below 30", IF(Q39:$Q$312&lt;=39, "30-39", IF(Q39:$Q$312&lt;=49, "40-49", IF(Q39:$Q$312&lt;=59, "50-59", IF(Q39:$Q$312&lt;=69, "60-69", "70 and above")))))</f>
        <v>30-39</v>
      </c>
      <c r="S39" t="s">
        <v>57</v>
      </c>
      <c r="T39" t="s">
        <v>36</v>
      </c>
      <c r="U39" t="s">
        <v>37</v>
      </c>
      <c r="V39" t="s">
        <v>38</v>
      </c>
      <c r="W39" t="s">
        <v>39</v>
      </c>
      <c r="X39" t="s">
        <v>40</v>
      </c>
      <c r="Y39" t="s">
        <v>41</v>
      </c>
      <c r="Z39" t="s">
        <v>71</v>
      </c>
      <c r="AA39" t="s">
        <v>72</v>
      </c>
      <c r="AB39" t="s">
        <v>53</v>
      </c>
      <c r="AC39" t="s">
        <v>54</v>
      </c>
      <c r="AD39">
        <v>4.96</v>
      </c>
      <c r="AE39">
        <v>4</v>
      </c>
      <c r="AF39">
        <v>6</v>
      </c>
      <c r="AG39" s="1">
        <v>43495</v>
      </c>
      <c r="AH39">
        <v>0</v>
      </c>
      <c r="AI39">
        <v>3</v>
      </c>
    </row>
    <row r="40" spans="1:35" x14ac:dyDescent="0.25">
      <c r="A40" t="s">
        <v>146</v>
      </c>
      <c r="B40">
        <v>10115</v>
      </c>
      <c r="C40">
        <v>0</v>
      </c>
      <c r="D40">
        <v>0</v>
      </c>
      <c r="E40">
        <v>1</v>
      </c>
      <c r="F40">
        <v>1</v>
      </c>
      <c r="G40">
        <v>5</v>
      </c>
      <c r="H40">
        <v>3</v>
      </c>
      <c r="I40" s="7">
        <v>52846</v>
      </c>
      <c r="J40">
        <v>0</v>
      </c>
      <c r="K40">
        <v>0</v>
      </c>
      <c r="L40" t="str">
        <f t="shared" si="0"/>
        <v>No Termination</v>
      </c>
      <c r="M40">
        <v>19</v>
      </c>
      <c r="N40" t="s">
        <v>33</v>
      </c>
      <c r="O40" t="s">
        <v>34</v>
      </c>
      <c r="P40" s="1">
        <v>30349</v>
      </c>
      <c r="Q40" s="9">
        <f t="shared" ca="1" si="1"/>
        <v>41</v>
      </c>
      <c r="R40" s="9" t="str">
        <f ca="1">IF(Q40:$Q$312&lt;30, "Below 30", IF(Q40:$Q$312&lt;=39, "30-39", IF(Q40:$Q$312&lt;=49, "40-49", IF(Q40:$Q$312&lt;=59, "50-59", IF(Q40:$Q$312&lt;=69, "60-69", "70 and above")))))</f>
        <v>40-49</v>
      </c>
      <c r="S40" t="s">
        <v>35</v>
      </c>
      <c r="T40" t="s">
        <v>36</v>
      </c>
      <c r="U40" t="s">
        <v>37</v>
      </c>
      <c r="V40" t="s">
        <v>38</v>
      </c>
      <c r="W40" t="s">
        <v>78</v>
      </c>
      <c r="X40" t="s">
        <v>40</v>
      </c>
      <c r="Y40" t="s">
        <v>41</v>
      </c>
      <c r="Z40" t="s">
        <v>42</v>
      </c>
      <c r="AA40" t="s">
        <v>95</v>
      </c>
      <c r="AB40" t="s">
        <v>44</v>
      </c>
      <c r="AC40" t="s">
        <v>54</v>
      </c>
      <c r="AD40">
        <v>4.43</v>
      </c>
      <c r="AE40">
        <v>3</v>
      </c>
      <c r="AF40">
        <v>0</v>
      </c>
      <c r="AG40" s="1">
        <v>43497</v>
      </c>
      <c r="AH40">
        <v>0</v>
      </c>
      <c r="AI40">
        <v>14</v>
      </c>
    </row>
    <row r="41" spans="1:35" x14ac:dyDescent="0.25">
      <c r="A41" t="s">
        <v>147</v>
      </c>
      <c r="B41">
        <v>10082</v>
      </c>
      <c r="C41">
        <v>0</v>
      </c>
      <c r="D41">
        <v>0</v>
      </c>
      <c r="E41">
        <v>0</v>
      </c>
      <c r="F41">
        <v>2</v>
      </c>
      <c r="G41">
        <v>3</v>
      </c>
      <c r="H41">
        <v>3</v>
      </c>
      <c r="I41" s="7">
        <v>100031</v>
      </c>
      <c r="J41">
        <v>0</v>
      </c>
      <c r="K41">
        <v>0</v>
      </c>
      <c r="L41" t="str">
        <f t="shared" si="0"/>
        <v>No Termination</v>
      </c>
      <c r="M41">
        <v>27</v>
      </c>
      <c r="N41" t="s">
        <v>47</v>
      </c>
      <c r="O41" t="s">
        <v>34</v>
      </c>
      <c r="P41" s="1">
        <v>31569</v>
      </c>
      <c r="Q41" s="9">
        <f t="shared" ca="1" si="1"/>
        <v>38</v>
      </c>
      <c r="R41" s="9" t="str">
        <f ca="1">IF(Q41:$Q$312&lt;30, "Below 30", IF(Q41:$Q$312&lt;=39, "30-39", IF(Q41:$Q$312&lt;=49, "40-49", IF(Q41:$Q$312&lt;=59, "50-59", IF(Q41:$Q$312&lt;=69, "60-69", "70 and above")))))</f>
        <v>30-39</v>
      </c>
      <c r="S41" t="s">
        <v>57</v>
      </c>
      <c r="T41" t="s">
        <v>36</v>
      </c>
      <c r="U41" t="s">
        <v>37</v>
      </c>
      <c r="V41" t="s">
        <v>38</v>
      </c>
      <c r="W41" t="s">
        <v>78</v>
      </c>
      <c r="X41" t="s">
        <v>40</v>
      </c>
      <c r="Y41" t="s">
        <v>41</v>
      </c>
      <c r="Z41" t="s">
        <v>51</v>
      </c>
      <c r="AA41" t="s">
        <v>52</v>
      </c>
      <c r="AB41" t="s">
        <v>44</v>
      </c>
      <c r="AC41" t="s">
        <v>54</v>
      </c>
      <c r="AD41">
        <v>5</v>
      </c>
      <c r="AE41">
        <v>5</v>
      </c>
      <c r="AF41">
        <v>6</v>
      </c>
      <c r="AG41" s="1">
        <v>43514</v>
      </c>
      <c r="AH41">
        <v>0</v>
      </c>
      <c r="AI41">
        <v>7</v>
      </c>
    </row>
    <row r="42" spans="1:35" x14ac:dyDescent="0.25">
      <c r="A42" t="s">
        <v>148</v>
      </c>
      <c r="B42">
        <v>10040</v>
      </c>
      <c r="C42">
        <v>0</v>
      </c>
      <c r="D42">
        <v>0</v>
      </c>
      <c r="E42">
        <v>0</v>
      </c>
      <c r="F42">
        <v>1</v>
      </c>
      <c r="G42">
        <v>6</v>
      </c>
      <c r="H42">
        <v>3</v>
      </c>
      <c r="I42" s="7">
        <v>71860</v>
      </c>
      <c r="J42">
        <v>0</v>
      </c>
      <c r="K42">
        <v>0</v>
      </c>
      <c r="L42" t="str">
        <f t="shared" si="0"/>
        <v>No Termination</v>
      </c>
      <c r="M42">
        <v>3</v>
      </c>
      <c r="N42" t="s">
        <v>135</v>
      </c>
      <c r="O42" t="s">
        <v>149</v>
      </c>
      <c r="P42" s="1">
        <v>23146</v>
      </c>
      <c r="Q42" s="9">
        <f t="shared" ca="1" si="1"/>
        <v>61</v>
      </c>
      <c r="R42" s="9" t="str">
        <f ca="1">IF(Q42:$Q$312&lt;30, "Below 30", IF(Q42:$Q$312&lt;=39, "30-39", IF(Q42:$Q$312&lt;=49, "40-49", IF(Q42:$Q$312&lt;=59, "50-59", IF(Q42:$Q$312&lt;=69, "60-69", "70 and above")))))</f>
        <v>60-69</v>
      </c>
      <c r="S42" t="s">
        <v>57</v>
      </c>
      <c r="T42" t="s">
        <v>36</v>
      </c>
      <c r="U42" t="s">
        <v>37</v>
      </c>
      <c r="V42" t="s">
        <v>38</v>
      </c>
      <c r="W42" t="s">
        <v>39</v>
      </c>
      <c r="X42" t="s">
        <v>40</v>
      </c>
      <c r="Y42" t="s">
        <v>41</v>
      </c>
      <c r="Z42" t="s">
        <v>137</v>
      </c>
      <c r="AA42" t="s">
        <v>138</v>
      </c>
      <c r="AB42" t="s">
        <v>53</v>
      </c>
      <c r="AC42" t="s">
        <v>54</v>
      </c>
      <c r="AD42">
        <v>5</v>
      </c>
      <c r="AE42">
        <v>5</v>
      </c>
      <c r="AF42">
        <v>0</v>
      </c>
      <c r="AG42" s="1">
        <v>43486</v>
      </c>
      <c r="AH42">
        <v>0</v>
      </c>
      <c r="AI42">
        <v>7</v>
      </c>
    </row>
    <row r="43" spans="1:35" x14ac:dyDescent="0.25">
      <c r="A43" t="s">
        <v>150</v>
      </c>
      <c r="B43">
        <v>10067</v>
      </c>
      <c r="C43">
        <v>0</v>
      </c>
      <c r="D43">
        <v>0</v>
      </c>
      <c r="E43">
        <v>0</v>
      </c>
      <c r="F43">
        <v>1</v>
      </c>
      <c r="G43">
        <v>5</v>
      </c>
      <c r="H43">
        <v>3</v>
      </c>
      <c r="I43" s="7">
        <v>61656</v>
      </c>
      <c r="J43">
        <v>0</v>
      </c>
      <c r="K43">
        <v>0</v>
      </c>
      <c r="L43" t="str">
        <f t="shared" si="0"/>
        <v>No Termination</v>
      </c>
      <c r="M43">
        <v>19</v>
      </c>
      <c r="N43" t="s">
        <v>33</v>
      </c>
      <c r="O43" t="s">
        <v>34</v>
      </c>
      <c r="P43" s="1">
        <v>18630</v>
      </c>
      <c r="Q43" s="9">
        <f t="shared" ca="1" si="1"/>
        <v>73</v>
      </c>
      <c r="R43" s="9" t="str">
        <f ca="1">IF(Q43:$Q$312&lt;30, "Below 30", IF(Q43:$Q$312&lt;=39, "30-39", IF(Q43:$Q$312&lt;=49, "40-49", IF(Q43:$Q$312&lt;=59, "50-59", IF(Q43:$Q$312&lt;=69, "60-69", "70 and above")))))</f>
        <v>70 and above</v>
      </c>
      <c r="S43" t="s">
        <v>57</v>
      </c>
      <c r="T43" t="s">
        <v>36</v>
      </c>
      <c r="U43" t="s">
        <v>37</v>
      </c>
      <c r="V43" t="s">
        <v>38</v>
      </c>
      <c r="W43" t="s">
        <v>39</v>
      </c>
      <c r="X43" t="s">
        <v>40</v>
      </c>
      <c r="Y43" t="s">
        <v>41</v>
      </c>
      <c r="Z43" t="s">
        <v>42</v>
      </c>
      <c r="AA43" t="s">
        <v>43</v>
      </c>
      <c r="AB43" t="s">
        <v>66</v>
      </c>
      <c r="AC43" t="s">
        <v>54</v>
      </c>
      <c r="AD43">
        <v>5</v>
      </c>
      <c r="AE43">
        <v>4</v>
      </c>
      <c r="AF43">
        <v>0</v>
      </c>
      <c r="AG43" s="1">
        <v>43508</v>
      </c>
      <c r="AH43">
        <v>0</v>
      </c>
      <c r="AI43">
        <v>11</v>
      </c>
    </row>
    <row r="44" spans="1:35" x14ac:dyDescent="0.25">
      <c r="A44" t="s">
        <v>151</v>
      </c>
      <c r="B44">
        <v>10108</v>
      </c>
      <c r="C44">
        <v>1</v>
      </c>
      <c r="D44">
        <v>1</v>
      </c>
      <c r="E44">
        <v>1</v>
      </c>
      <c r="F44">
        <v>1</v>
      </c>
      <c r="G44">
        <v>3</v>
      </c>
      <c r="H44">
        <v>3</v>
      </c>
      <c r="I44" s="7">
        <v>110929</v>
      </c>
      <c r="J44">
        <v>0</v>
      </c>
      <c r="K44">
        <v>0</v>
      </c>
      <c r="L44" t="str">
        <f t="shared" si="0"/>
        <v>No Termination</v>
      </c>
      <c r="M44">
        <v>5</v>
      </c>
      <c r="N44" t="s">
        <v>152</v>
      </c>
      <c r="O44" t="s">
        <v>34</v>
      </c>
      <c r="P44" s="1">
        <v>26338</v>
      </c>
      <c r="Q44" s="9">
        <f t="shared" ca="1" si="1"/>
        <v>52</v>
      </c>
      <c r="R44" s="9" t="str">
        <f ca="1">IF(Q44:$Q$312&lt;30, "Below 30", IF(Q44:$Q$312&lt;=39, "30-39", IF(Q44:$Q$312&lt;=49, "40-49", IF(Q44:$Q$312&lt;=59, "50-59", IF(Q44:$Q$312&lt;=69, "60-69", "70 and above")))))</f>
        <v>50-59</v>
      </c>
      <c r="S44" t="s">
        <v>35</v>
      </c>
      <c r="T44" t="s">
        <v>48</v>
      </c>
      <c r="U44" t="s">
        <v>37</v>
      </c>
      <c r="V44" t="s">
        <v>38</v>
      </c>
      <c r="W44" t="s">
        <v>39</v>
      </c>
      <c r="X44" t="s">
        <v>40</v>
      </c>
      <c r="Y44" t="s">
        <v>41</v>
      </c>
      <c r="Z44" t="s">
        <v>51</v>
      </c>
      <c r="AA44" t="s">
        <v>143</v>
      </c>
      <c r="AB44" t="s">
        <v>53</v>
      </c>
      <c r="AC44" t="s">
        <v>54</v>
      </c>
      <c r="AD44">
        <v>4.5</v>
      </c>
      <c r="AE44">
        <v>5</v>
      </c>
      <c r="AF44">
        <v>7</v>
      </c>
      <c r="AG44" s="1">
        <v>43480</v>
      </c>
      <c r="AH44">
        <v>0</v>
      </c>
      <c r="AI44">
        <v>8</v>
      </c>
    </row>
    <row r="45" spans="1:35" x14ac:dyDescent="0.25">
      <c r="A45" t="s">
        <v>153</v>
      </c>
      <c r="B45">
        <v>10210</v>
      </c>
      <c r="C45">
        <v>0</v>
      </c>
      <c r="D45">
        <v>0</v>
      </c>
      <c r="E45">
        <v>0</v>
      </c>
      <c r="F45">
        <v>1</v>
      </c>
      <c r="G45">
        <v>5</v>
      </c>
      <c r="H45">
        <v>3</v>
      </c>
      <c r="I45" s="7">
        <v>54237</v>
      </c>
      <c r="J45">
        <v>0</v>
      </c>
      <c r="K45">
        <v>0</v>
      </c>
      <c r="L45" t="str">
        <f t="shared" si="0"/>
        <v>No Termination</v>
      </c>
      <c r="M45">
        <v>19</v>
      </c>
      <c r="N45" t="s">
        <v>33</v>
      </c>
      <c r="O45" t="s">
        <v>34</v>
      </c>
      <c r="P45" s="1">
        <v>28898</v>
      </c>
      <c r="Q45" s="9">
        <f t="shared" ca="1" si="1"/>
        <v>45</v>
      </c>
      <c r="R45" s="9" t="str">
        <f ca="1">IF(Q45:$Q$312&lt;30, "Below 30", IF(Q45:$Q$312&lt;=39, "30-39", IF(Q45:$Q$312&lt;=49, "40-49", IF(Q45:$Q$312&lt;=59, "50-59", IF(Q45:$Q$312&lt;=69, "60-69", "70 and above")))))</f>
        <v>40-49</v>
      </c>
      <c r="S45" t="s">
        <v>57</v>
      </c>
      <c r="T45" t="s">
        <v>36</v>
      </c>
      <c r="U45" t="s">
        <v>37</v>
      </c>
      <c r="V45" t="s">
        <v>38</v>
      </c>
      <c r="W45" t="s">
        <v>39</v>
      </c>
      <c r="X45" t="s">
        <v>40</v>
      </c>
      <c r="Y45" t="s">
        <v>41</v>
      </c>
      <c r="Z45" t="s">
        <v>42</v>
      </c>
      <c r="AA45" t="s">
        <v>61</v>
      </c>
      <c r="AB45" t="s">
        <v>53</v>
      </c>
      <c r="AC45" t="s">
        <v>54</v>
      </c>
      <c r="AD45">
        <v>3.3</v>
      </c>
      <c r="AE45">
        <v>4</v>
      </c>
      <c r="AF45">
        <v>0</v>
      </c>
      <c r="AG45" s="1">
        <v>43515</v>
      </c>
      <c r="AH45">
        <v>0</v>
      </c>
      <c r="AI45">
        <v>11</v>
      </c>
    </row>
    <row r="46" spans="1:35" x14ac:dyDescent="0.25">
      <c r="A46" t="s">
        <v>154</v>
      </c>
      <c r="B46">
        <v>10154</v>
      </c>
      <c r="C46">
        <v>0</v>
      </c>
      <c r="D46">
        <v>0</v>
      </c>
      <c r="E46">
        <v>1</v>
      </c>
      <c r="F46">
        <v>1</v>
      </c>
      <c r="G46">
        <v>5</v>
      </c>
      <c r="H46">
        <v>3</v>
      </c>
      <c r="I46" s="7">
        <v>60380</v>
      </c>
      <c r="J46">
        <v>0</v>
      </c>
      <c r="K46">
        <v>0</v>
      </c>
      <c r="L46" t="str">
        <f t="shared" si="0"/>
        <v>No Termination</v>
      </c>
      <c r="M46">
        <v>19</v>
      </c>
      <c r="N46" t="s">
        <v>33</v>
      </c>
      <c r="O46" t="s">
        <v>34</v>
      </c>
      <c r="P46" s="1">
        <v>30552</v>
      </c>
      <c r="Q46" s="9">
        <f t="shared" ca="1" si="1"/>
        <v>40</v>
      </c>
      <c r="R46" s="9" t="str">
        <f ca="1">IF(Q46:$Q$312&lt;30, "Below 30", IF(Q46:$Q$312&lt;=39, "30-39", IF(Q46:$Q$312&lt;=49, "40-49", IF(Q46:$Q$312&lt;=59, "50-59", IF(Q46:$Q$312&lt;=69, "60-69", "70 and above")))))</f>
        <v>40-49</v>
      </c>
      <c r="S46" t="s">
        <v>35</v>
      </c>
      <c r="T46" t="s">
        <v>36</v>
      </c>
      <c r="U46" t="s">
        <v>37</v>
      </c>
      <c r="V46" t="s">
        <v>38</v>
      </c>
      <c r="W46" t="s">
        <v>39</v>
      </c>
      <c r="X46" t="s">
        <v>40</v>
      </c>
      <c r="Y46" t="s">
        <v>41</v>
      </c>
      <c r="Z46" t="s">
        <v>42</v>
      </c>
      <c r="AA46" t="s">
        <v>65</v>
      </c>
      <c r="AB46" t="s">
        <v>44</v>
      </c>
      <c r="AC46" t="s">
        <v>54</v>
      </c>
      <c r="AD46">
        <v>3.8</v>
      </c>
      <c r="AE46">
        <v>5</v>
      </c>
      <c r="AF46">
        <v>0</v>
      </c>
      <c r="AG46" s="1">
        <v>43479</v>
      </c>
      <c r="AH46">
        <v>0</v>
      </c>
      <c r="AI46">
        <v>4</v>
      </c>
    </row>
    <row r="47" spans="1:35" x14ac:dyDescent="0.25">
      <c r="A47" t="s">
        <v>155</v>
      </c>
      <c r="B47">
        <v>10200</v>
      </c>
      <c r="C47">
        <v>0</v>
      </c>
      <c r="D47">
        <v>0</v>
      </c>
      <c r="E47">
        <v>1</v>
      </c>
      <c r="F47">
        <v>1</v>
      </c>
      <c r="G47">
        <v>6</v>
      </c>
      <c r="H47">
        <v>3</v>
      </c>
      <c r="I47" s="7">
        <v>66808</v>
      </c>
      <c r="J47">
        <v>0</v>
      </c>
      <c r="K47">
        <v>0</v>
      </c>
      <c r="L47" t="str">
        <f t="shared" si="0"/>
        <v>No Termination</v>
      </c>
      <c r="M47">
        <v>3</v>
      </c>
      <c r="N47" t="s">
        <v>135</v>
      </c>
      <c r="O47" t="s">
        <v>92</v>
      </c>
      <c r="P47" s="1">
        <v>25730</v>
      </c>
      <c r="Q47" s="9">
        <f t="shared" ca="1" si="1"/>
        <v>54</v>
      </c>
      <c r="R47" s="9" t="str">
        <f ca="1">IF(Q47:$Q$312&lt;30, "Below 30", IF(Q47:$Q$312&lt;=39, "30-39", IF(Q47:$Q$312&lt;=49, "40-49", IF(Q47:$Q$312&lt;=59, "50-59", IF(Q47:$Q$312&lt;=69, "60-69", "70 and above")))))</f>
        <v>50-59</v>
      </c>
      <c r="S47" t="s">
        <v>35</v>
      </c>
      <c r="T47" t="s">
        <v>36</v>
      </c>
      <c r="U47" t="s">
        <v>103</v>
      </c>
      <c r="V47" t="s">
        <v>38</v>
      </c>
      <c r="W47" t="s">
        <v>78</v>
      </c>
      <c r="X47" t="s">
        <v>40</v>
      </c>
      <c r="Y47" t="s">
        <v>41</v>
      </c>
      <c r="Z47" t="s">
        <v>137</v>
      </c>
      <c r="AA47" t="s">
        <v>156</v>
      </c>
      <c r="AB47" t="s">
        <v>76</v>
      </c>
      <c r="AC47" t="s">
        <v>54</v>
      </c>
      <c r="AD47">
        <v>3</v>
      </c>
      <c r="AE47">
        <v>5</v>
      </c>
      <c r="AF47">
        <v>0</v>
      </c>
      <c r="AG47" s="1">
        <v>43484</v>
      </c>
      <c r="AH47">
        <v>0</v>
      </c>
      <c r="AI47">
        <v>17</v>
      </c>
    </row>
    <row r="48" spans="1:35" x14ac:dyDescent="0.25">
      <c r="A48" t="s">
        <v>157</v>
      </c>
      <c r="B48">
        <v>10240</v>
      </c>
      <c r="C48">
        <v>0</v>
      </c>
      <c r="D48">
        <v>0</v>
      </c>
      <c r="E48">
        <v>0</v>
      </c>
      <c r="F48">
        <v>5</v>
      </c>
      <c r="G48">
        <v>5</v>
      </c>
      <c r="H48">
        <v>3</v>
      </c>
      <c r="I48" s="7">
        <v>64786</v>
      </c>
      <c r="J48">
        <v>0</v>
      </c>
      <c r="K48">
        <v>1</v>
      </c>
      <c r="L48" t="str">
        <f t="shared" si="0"/>
        <v>Termination</v>
      </c>
      <c r="M48">
        <v>19</v>
      </c>
      <c r="N48" t="s">
        <v>33</v>
      </c>
      <c r="O48" t="s">
        <v>34</v>
      </c>
      <c r="P48" s="1">
        <v>30555</v>
      </c>
      <c r="Q48" s="9">
        <f t="shared" ca="1" si="1"/>
        <v>40</v>
      </c>
      <c r="R48" s="9" t="str">
        <f ca="1">IF(Q48:$Q$312&lt;30, "Below 30", IF(Q48:$Q$312&lt;=39, "30-39", IF(Q48:$Q$312&lt;=49, "40-49", IF(Q48:$Q$312&lt;=59, "50-59", IF(Q48:$Q$312&lt;=69, "60-69", "70 and above")))))</f>
        <v>40-49</v>
      </c>
      <c r="S48" t="s">
        <v>57</v>
      </c>
      <c r="T48" t="s">
        <v>36</v>
      </c>
      <c r="U48" t="s">
        <v>37</v>
      </c>
      <c r="V48" t="s">
        <v>38</v>
      </c>
      <c r="W48" t="s">
        <v>39</v>
      </c>
      <c r="X48" t="s">
        <v>158</v>
      </c>
      <c r="Y48" t="s">
        <v>50</v>
      </c>
      <c r="Z48" t="s">
        <v>42</v>
      </c>
      <c r="AA48" t="s">
        <v>68</v>
      </c>
      <c r="AB48" t="s">
        <v>53</v>
      </c>
      <c r="AC48" t="s">
        <v>54</v>
      </c>
      <c r="AD48">
        <v>4.3</v>
      </c>
      <c r="AE48">
        <v>4</v>
      </c>
      <c r="AF48">
        <v>0</v>
      </c>
      <c r="AG48" s="1">
        <v>42073</v>
      </c>
      <c r="AH48">
        <v>0</v>
      </c>
      <c r="AI48">
        <v>3</v>
      </c>
    </row>
    <row r="49" spans="1:35" x14ac:dyDescent="0.25">
      <c r="A49" t="s">
        <v>159</v>
      </c>
      <c r="B49">
        <v>10168</v>
      </c>
      <c r="C49">
        <v>0</v>
      </c>
      <c r="D49">
        <v>0</v>
      </c>
      <c r="E49">
        <v>0</v>
      </c>
      <c r="F49">
        <v>1</v>
      </c>
      <c r="G49">
        <v>5</v>
      </c>
      <c r="H49">
        <v>3</v>
      </c>
      <c r="I49" s="7">
        <v>64816</v>
      </c>
      <c r="J49">
        <v>0</v>
      </c>
      <c r="K49">
        <v>0</v>
      </c>
      <c r="L49" t="str">
        <f t="shared" si="0"/>
        <v>No Termination</v>
      </c>
      <c r="M49">
        <v>19</v>
      </c>
      <c r="N49" t="s">
        <v>33</v>
      </c>
      <c r="O49" t="s">
        <v>34</v>
      </c>
      <c r="P49" s="1">
        <v>32294</v>
      </c>
      <c r="Q49" s="9">
        <f t="shared" ca="1" si="1"/>
        <v>36</v>
      </c>
      <c r="R49" s="9" t="str">
        <f ca="1">IF(Q49:$Q$312&lt;30, "Below 30", IF(Q49:$Q$312&lt;=39, "30-39", IF(Q49:$Q$312&lt;=49, "40-49", IF(Q49:$Q$312&lt;=59, "50-59", IF(Q49:$Q$312&lt;=69, "60-69", "70 and above")))))</f>
        <v>30-39</v>
      </c>
      <c r="S49" t="s">
        <v>57</v>
      </c>
      <c r="T49" t="s">
        <v>36</v>
      </c>
      <c r="U49" t="s">
        <v>160</v>
      </c>
      <c r="V49" t="s">
        <v>38</v>
      </c>
      <c r="W49" t="s">
        <v>78</v>
      </c>
      <c r="X49" t="s">
        <v>40</v>
      </c>
      <c r="Y49" t="s">
        <v>41</v>
      </c>
      <c r="Z49" t="s">
        <v>42</v>
      </c>
      <c r="AA49" t="s">
        <v>75</v>
      </c>
      <c r="AB49" t="s">
        <v>53</v>
      </c>
      <c r="AC49" t="s">
        <v>54</v>
      </c>
      <c r="AD49">
        <v>3.58</v>
      </c>
      <c r="AE49">
        <v>5</v>
      </c>
      <c r="AF49">
        <v>0</v>
      </c>
      <c r="AG49" s="1">
        <v>43495</v>
      </c>
      <c r="AH49">
        <v>0</v>
      </c>
      <c r="AI49">
        <v>3</v>
      </c>
    </row>
    <row r="50" spans="1:35" x14ac:dyDescent="0.25">
      <c r="A50" t="s">
        <v>161</v>
      </c>
      <c r="B50">
        <v>10220</v>
      </c>
      <c r="C50">
        <v>0</v>
      </c>
      <c r="D50">
        <v>0</v>
      </c>
      <c r="E50">
        <v>1</v>
      </c>
      <c r="F50">
        <v>1</v>
      </c>
      <c r="G50">
        <v>3</v>
      </c>
      <c r="H50">
        <v>3</v>
      </c>
      <c r="I50" s="7">
        <v>68678</v>
      </c>
      <c r="J50">
        <v>0</v>
      </c>
      <c r="K50">
        <v>0</v>
      </c>
      <c r="L50" t="str">
        <f t="shared" si="0"/>
        <v>No Termination</v>
      </c>
      <c r="M50">
        <v>14</v>
      </c>
      <c r="N50" t="s">
        <v>82</v>
      </c>
      <c r="O50" t="s">
        <v>34</v>
      </c>
      <c r="P50" s="1">
        <v>31295</v>
      </c>
      <c r="Q50" s="9">
        <f t="shared" ca="1" si="1"/>
        <v>38</v>
      </c>
      <c r="R50" s="9" t="str">
        <f ca="1">IF(Q50:$Q$312&lt;30, "Below 30", IF(Q50:$Q$312&lt;=39, "30-39", IF(Q50:$Q$312&lt;=49, "40-49", IF(Q50:$Q$312&lt;=59, "50-59", IF(Q50:$Q$312&lt;=69, "60-69", "70 and above")))))</f>
        <v>30-39</v>
      </c>
      <c r="S50" t="s">
        <v>35</v>
      </c>
      <c r="T50" t="s">
        <v>36</v>
      </c>
      <c r="U50" t="s">
        <v>37</v>
      </c>
      <c r="V50" t="s">
        <v>38</v>
      </c>
      <c r="W50" t="s">
        <v>39</v>
      </c>
      <c r="X50" t="s">
        <v>40</v>
      </c>
      <c r="Y50" t="s">
        <v>41</v>
      </c>
      <c r="Z50" t="s">
        <v>51</v>
      </c>
      <c r="AA50" t="s">
        <v>162</v>
      </c>
      <c r="AB50" t="s">
        <v>53</v>
      </c>
      <c r="AC50" t="s">
        <v>54</v>
      </c>
      <c r="AD50">
        <v>4.7</v>
      </c>
      <c r="AE50">
        <v>3</v>
      </c>
      <c r="AF50">
        <v>6</v>
      </c>
      <c r="AG50" s="1">
        <v>43523</v>
      </c>
      <c r="AH50">
        <v>0</v>
      </c>
      <c r="AI50">
        <v>2</v>
      </c>
    </row>
    <row r="51" spans="1:35" x14ac:dyDescent="0.25">
      <c r="A51" t="s">
        <v>163</v>
      </c>
      <c r="B51">
        <v>10275</v>
      </c>
      <c r="C51">
        <v>1</v>
      </c>
      <c r="D51">
        <v>1</v>
      </c>
      <c r="E51">
        <v>0</v>
      </c>
      <c r="F51">
        <v>5</v>
      </c>
      <c r="G51">
        <v>5</v>
      </c>
      <c r="H51">
        <v>3</v>
      </c>
      <c r="I51" s="7">
        <v>64066</v>
      </c>
      <c r="J51">
        <v>0</v>
      </c>
      <c r="K51">
        <v>1</v>
      </c>
      <c r="L51" t="str">
        <f t="shared" si="0"/>
        <v>Termination</v>
      </c>
      <c r="M51">
        <v>20</v>
      </c>
      <c r="N51" t="s">
        <v>56</v>
      </c>
      <c r="O51" t="s">
        <v>34</v>
      </c>
      <c r="P51" s="1">
        <v>29829</v>
      </c>
      <c r="Q51" s="9">
        <f t="shared" ca="1" si="1"/>
        <v>42</v>
      </c>
      <c r="R51" s="9" t="str">
        <f ca="1">IF(Q51:$Q$312&lt;30, "Below 30", IF(Q51:$Q$312&lt;=39, "30-39", IF(Q51:$Q$312&lt;=49, "40-49", IF(Q51:$Q$312&lt;=59, "50-59", IF(Q51:$Q$312&lt;=69, "60-69", "70 and above")))))</f>
        <v>40-49</v>
      </c>
      <c r="S51" t="s">
        <v>57</v>
      </c>
      <c r="T51" t="s">
        <v>48</v>
      </c>
      <c r="U51" t="s">
        <v>37</v>
      </c>
      <c r="V51" t="s">
        <v>38</v>
      </c>
      <c r="W51" t="s">
        <v>39</v>
      </c>
      <c r="X51" t="s">
        <v>89</v>
      </c>
      <c r="Y51" t="s">
        <v>50</v>
      </c>
      <c r="Z51" t="s">
        <v>42</v>
      </c>
      <c r="AA51" t="s">
        <v>79</v>
      </c>
      <c r="AB51" t="s">
        <v>66</v>
      </c>
      <c r="AC51" t="s">
        <v>54</v>
      </c>
      <c r="AD51">
        <v>4.2</v>
      </c>
      <c r="AE51">
        <v>5</v>
      </c>
      <c r="AF51">
        <v>0</v>
      </c>
      <c r="AG51" s="1">
        <v>41032</v>
      </c>
      <c r="AH51">
        <v>0</v>
      </c>
      <c r="AI51">
        <v>9</v>
      </c>
    </row>
    <row r="52" spans="1:35" x14ac:dyDescent="0.25">
      <c r="A52" t="s">
        <v>164</v>
      </c>
      <c r="B52">
        <v>10269</v>
      </c>
      <c r="C52">
        <v>1</v>
      </c>
      <c r="D52">
        <v>1</v>
      </c>
      <c r="E52">
        <v>1</v>
      </c>
      <c r="F52">
        <v>5</v>
      </c>
      <c r="G52">
        <v>5</v>
      </c>
      <c r="H52">
        <v>3</v>
      </c>
      <c r="I52" s="7">
        <v>59369</v>
      </c>
      <c r="J52">
        <v>0</v>
      </c>
      <c r="K52">
        <v>1</v>
      </c>
      <c r="L52" t="str">
        <f t="shared" si="0"/>
        <v>Termination</v>
      </c>
      <c r="M52">
        <v>20</v>
      </c>
      <c r="N52" t="s">
        <v>56</v>
      </c>
      <c r="O52" t="s">
        <v>34</v>
      </c>
      <c r="P52" s="1">
        <v>28819</v>
      </c>
      <c r="Q52" s="9">
        <f t="shared" ca="1" si="1"/>
        <v>45</v>
      </c>
      <c r="R52" s="9" t="str">
        <f ca="1">IF(Q52:$Q$312&lt;30, "Below 30", IF(Q52:$Q$312&lt;=39, "30-39", IF(Q52:$Q$312&lt;=49, "40-49", IF(Q52:$Q$312&lt;=59, "50-59", IF(Q52:$Q$312&lt;=69, "60-69", "70 and above")))))</f>
        <v>40-49</v>
      </c>
      <c r="S52" t="s">
        <v>35</v>
      </c>
      <c r="T52" t="s">
        <v>48</v>
      </c>
      <c r="U52" t="s">
        <v>37</v>
      </c>
      <c r="V52" t="s">
        <v>38</v>
      </c>
      <c r="W52" t="s">
        <v>39</v>
      </c>
      <c r="X52" t="s">
        <v>49</v>
      </c>
      <c r="Y52" t="s">
        <v>50</v>
      </c>
      <c r="Z52" t="s">
        <v>42</v>
      </c>
      <c r="AA52" t="s">
        <v>87</v>
      </c>
      <c r="AB52" t="s">
        <v>53</v>
      </c>
      <c r="AC52" t="s">
        <v>54</v>
      </c>
      <c r="AD52">
        <v>4.2</v>
      </c>
      <c r="AE52">
        <v>4</v>
      </c>
      <c r="AF52">
        <v>0</v>
      </c>
      <c r="AG52" s="1">
        <v>40667</v>
      </c>
      <c r="AH52">
        <v>0</v>
      </c>
      <c r="AI52">
        <v>6</v>
      </c>
    </row>
    <row r="53" spans="1:35" x14ac:dyDescent="0.25">
      <c r="A53" t="s">
        <v>165</v>
      </c>
      <c r="B53">
        <v>10029</v>
      </c>
      <c r="C53">
        <v>1</v>
      </c>
      <c r="D53">
        <v>1</v>
      </c>
      <c r="E53">
        <v>1</v>
      </c>
      <c r="F53">
        <v>2</v>
      </c>
      <c r="G53">
        <v>5</v>
      </c>
      <c r="H53">
        <v>4</v>
      </c>
      <c r="I53" s="7">
        <v>50373</v>
      </c>
      <c r="J53">
        <v>0</v>
      </c>
      <c r="K53">
        <v>0</v>
      </c>
      <c r="L53" t="str">
        <f t="shared" si="0"/>
        <v>No Termination</v>
      </c>
      <c r="M53">
        <v>19</v>
      </c>
      <c r="N53" t="s">
        <v>33</v>
      </c>
      <c r="O53" t="s">
        <v>34</v>
      </c>
      <c r="P53" s="1">
        <v>29459</v>
      </c>
      <c r="Q53" s="9">
        <f t="shared" ca="1" si="1"/>
        <v>43</v>
      </c>
      <c r="R53" s="9" t="str">
        <f ca="1">IF(Q53:$Q$312&lt;30, "Below 30", IF(Q53:$Q$312&lt;=39, "30-39", IF(Q53:$Q$312&lt;=49, "40-49", IF(Q53:$Q$312&lt;=59, "50-59", IF(Q53:$Q$312&lt;=69, "60-69", "70 and above")))))</f>
        <v>40-49</v>
      </c>
      <c r="S53" t="s">
        <v>35</v>
      </c>
      <c r="T53" t="s">
        <v>48</v>
      </c>
      <c r="U53" t="s">
        <v>37</v>
      </c>
      <c r="V53" t="s">
        <v>38</v>
      </c>
      <c r="W53" t="s">
        <v>39</v>
      </c>
      <c r="X53" t="s">
        <v>40</v>
      </c>
      <c r="Y53" t="s">
        <v>41</v>
      </c>
      <c r="Z53" t="s">
        <v>42</v>
      </c>
      <c r="AA53" t="s">
        <v>79</v>
      </c>
      <c r="AB53" t="s">
        <v>76</v>
      </c>
      <c r="AC53" t="s">
        <v>45</v>
      </c>
      <c r="AD53">
        <v>4.0999999999999996</v>
      </c>
      <c r="AE53">
        <v>4</v>
      </c>
      <c r="AF53">
        <v>0</v>
      </c>
      <c r="AG53" s="1">
        <v>43524</v>
      </c>
      <c r="AH53">
        <v>0</v>
      </c>
      <c r="AI53">
        <v>5</v>
      </c>
    </row>
    <row r="54" spans="1:35" x14ac:dyDescent="0.25">
      <c r="A54" t="s">
        <v>166</v>
      </c>
      <c r="B54">
        <v>10261</v>
      </c>
      <c r="C54">
        <v>0</v>
      </c>
      <c r="D54">
        <v>0</v>
      </c>
      <c r="E54">
        <v>1</v>
      </c>
      <c r="F54">
        <v>1</v>
      </c>
      <c r="G54">
        <v>5</v>
      </c>
      <c r="H54">
        <v>3</v>
      </c>
      <c r="I54" s="7">
        <v>63108</v>
      </c>
      <c r="J54">
        <v>0</v>
      </c>
      <c r="K54">
        <v>0</v>
      </c>
      <c r="L54" t="str">
        <f t="shared" si="0"/>
        <v>No Termination</v>
      </c>
      <c r="M54">
        <v>19</v>
      </c>
      <c r="N54" t="s">
        <v>33</v>
      </c>
      <c r="O54" t="s">
        <v>34</v>
      </c>
      <c r="P54" s="1">
        <v>28376</v>
      </c>
      <c r="Q54" s="9">
        <f t="shared" ca="1" si="1"/>
        <v>46</v>
      </c>
      <c r="R54" s="9" t="str">
        <f ca="1">IF(Q54:$Q$312&lt;30, "Below 30", IF(Q54:$Q$312&lt;=39, "30-39", IF(Q54:$Q$312&lt;=49, "40-49", IF(Q54:$Q$312&lt;=59, "50-59", IF(Q54:$Q$312&lt;=69, "60-69", "70 and above")))))</f>
        <v>40-49</v>
      </c>
      <c r="S54" t="s">
        <v>35</v>
      </c>
      <c r="T54" t="s">
        <v>36</v>
      </c>
      <c r="U54" t="s">
        <v>37</v>
      </c>
      <c r="V54" t="s">
        <v>38</v>
      </c>
      <c r="W54" t="s">
        <v>39</v>
      </c>
      <c r="X54" t="s">
        <v>40</v>
      </c>
      <c r="Y54" t="s">
        <v>41</v>
      </c>
      <c r="Z54" t="s">
        <v>42</v>
      </c>
      <c r="AA54" t="s">
        <v>87</v>
      </c>
      <c r="AB54" t="s">
        <v>76</v>
      </c>
      <c r="AC54" t="s">
        <v>54</v>
      </c>
      <c r="AD54">
        <v>4.4000000000000004</v>
      </c>
      <c r="AE54">
        <v>5</v>
      </c>
      <c r="AF54">
        <v>0</v>
      </c>
      <c r="AG54" s="1">
        <v>43479</v>
      </c>
      <c r="AH54">
        <v>0</v>
      </c>
      <c r="AI54">
        <v>3</v>
      </c>
    </row>
    <row r="55" spans="1:35" x14ac:dyDescent="0.25">
      <c r="A55" t="s">
        <v>167</v>
      </c>
      <c r="B55">
        <v>10292</v>
      </c>
      <c r="C55">
        <v>0</v>
      </c>
      <c r="D55">
        <v>0</v>
      </c>
      <c r="E55">
        <v>1</v>
      </c>
      <c r="F55">
        <v>4</v>
      </c>
      <c r="G55">
        <v>5</v>
      </c>
      <c r="H55">
        <v>2</v>
      </c>
      <c r="I55" s="7">
        <v>59144</v>
      </c>
      <c r="J55">
        <v>0</v>
      </c>
      <c r="K55">
        <v>1</v>
      </c>
      <c r="L55" t="str">
        <f t="shared" si="0"/>
        <v>Termination</v>
      </c>
      <c r="M55">
        <v>19</v>
      </c>
      <c r="N55" t="s">
        <v>33</v>
      </c>
      <c r="O55" t="s">
        <v>34</v>
      </c>
      <c r="P55" s="1">
        <v>29079</v>
      </c>
      <c r="Q55" s="9">
        <f t="shared" ca="1" si="1"/>
        <v>44</v>
      </c>
      <c r="R55" s="9" t="str">
        <f ca="1">IF(Q55:$Q$312&lt;30, "Below 30", IF(Q55:$Q$312&lt;=39, "30-39", IF(Q55:$Q$312&lt;=49, "40-49", IF(Q55:$Q$312&lt;=59, "50-59", IF(Q55:$Q$312&lt;=69, "60-69", "70 and above")))))</f>
        <v>40-49</v>
      </c>
      <c r="S55" t="s">
        <v>35</v>
      </c>
      <c r="T55" t="s">
        <v>36</v>
      </c>
      <c r="U55" t="s">
        <v>37</v>
      </c>
      <c r="V55" t="s">
        <v>38</v>
      </c>
      <c r="W55" t="s">
        <v>78</v>
      </c>
      <c r="X55" t="s">
        <v>106</v>
      </c>
      <c r="Y55" t="s">
        <v>100</v>
      </c>
      <c r="Z55" t="s">
        <v>42</v>
      </c>
      <c r="AA55" t="s">
        <v>59</v>
      </c>
      <c r="AB55" t="s">
        <v>44</v>
      </c>
      <c r="AC55" t="s">
        <v>114</v>
      </c>
      <c r="AD55">
        <v>2</v>
      </c>
      <c r="AE55">
        <v>3</v>
      </c>
      <c r="AF55">
        <v>0</v>
      </c>
      <c r="AG55" s="1">
        <v>42491</v>
      </c>
      <c r="AH55">
        <v>5</v>
      </c>
      <c r="AI55">
        <v>16</v>
      </c>
    </row>
    <row r="56" spans="1:35" x14ac:dyDescent="0.25">
      <c r="A56" t="s">
        <v>168</v>
      </c>
      <c r="B56">
        <v>10282</v>
      </c>
      <c r="C56">
        <v>0</v>
      </c>
      <c r="D56">
        <v>2</v>
      </c>
      <c r="E56">
        <v>1</v>
      </c>
      <c r="F56">
        <v>1</v>
      </c>
      <c r="G56">
        <v>5</v>
      </c>
      <c r="H56">
        <v>2</v>
      </c>
      <c r="I56" s="7">
        <v>68051</v>
      </c>
      <c r="J56">
        <v>0</v>
      </c>
      <c r="K56">
        <v>0</v>
      </c>
      <c r="L56" t="str">
        <f t="shared" si="0"/>
        <v>No Termination</v>
      </c>
      <c r="M56">
        <v>18</v>
      </c>
      <c r="N56" t="s">
        <v>125</v>
      </c>
      <c r="O56" t="s">
        <v>34</v>
      </c>
      <c r="P56" s="1">
        <v>27745</v>
      </c>
      <c r="Q56" s="9">
        <f t="shared" ca="1" si="1"/>
        <v>48</v>
      </c>
      <c r="R56" s="9" t="str">
        <f ca="1">IF(Q56:$Q$312&lt;30, "Below 30", IF(Q56:$Q$312&lt;=39, "30-39", IF(Q56:$Q$312&lt;=49, "40-49", IF(Q56:$Q$312&lt;=59, "50-59", IF(Q56:$Q$312&lt;=69, "60-69", "70 and above")))))</f>
        <v>40-49</v>
      </c>
      <c r="S56" t="s">
        <v>35</v>
      </c>
      <c r="T56" t="s">
        <v>63</v>
      </c>
      <c r="U56" t="s">
        <v>37</v>
      </c>
      <c r="V56" t="s">
        <v>38</v>
      </c>
      <c r="W56" t="s">
        <v>39</v>
      </c>
      <c r="X56" t="s">
        <v>40</v>
      </c>
      <c r="Y56" t="s">
        <v>41</v>
      </c>
      <c r="Z56" t="s">
        <v>42</v>
      </c>
      <c r="AA56" t="s">
        <v>127</v>
      </c>
      <c r="AB56" t="s">
        <v>113</v>
      </c>
      <c r="AC56" t="s">
        <v>114</v>
      </c>
      <c r="AD56">
        <v>4.13</v>
      </c>
      <c r="AE56">
        <v>2</v>
      </c>
      <c r="AF56">
        <v>0</v>
      </c>
      <c r="AG56" s="1">
        <v>43479</v>
      </c>
      <c r="AH56">
        <v>3</v>
      </c>
      <c r="AI56">
        <v>3</v>
      </c>
    </row>
    <row r="57" spans="1:35" x14ac:dyDescent="0.25">
      <c r="A57" t="s">
        <v>169</v>
      </c>
      <c r="B57">
        <v>10019</v>
      </c>
      <c r="C57">
        <v>0</v>
      </c>
      <c r="D57">
        <v>0</v>
      </c>
      <c r="E57">
        <v>1</v>
      </c>
      <c r="F57">
        <v>1</v>
      </c>
      <c r="G57">
        <v>5</v>
      </c>
      <c r="H57">
        <v>4</v>
      </c>
      <c r="I57" s="7">
        <v>170500</v>
      </c>
      <c r="J57">
        <v>0</v>
      </c>
      <c r="K57">
        <v>0</v>
      </c>
      <c r="L57" t="str">
        <f t="shared" si="0"/>
        <v>No Termination</v>
      </c>
      <c r="M57">
        <v>10</v>
      </c>
      <c r="N57" t="s">
        <v>170</v>
      </c>
      <c r="O57" t="s">
        <v>34</v>
      </c>
      <c r="P57" s="1">
        <v>30394</v>
      </c>
      <c r="Q57" s="9">
        <f t="shared" ca="1" si="1"/>
        <v>41</v>
      </c>
      <c r="R57" s="9" t="str">
        <f ca="1">IF(Q57:$Q$312&lt;30, "Below 30", IF(Q57:$Q$312&lt;=39, "30-39", IF(Q57:$Q$312&lt;=49, "40-49", IF(Q57:$Q$312&lt;=59, "50-59", IF(Q57:$Q$312&lt;=69, "60-69", "70 and above")))))</f>
        <v>40-49</v>
      </c>
      <c r="S57" t="s">
        <v>35</v>
      </c>
      <c r="T57" t="s">
        <v>36</v>
      </c>
      <c r="U57" t="s">
        <v>37</v>
      </c>
      <c r="V57" t="s">
        <v>38</v>
      </c>
      <c r="W57" t="s">
        <v>78</v>
      </c>
      <c r="X57" t="s">
        <v>40</v>
      </c>
      <c r="Y57" t="s">
        <v>41</v>
      </c>
      <c r="Z57" t="s">
        <v>42</v>
      </c>
      <c r="AA57" t="s">
        <v>127</v>
      </c>
      <c r="AB57" t="s">
        <v>53</v>
      </c>
      <c r="AC57" t="s">
        <v>45</v>
      </c>
      <c r="AD57">
        <v>3.7</v>
      </c>
      <c r="AE57">
        <v>5</v>
      </c>
      <c r="AF57">
        <v>0</v>
      </c>
      <c r="AG57" s="1">
        <v>43500</v>
      </c>
      <c r="AH57">
        <v>0</v>
      </c>
      <c r="AI57">
        <v>15</v>
      </c>
    </row>
    <row r="58" spans="1:35" x14ac:dyDescent="0.25">
      <c r="A58" t="s">
        <v>171</v>
      </c>
      <c r="B58">
        <v>10094</v>
      </c>
      <c r="C58">
        <v>1</v>
      </c>
      <c r="D58">
        <v>1</v>
      </c>
      <c r="E58">
        <v>0</v>
      </c>
      <c r="F58">
        <v>1</v>
      </c>
      <c r="G58">
        <v>5</v>
      </c>
      <c r="H58">
        <v>3</v>
      </c>
      <c r="I58" s="7">
        <v>63381</v>
      </c>
      <c r="J58">
        <v>0</v>
      </c>
      <c r="K58">
        <v>0</v>
      </c>
      <c r="L58" t="str">
        <f t="shared" si="0"/>
        <v>No Termination</v>
      </c>
      <c r="M58">
        <v>19</v>
      </c>
      <c r="N58" t="s">
        <v>33</v>
      </c>
      <c r="O58" t="s">
        <v>34</v>
      </c>
      <c r="P58" s="1">
        <v>28215</v>
      </c>
      <c r="Q58" s="9">
        <f t="shared" ca="1" si="1"/>
        <v>47</v>
      </c>
      <c r="R58" s="9" t="str">
        <f ca="1">IF(Q58:$Q$312&lt;30, "Below 30", IF(Q58:$Q$312&lt;=39, "30-39", IF(Q58:$Q$312&lt;=49, "40-49", IF(Q58:$Q$312&lt;=59, "50-59", IF(Q58:$Q$312&lt;=69, "60-69", "70 and above")))))</f>
        <v>40-49</v>
      </c>
      <c r="S58" t="s">
        <v>57</v>
      </c>
      <c r="T58" t="s">
        <v>48</v>
      </c>
      <c r="U58" t="s">
        <v>37</v>
      </c>
      <c r="V58" t="s">
        <v>85</v>
      </c>
      <c r="W58" t="s">
        <v>39</v>
      </c>
      <c r="X58" t="s">
        <v>40</v>
      </c>
      <c r="Y58" t="s">
        <v>41</v>
      </c>
      <c r="Z58" t="s">
        <v>42</v>
      </c>
      <c r="AA58" t="s">
        <v>95</v>
      </c>
      <c r="AB58" t="s">
        <v>53</v>
      </c>
      <c r="AC58" t="s">
        <v>54</v>
      </c>
      <c r="AD58">
        <v>4.7300000000000004</v>
      </c>
      <c r="AE58">
        <v>5</v>
      </c>
      <c r="AF58">
        <v>0</v>
      </c>
      <c r="AG58" s="1">
        <v>43510</v>
      </c>
      <c r="AH58">
        <v>0</v>
      </c>
      <c r="AI58">
        <v>6</v>
      </c>
    </row>
    <row r="59" spans="1:35" x14ac:dyDescent="0.25">
      <c r="A59" t="s">
        <v>172</v>
      </c>
      <c r="B59">
        <v>10193</v>
      </c>
      <c r="C59">
        <v>1</v>
      </c>
      <c r="D59">
        <v>1</v>
      </c>
      <c r="E59">
        <v>1</v>
      </c>
      <c r="F59">
        <v>1</v>
      </c>
      <c r="G59">
        <v>3</v>
      </c>
      <c r="H59">
        <v>3</v>
      </c>
      <c r="I59" s="7">
        <v>83552</v>
      </c>
      <c r="J59">
        <v>0</v>
      </c>
      <c r="K59">
        <v>0</v>
      </c>
      <c r="L59" t="str">
        <f t="shared" si="0"/>
        <v>No Termination</v>
      </c>
      <c r="M59">
        <v>9</v>
      </c>
      <c r="N59" t="s">
        <v>91</v>
      </c>
      <c r="O59" t="s">
        <v>34</v>
      </c>
      <c r="P59" s="1">
        <v>31650</v>
      </c>
      <c r="Q59" s="9">
        <f t="shared" ca="1" si="1"/>
        <v>37</v>
      </c>
      <c r="R59" s="9" t="str">
        <f ca="1">IF(Q59:$Q$312&lt;30, "Below 30", IF(Q59:$Q$312&lt;=39, "30-39", IF(Q59:$Q$312&lt;=49, "40-49", IF(Q59:$Q$312&lt;=59, "50-59", IF(Q59:$Q$312&lt;=69, "60-69", "70 and above")))))</f>
        <v>30-39</v>
      </c>
      <c r="S59" t="s">
        <v>35</v>
      </c>
      <c r="T59" t="s">
        <v>48</v>
      </c>
      <c r="U59" t="s">
        <v>37</v>
      </c>
      <c r="V59" t="s">
        <v>38</v>
      </c>
      <c r="W59" t="s">
        <v>39</v>
      </c>
      <c r="X59" t="s">
        <v>40</v>
      </c>
      <c r="Y59" t="s">
        <v>41</v>
      </c>
      <c r="Z59" t="s">
        <v>51</v>
      </c>
      <c r="AA59" t="s">
        <v>52</v>
      </c>
      <c r="AB59" t="s">
        <v>53</v>
      </c>
      <c r="AC59" t="s">
        <v>54</v>
      </c>
      <c r="AD59">
        <v>3.04</v>
      </c>
      <c r="AE59">
        <v>3</v>
      </c>
      <c r="AF59">
        <v>6</v>
      </c>
      <c r="AG59" s="1">
        <v>43487</v>
      </c>
      <c r="AH59">
        <v>0</v>
      </c>
      <c r="AI59">
        <v>2</v>
      </c>
    </row>
    <row r="60" spans="1:35" x14ac:dyDescent="0.25">
      <c r="A60" t="s">
        <v>173</v>
      </c>
      <c r="B60">
        <v>10132</v>
      </c>
      <c r="C60">
        <v>0</v>
      </c>
      <c r="D60">
        <v>0</v>
      </c>
      <c r="E60">
        <v>0</v>
      </c>
      <c r="F60">
        <v>2</v>
      </c>
      <c r="G60">
        <v>5</v>
      </c>
      <c r="H60">
        <v>3</v>
      </c>
      <c r="I60" s="7">
        <v>56149</v>
      </c>
      <c r="J60">
        <v>0</v>
      </c>
      <c r="K60">
        <v>0</v>
      </c>
      <c r="L60" t="str">
        <f t="shared" si="0"/>
        <v>No Termination</v>
      </c>
      <c r="M60">
        <v>19</v>
      </c>
      <c r="N60" t="s">
        <v>33</v>
      </c>
      <c r="O60" t="s">
        <v>34</v>
      </c>
      <c r="P60" s="1">
        <v>31877</v>
      </c>
      <c r="Q60" s="9">
        <f t="shared" ca="1" si="1"/>
        <v>37</v>
      </c>
      <c r="R60" s="9" t="str">
        <f ca="1">IF(Q60:$Q$312&lt;30, "Below 30", IF(Q60:$Q$312&lt;=39, "30-39", IF(Q60:$Q$312&lt;=49, "40-49", IF(Q60:$Q$312&lt;=59, "50-59", IF(Q60:$Q$312&lt;=69, "60-69", "70 and above")))))</f>
        <v>30-39</v>
      </c>
      <c r="S60" t="s">
        <v>57</v>
      </c>
      <c r="T60" t="s">
        <v>36</v>
      </c>
      <c r="U60" t="s">
        <v>37</v>
      </c>
      <c r="V60" t="s">
        <v>38</v>
      </c>
      <c r="W60" t="s">
        <v>39</v>
      </c>
      <c r="X60" t="s">
        <v>40</v>
      </c>
      <c r="Y60" t="s">
        <v>41</v>
      </c>
      <c r="Z60" t="s">
        <v>42</v>
      </c>
      <c r="AA60" t="s">
        <v>43</v>
      </c>
      <c r="AB60" t="s">
        <v>44</v>
      </c>
      <c r="AC60" t="s">
        <v>54</v>
      </c>
      <c r="AD60">
        <v>4.12</v>
      </c>
      <c r="AE60">
        <v>5</v>
      </c>
      <c r="AF60">
        <v>0</v>
      </c>
      <c r="AG60" s="1">
        <v>43493</v>
      </c>
      <c r="AH60">
        <v>0</v>
      </c>
      <c r="AI60">
        <v>15</v>
      </c>
    </row>
    <row r="61" spans="1:35" x14ac:dyDescent="0.25">
      <c r="A61" t="s">
        <v>174</v>
      </c>
      <c r="B61">
        <v>10083</v>
      </c>
      <c r="C61">
        <v>0</v>
      </c>
      <c r="D61">
        <v>0</v>
      </c>
      <c r="E61">
        <v>1</v>
      </c>
      <c r="F61">
        <v>1</v>
      </c>
      <c r="G61">
        <v>3</v>
      </c>
      <c r="H61">
        <v>3</v>
      </c>
      <c r="I61" s="7">
        <v>92329</v>
      </c>
      <c r="J61">
        <v>0</v>
      </c>
      <c r="K61">
        <v>0</v>
      </c>
      <c r="L61" t="str">
        <f t="shared" si="0"/>
        <v>No Termination</v>
      </c>
      <c r="M61">
        <v>28</v>
      </c>
      <c r="N61" t="s">
        <v>175</v>
      </c>
      <c r="O61" t="s">
        <v>118</v>
      </c>
      <c r="P61" s="1">
        <v>23994</v>
      </c>
      <c r="Q61" s="9">
        <f t="shared" ca="1" si="1"/>
        <v>58</v>
      </c>
      <c r="R61" s="9" t="str">
        <f ca="1">IF(Q61:$Q$312&lt;30, "Below 30", IF(Q61:$Q$312&lt;=39, "30-39", IF(Q61:$Q$312&lt;=49, "40-49", IF(Q61:$Q$312&lt;=59, "50-59", IF(Q61:$Q$312&lt;=69, "60-69", "70 and above")))))</f>
        <v>50-59</v>
      </c>
      <c r="S61" t="s">
        <v>35</v>
      </c>
      <c r="T61" t="s">
        <v>36</v>
      </c>
      <c r="U61" t="s">
        <v>37</v>
      </c>
      <c r="V61" t="s">
        <v>38</v>
      </c>
      <c r="W61" t="s">
        <v>39</v>
      </c>
      <c r="X61" t="s">
        <v>40</v>
      </c>
      <c r="Y61" t="s">
        <v>41</v>
      </c>
      <c r="Z61" t="s">
        <v>51</v>
      </c>
      <c r="AA61" t="s">
        <v>83</v>
      </c>
      <c r="AB61" t="s">
        <v>76</v>
      </c>
      <c r="AC61" t="s">
        <v>54</v>
      </c>
      <c r="AD61">
        <v>5</v>
      </c>
      <c r="AE61">
        <v>3</v>
      </c>
      <c r="AF61">
        <v>4</v>
      </c>
      <c r="AG61" s="1">
        <v>43467</v>
      </c>
      <c r="AH61">
        <v>0</v>
      </c>
      <c r="AI61">
        <v>5</v>
      </c>
    </row>
    <row r="62" spans="1:35" x14ac:dyDescent="0.25">
      <c r="A62" t="s">
        <v>176</v>
      </c>
      <c r="B62">
        <v>10099</v>
      </c>
      <c r="C62">
        <v>0</v>
      </c>
      <c r="D62">
        <v>0</v>
      </c>
      <c r="E62">
        <v>0</v>
      </c>
      <c r="F62">
        <v>1</v>
      </c>
      <c r="G62">
        <v>6</v>
      </c>
      <c r="H62">
        <v>3</v>
      </c>
      <c r="I62" s="7">
        <v>65729</v>
      </c>
      <c r="J62">
        <v>0</v>
      </c>
      <c r="K62">
        <v>0</v>
      </c>
      <c r="L62" t="str">
        <f t="shared" si="0"/>
        <v>No Termination</v>
      </c>
      <c r="M62">
        <v>21</v>
      </c>
      <c r="N62" t="s">
        <v>177</v>
      </c>
      <c r="O62" t="s">
        <v>149</v>
      </c>
      <c r="P62" s="1">
        <v>32982</v>
      </c>
      <c r="Q62" s="9">
        <f t="shared" ca="1" si="1"/>
        <v>34</v>
      </c>
      <c r="R62" s="9" t="str">
        <f ca="1">IF(Q62:$Q$312&lt;30, "Below 30", IF(Q62:$Q$312&lt;=39, "30-39", IF(Q62:$Q$312&lt;=49, "40-49", IF(Q62:$Q$312&lt;=59, "50-59", IF(Q62:$Q$312&lt;=69, "60-69", "70 and above")))))</f>
        <v>30-39</v>
      </c>
      <c r="S62" t="s">
        <v>57</v>
      </c>
      <c r="T62" t="s">
        <v>36</v>
      </c>
      <c r="U62" t="s">
        <v>37</v>
      </c>
      <c r="V62" t="s">
        <v>38</v>
      </c>
      <c r="W62" t="s">
        <v>39</v>
      </c>
      <c r="X62" t="s">
        <v>40</v>
      </c>
      <c r="Y62" t="s">
        <v>41</v>
      </c>
      <c r="Z62" t="s">
        <v>137</v>
      </c>
      <c r="AA62" t="s">
        <v>178</v>
      </c>
      <c r="AB62" t="s">
        <v>53</v>
      </c>
      <c r="AC62" t="s">
        <v>54</v>
      </c>
      <c r="AD62">
        <v>4.62</v>
      </c>
      <c r="AE62">
        <v>4</v>
      </c>
      <c r="AF62">
        <v>0</v>
      </c>
      <c r="AG62" s="1">
        <v>43489</v>
      </c>
      <c r="AH62">
        <v>0</v>
      </c>
      <c r="AI62">
        <v>8</v>
      </c>
    </row>
    <row r="63" spans="1:35" x14ac:dyDescent="0.25">
      <c r="A63" t="s">
        <v>179</v>
      </c>
      <c r="B63">
        <v>10212</v>
      </c>
      <c r="C63">
        <v>1</v>
      </c>
      <c r="D63">
        <v>1</v>
      </c>
      <c r="E63">
        <v>0</v>
      </c>
      <c r="F63">
        <v>3</v>
      </c>
      <c r="G63">
        <v>3</v>
      </c>
      <c r="H63">
        <v>3</v>
      </c>
      <c r="I63" s="7">
        <v>85028</v>
      </c>
      <c r="J63">
        <v>0</v>
      </c>
      <c r="K63">
        <v>0</v>
      </c>
      <c r="L63" t="str">
        <f t="shared" si="0"/>
        <v>No Termination</v>
      </c>
      <c r="M63">
        <v>28</v>
      </c>
      <c r="N63" t="s">
        <v>175</v>
      </c>
      <c r="O63" t="s">
        <v>118</v>
      </c>
      <c r="P63" s="1">
        <v>19011</v>
      </c>
      <c r="Q63" s="9">
        <f t="shared" ca="1" si="1"/>
        <v>72</v>
      </c>
      <c r="R63" s="9" t="str">
        <f ca="1">IF(Q63:$Q$312&lt;30, "Below 30", IF(Q63:$Q$312&lt;=39, "30-39", IF(Q63:$Q$312&lt;=49, "40-49", IF(Q63:$Q$312&lt;=59, "50-59", IF(Q63:$Q$312&lt;=69, "60-69", "70 and above")))))</f>
        <v>70 and above</v>
      </c>
      <c r="S63" t="s">
        <v>57</v>
      </c>
      <c r="T63" t="s">
        <v>48</v>
      </c>
      <c r="U63" t="s">
        <v>37</v>
      </c>
      <c r="V63" t="s">
        <v>38</v>
      </c>
      <c r="W63" t="s">
        <v>39</v>
      </c>
      <c r="X63" t="s">
        <v>40</v>
      </c>
      <c r="Y63" t="s">
        <v>41</v>
      </c>
      <c r="Z63" t="s">
        <v>51</v>
      </c>
      <c r="AA63" t="s">
        <v>83</v>
      </c>
      <c r="AB63" t="s">
        <v>44</v>
      </c>
      <c r="AC63" t="s">
        <v>54</v>
      </c>
      <c r="AD63">
        <v>3.1</v>
      </c>
      <c r="AE63">
        <v>5</v>
      </c>
      <c r="AF63">
        <v>8</v>
      </c>
      <c r="AG63" s="1">
        <v>43508</v>
      </c>
      <c r="AH63">
        <v>0</v>
      </c>
      <c r="AI63">
        <v>19</v>
      </c>
    </row>
    <row r="64" spans="1:35" x14ac:dyDescent="0.25">
      <c r="A64" t="s">
        <v>180</v>
      </c>
      <c r="B64">
        <v>10056</v>
      </c>
      <c r="C64">
        <v>1</v>
      </c>
      <c r="D64">
        <v>1</v>
      </c>
      <c r="E64">
        <v>0</v>
      </c>
      <c r="F64">
        <v>1</v>
      </c>
      <c r="G64">
        <v>5</v>
      </c>
      <c r="H64">
        <v>3</v>
      </c>
      <c r="I64" s="7">
        <v>57583</v>
      </c>
      <c r="J64">
        <v>0</v>
      </c>
      <c r="K64">
        <v>0</v>
      </c>
      <c r="L64" t="str">
        <f t="shared" si="0"/>
        <v>No Termination</v>
      </c>
      <c r="M64">
        <v>19</v>
      </c>
      <c r="N64" t="s">
        <v>33</v>
      </c>
      <c r="O64" t="s">
        <v>34</v>
      </c>
      <c r="P64" s="1">
        <v>28799</v>
      </c>
      <c r="Q64" s="9">
        <f t="shared" ca="1" si="1"/>
        <v>45</v>
      </c>
      <c r="R64" s="9" t="str">
        <f ca="1">IF(Q64:$Q$312&lt;30, "Below 30", IF(Q64:$Q$312&lt;=39, "30-39", IF(Q64:$Q$312&lt;=49, "40-49", IF(Q64:$Q$312&lt;=59, "50-59", IF(Q64:$Q$312&lt;=69, "60-69", "70 and above")))))</f>
        <v>40-49</v>
      </c>
      <c r="S64" t="s">
        <v>57</v>
      </c>
      <c r="T64" t="s">
        <v>48</v>
      </c>
      <c r="U64" t="s">
        <v>37</v>
      </c>
      <c r="V64" t="s">
        <v>38</v>
      </c>
      <c r="W64" t="s">
        <v>39</v>
      </c>
      <c r="X64" t="s">
        <v>40</v>
      </c>
      <c r="Y64" t="s">
        <v>41</v>
      </c>
      <c r="Z64" t="s">
        <v>42</v>
      </c>
      <c r="AA64" t="s">
        <v>61</v>
      </c>
      <c r="AB64" t="s">
        <v>53</v>
      </c>
      <c r="AC64" t="s">
        <v>54</v>
      </c>
      <c r="AD64">
        <v>5</v>
      </c>
      <c r="AE64">
        <v>3</v>
      </c>
      <c r="AF64">
        <v>0</v>
      </c>
      <c r="AG64" s="1">
        <v>43521</v>
      </c>
      <c r="AH64">
        <v>0</v>
      </c>
      <c r="AI64">
        <v>1</v>
      </c>
    </row>
    <row r="65" spans="1:35" x14ac:dyDescent="0.25">
      <c r="A65" t="s">
        <v>181</v>
      </c>
      <c r="B65">
        <v>10143</v>
      </c>
      <c r="C65">
        <v>0</v>
      </c>
      <c r="D65">
        <v>0</v>
      </c>
      <c r="E65">
        <v>1</v>
      </c>
      <c r="F65">
        <v>1</v>
      </c>
      <c r="G65">
        <v>5</v>
      </c>
      <c r="H65">
        <v>3</v>
      </c>
      <c r="I65" s="7">
        <v>56294</v>
      </c>
      <c r="J65">
        <v>0</v>
      </c>
      <c r="K65">
        <v>0</v>
      </c>
      <c r="L65" t="str">
        <f t="shared" si="0"/>
        <v>No Termination</v>
      </c>
      <c r="M65">
        <v>20</v>
      </c>
      <c r="N65" t="s">
        <v>56</v>
      </c>
      <c r="O65" t="s">
        <v>34</v>
      </c>
      <c r="P65" s="1">
        <v>29112</v>
      </c>
      <c r="Q65" s="9">
        <f t="shared" ca="1" si="1"/>
        <v>44</v>
      </c>
      <c r="R65" s="9" t="str">
        <f ca="1">IF(Q65:$Q$312&lt;30, "Below 30", IF(Q65:$Q$312&lt;=39, "30-39", IF(Q65:$Q$312&lt;=49, "40-49", IF(Q65:$Q$312&lt;=59, "50-59", IF(Q65:$Q$312&lt;=69, "60-69", "70 and above")))))</f>
        <v>40-49</v>
      </c>
      <c r="S65" t="s">
        <v>35</v>
      </c>
      <c r="T65" t="s">
        <v>36</v>
      </c>
      <c r="U65" t="s">
        <v>103</v>
      </c>
      <c r="V65" t="s">
        <v>38</v>
      </c>
      <c r="W65" t="s">
        <v>94</v>
      </c>
      <c r="X65" t="s">
        <v>40</v>
      </c>
      <c r="Y65" t="s">
        <v>41</v>
      </c>
      <c r="Z65" t="s">
        <v>42</v>
      </c>
      <c r="AA65" t="s">
        <v>59</v>
      </c>
      <c r="AB65" t="s">
        <v>44</v>
      </c>
      <c r="AC65" t="s">
        <v>54</v>
      </c>
      <c r="AD65">
        <v>3.96</v>
      </c>
      <c r="AE65">
        <v>4</v>
      </c>
      <c r="AF65">
        <v>0</v>
      </c>
      <c r="AG65" s="1">
        <v>43523</v>
      </c>
      <c r="AH65">
        <v>0</v>
      </c>
      <c r="AI65">
        <v>6</v>
      </c>
    </row>
    <row r="66" spans="1:35" x14ac:dyDescent="0.25">
      <c r="A66" t="s">
        <v>182</v>
      </c>
      <c r="B66">
        <v>10311</v>
      </c>
      <c r="C66">
        <v>1</v>
      </c>
      <c r="D66">
        <v>1</v>
      </c>
      <c r="E66">
        <v>1</v>
      </c>
      <c r="F66">
        <v>1</v>
      </c>
      <c r="G66">
        <v>6</v>
      </c>
      <c r="H66">
        <v>1</v>
      </c>
      <c r="I66" s="7">
        <v>56991</v>
      </c>
      <c r="J66">
        <v>0</v>
      </c>
      <c r="K66">
        <v>0</v>
      </c>
      <c r="L66" t="str">
        <f t="shared" ref="L66:L129" si="2">IF(K:K=0, "No Termination", IF(K:K=1, "Termination", "Unknown"))</f>
        <v>No Termination</v>
      </c>
      <c r="M66">
        <v>19</v>
      </c>
      <c r="N66" t="s">
        <v>33</v>
      </c>
      <c r="O66" t="s">
        <v>34</v>
      </c>
      <c r="P66" s="1">
        <v>32248</v>
      </c>
      <c r="Q66" s="9">
        <f t="shared" ca="1" si="1"/>
        <v>36</v>
      </c>
      <c r="R66" s="9" t="str">
        <f ca="1">IF(Q66:$Q$312&lt;30, "Below 30", IF(Q66:$Q$312&lt;=39, "30-39", IF(Q66:$Q$312&lt;=49, "40-49", IF(Q66:$Q$312&lt;=59, "50-59", IF(Q66:$Q$312&lt;=69, "60-69", "70 and above")))))</f>
        <v>30-39</v>
      </c>
      <c r="S66" t="s">
        <v>35</v>
      </c>
      <c r="T66" t="s">
        <v>48</v>
      </c>
      <c r="U66" t="s">
        <v>37</v>
      </c>
      <c r="V66" t="s">
        <v>38</v>
      </c>
      <c r="W66" t="s">
        <v>39</v>
      </c>
      <c r="X66" t="s">
        <v>40</v>
      </c>
      <c r="Y66" t="s">
        <v>41</v>
      </c>
      <c r="Z66" t="s">
        <v>42</v>
      </c>
      <c r="AA66" t="s">
        <v>79</v>
      </c>
      <c r="AB66" t="s">
        <v>53</v>
      </c>
      <c r="AC66" t="s">
        <v>54</v>
      </c>
      <c r="AD66">
        <v>4.3</v>
      </c>
      <c r="AE66">
        <v>4</v>
      </c>
      <c r="AF66">
        <v>3</v>
      </c>
      <c r="AG66" s="1">
        <v>43496</v>
      </c>
      <c r="AH66">
        <v>2</v>
      </c>
      <c r="AI66">
        <v>2</v>
      </c>
    </row>
    <row r="67" spans="1:35" x14ac:dyDescent="0.25">
      <c r="A67" t="s">
        <v>183</v>
      </c>
      <c r="B67">
        <v>10070</v>
      </c>
      <c r="C67">
        <v>1</v>
      </c>
      <c r="D67">
        <v>1</v>
      </c>
      <c r="E67">
        <v>1</v>
      </c>
      <c r="F67">
        <v>5</v>
      </c>
      <c r="G67">
        <v>5</v>
      </c>
      <c r="H67">
        <v>3</v>
      </c>
      <c r="I67" s="7">
        <v>55722</v>
      </c>
      <c r="J67">
        <v>0</v>
      </c>
      <c r="K67">
        <v>1</v>
      </c>
      <c r="L67" t="str">
        <f t="shared" si="2"/>
        <v>Termination</v>
      </c>
      <c r="M67">
        <v>19</v>
      </c>
      <c r="N67" t="s">
        <v>33</v>
      </c>
      <c r="O67" t="s">
        <v>34</v>
      </c>
      <c r="P67" s="1">
        <v>28429</v>
      </c>
      <c r="Q67" s="9">
        <f t="shared" ref="Q67:Q130" ca="1" si="3">DATEDIF(P67, TODAY(), "Y")</f>
        <v>46</v>
      </c>
      <c r="R67" s="9" t="str">
        <f ca="1">IF(Q67:$Q$312&lt;30, "Below 30", IF(Q67:$Q$312&lt;=39, "30-39", IF(Q67:$Q$312&lt;=49, "40-49", IF(Q67:$Q$312&lt;=59, "50-59", IF(Q67:$Q$312&lt;=69, "60-69", "70 and above")))))</f>
        <v>40-49</v>
      </c>
      <c r="S67" t="s">
        <v>35</v>
      </c>
      <c r="T67" t="s">
        <v>48</v>
      </c>
      <c r="U67" t="s">
        <v>37</v>
      </c>
      <c r="V67" t="s">
        <v>38</v>
      </c>
      <c r="W67" t="s">
        <v>39</v>
      </c>
      <c r="X67" t="s">
        <v>89</v>
      </c>
      <c r="Y67" t="s">
        <v>50</v>
      </c>
      <c r="Z67" t="s">
        <v>42</v>
      </c>
      <c r="AA67" t="s">
        <v>65</v>
      </c>
      <c r="AB67" t="s">
        <v>53</v>
      </c>
      <c r="AC67" t="s">
        <v>54</v>
      </c>
      <c r="AD67">
        <v>5</v>
      </c>
      <c r="AE67">
        <v>4</v>
      </c>
      <c r="AF67">
        <v>0</v>
      </c>
      <c r="AG67" s="1">
        <v>42462</v>
      </c>
      <c r="AH67">
        <v>0</v>
      </c>
      <c r="AI67">
        <v>14</v>
      </c>
    </row>
    <row r="68" spans="1:35" x14ac:dyDescent="0.25">
      <c r="A68" t="s">
        <v>184</v>
      </c>
      <c r="B68">
        <v>10155</v>
      </c>
      <c r="C68">
        <v>0</v>
      </c>
      <c r="D68">
        <v>0</v>
      </c>
      <c r="E68">
        <v>0</v>
      </c>
      <c r="F68">
        <v>1</v>
      </c>
      <c r="G68">
        <v>4</v>
      </c>
      <c r="H68">
        <v>3</v>
      </c>
      <c r="I68" s="7">
        <v>101199</v>
      </c>
      <c r="J68">
        <v>0</v>
      </c>
      <c r="K68">
        <v>0</v>
      </c>
      <c r="L68" t="str">
        <f t="shared" si="2"/>
        <v>No Termination</v>
      </c>
      <c r="M68">
        <v>24</v>
      </c>
      <c r="N68" t="s">
        <v>70</v>
      </c>
      <c r="O68" t="s">
        <v>34</v>
      </c>
      <c r="P68" s="1">
        <v>29041</v>
      </c>
      <c r="Q68" s="9">
        <f t="shared" ca="1" si="3"/>
        <v>45</v>
      </c>
      <c r="R68" s="9" t="str">
        <f ca="1">IF(Q68:$Q$312&lt;30, "Below 30", IF(Q68:$Q$312&lt;=39, "30-39", IF(Q68:$Q$312&lt;=49, "40-49", IF(Q68:$Q$312&lt;=59, "50-59", IF(Q68:$Q$312&lt;=69, "60-69", "70 and above")))))</f>
        <v>40-49</v>
      </c>
      <c r="S68" t="s">
        <v>57</v>
      </c>
      <c r="T68" t="s">
        <v>36</v>
      </c>
      <c r="U68" t="s">
        <v>37</v>
      </c>
      <c r="V68" t="s">
        <v>38</v>
      </c>
      <c r="W68" t="s">
        <v>78</v>
      </c>
      <c r="X68" t="s">
        <v>40</v>
      </c>
      <c r="Y68" t="s">
        <v>41</v>
      </c>
      <c r="Z68" t="s">
        <v>71</v>
      </c>
      <c r="AA68" t="s">
        <v>72</v>
      </c>
      <c r="AB68" t="s">
        <v>113</v>
      </c>
      <c r="AC68" t="s">
        <v>54</v>
      </c>
      <c r="AD68">
        <v>3.79</v>
      </c>
      <c r="AE68">
        <v>5</v>
      </c>
      <c r="AF68">
        <v>5</v>
      </c>
      <c r="AG68" s="1">
        <v>43490</v>
      </c>
      <c r="AH68">
        <v>0</v>
      </c>
      <c r="AI68">
        <v>8</v>
      </c>
    </row>
    <row r="69" spans="1:35" x14ac:dyDescent="0.25">
      <c r="A69" t="s">
        <v>185</v>
      </c>
      <c r="B69">
        <v>10306</v>
      </c>
      <c r="C69">
        <v>0</v>
      </c>
      <c r="D69">
        <v>0</v>
      </c>
      <c r="E69">
        <v>1</v>
      </c>
      <c r="F69">
        <v>1</v>
      </c>
      <c r="G69">
        <v>6</v>
      </c>
      <c r="H69">
        <v>1</v>
      </c>
      <c r="I69" s="7">
        <v>61568</v>
      </c>
      <c r="J69">
        <v>0</v>
      </c>
      <c r="K69">
        <v>0</v>
      </c>
      <c r="L69" t="str">
        <f t="shared" si="2"/>
        <v>No Termination</v>
      </c>
      <c r="M69">
        <v>3</v>
      </c>
      <c r="N69" t="s">
        <v>135</v>
      </c>
      <c r="O69" t="s">
        <v>186</v>
      </c>
      <c r="P69" s="1">
        <v>27700</v>
      </c>
      <c r="Q69" s="9">
        <f t="shared" ca="1" si="3"/>
        <v>48</v>
      </c>
      <c r="R69" s="9" t="str">
        <f ca="1">IF(Q69:$Q$312&lt;30, "Below 30", IF(Q69:$Q$312&lt;=39, "30-39", IF(Q69:$Q$312&lt;=49, "40-49", IF(Q69:$Q$312&lt;=59, "50-59", IF(Q69:$Q$312&lt;=69, "60-69", "70 and above")))))</f>
        <v>40-49</v>
      </c>
      <c r="S69" t="s">
        <v>35</v>
      </c>
      <c r="T69" t="s">
        <v>36</v>
      </c>
      <c r="U69" t="s">
        <v>37</v>
      </c>
      <c r="V69" t="s">
        <v>38</v>
      </c>
      <c r="W69" t="s">
        <v>94</v>
      </c>
      <c r="X69" t="s">
        <v>40</v>
      </c>
      <c r="Y69" t="s">
        <v>41</v>
      </c>
      <c r="Z69" t="s">
        <v>137</v>
      </c>
      <c r="AA69" t="s">
        <v>138</v>
      </c>
      <c r="AB69" t="s">
        <v>53</v>
      </c>
      <c r="AC69" t="s">
        <v>187</v>
      </c>
      <c r="AD69">
        <v>1.93</v>
      </c>
      <c r="AE69">
        <v>3</v>
      </c>
      <c r="AF69">
        <v>0</v>
      </c>
      <c r="AG69" s="1">
        <v>43495</v>
      </c>
      <c r="AH69">
        <v>6</v>
      </c>
      <c r="AI69">
        <v>5</v>
      </c>
    </row>
    <row r="70" spans="1:35" x14ac:dyDescent="0.25">
      <c r="A70" t="s">
        <v>188</v>
      </c>
      <c r="B70">
        <v>10100</v>
      </c>
      <c r="C70">
        <v>0</v>
      </c>
      <c r="D70">
        <v>3</v>
      </c>
      <c r="E70">
        <v>0</v>
      </c>
      <c r="F70">
        <v>5</v>
      </c>
      <c r="G70">
        <v>5</v>
      </c>
      <c r="H70">
        <v>3</v>
      </c>
      <c r="I70" s="7">
        <v>58275</v>
      </c>
      <c r="J70">
        <v>0</v>
      </c>
      <c r="K70">
        <v>1</v>
      </c>
      <c r="L70" t="str">
        <f t="shared" si="2"/>
        <v>Termination</v>
      </c>
      <c r="M70">
        <v>20</v>
      </c>
      <c r="N70" t="s">
        <v>56</v>
      </c>
      <c r="O70" t="s">
        <v>34</v>
      </c>
      <c r="P70" s="1">
        <v>18684</v>
      </c>
      <c r="Q70" s="9">
        <f t="shared" ca="1" si="3"/>
        <v>73</v>
      </c>
      <c r="R70" s="9" t="str">
        <f ca="1">IF(Q70:$Q$312&lt;30, "Below 30", IF(Q70:$Q$312&lt;=39, "30-39", IF(Q70:$Q$312&lt;=49, "40-49", IF(Q70:$Q$312&lt;=59, "50-59", IF(Q70:$Q$312&lt;=69, "60-69", "70 and above")))))</f>
        <v>70 and above</v>
      </c>
      <c r="S70" t="s">
        <v>57</v>
      </c>
      <c r="T70" t="s">
        <v>133</v>
      </c>
      <c r="U70" t="s">
        <v>37</v>
      </c>
      <c r="V70" t="s">
        <v>38</v>
      </c>
      <c r="W70" t="s">
        <v>78</v>
      </c>
      <c r="X70" t="s">
        <v>189</v>
      </c>
      <c r="Y70" t="s">
        <v>50</v>
      </c>
      <c r="Z70" t="s">
        <v>42</v>
      </c>
      <c r="AA70" t="s">
        <v>95</v>
      </c>
      <c r="AB70" t="s">
        <v>66</v>
      </c>
      <c r="AC70" t="s">
        <v>54</v>
      </c>
      <c r="AD70">
        <v>4.62</v>
      </c>
      <c r="AE70">
        <v>5</v>
      </c>
      <c r="AF70">
        <v>0</v>
      </c>
      <c r="AG70" s="1">
        <v>42130</v>
      </c>
      <c r="AH70">
        <v>0</v>
      </c>
      <c r="AI70">
        <v>1</v>
      </c>
    </row>
    <row r="71" spans="1:35" x14ac:dyDescent="0.25">
      <c r="A71" t="s">
        <v>190</v>
      </c>
      <c r="B71">
        <v>10310</v>
      </c>
      <c r="C71">
        <v>1</v>
      </c>
      <c r="D71">
        <v>1</v>
      </c>
      <c r="E71">
        <v>1</v>
      </c>
      <c r="F71">
        <v>1</v>
      </c>
      <c r="G71">
        <v>5</v>
      </c>
      <c r="H71">
        <v>1</v>
      </c>
      <c r="I71" s="7">
        <v>53189</v>
      </c>
      <c r="J71">
        <v>0</v>
      </c>
      <c r="K71">
        <v>0</v>
      </c>
      <c r="L71" t="str">
        <f t="shared" si="2"/>
        <v>No Termination</v>
      </c>
      <c r="M71">
        <v>19</v>
      </c>
      <c r="N71" t="s">
        <v>33</v>
      </c>
      <c r="O71" t="s">
        <v>34</v>
      </c>
      <c r="P71" s="1">
        <v>24581</v>
      </c>
      <c r="Q71" s="9">
        <f t="shared" ca="1" si="3"/>
        <v>57</v>
      </c>
      <c r="R71" s="9" t="str">
        <f ca="1">IF(Q71:$Q$312&lt;30, "Below 30", IF(Q71:$Q$312&lt;=39, "30-39", IF(Q71:$Q$312&lt;=49, "40-49", IF(Q71:$Q$312&lt;=59, "50-59", IF(Q71:$Q$312&lt;=69, "60-69", "70 and above")))))</f>
        <v>50-59</v>
      </c>
      <c r="S71" t="s">
        <v>35</v>
      </c>
      <c r="T71" t="s">
        <v>48</v>
      </c>
      <c r="U71" t="s">
        <v>37</v>
      </c>
      <c r="V71" t="s">
        <v>38</v>
      </c>
      <c r="W71" t="s">
        <v>39</v>
      </c>
      <c r="X71" t="s">
        <v>40</v>
      </c>
      <c r="Y71" t="s">
        <v>41</v>
      </c>
      <c r="Z71" t="s">
        <v>42</v>
      </c>
      <c r="AA71" t="s">
        <v>68</v>
      </c>
      <c r="AB71" t="s">
        <v>53</v>
      </c>
      <c r="AC71" t="s">
        <v>187</v>
      </c>
      <c r="AD71">
        <v>1.1200000000000001</v>
      </c>
      <c r="AE71">
        <v>2</v>
      </c>
      <c r="AF71">
        <v>0</v>
      </c>
      <c r="AG71" s="1">
        <v>43496</v>
      </c>
      <c r="AH71">
        <v>4</v>
      </c>
      <c r="AI71">
        <v>9</v>
      </c>
    </row>
    <row r="72" spans="1:35" x14ac:dyDescent="0.25">
      <c r="A72" t="s">
        <v>191</v>
      </c>
      <c r="B72">
        <v>10197</v>
      </c>
      <c r="C72">
        <v>0</v>
      </c>
      <c r="D72">
        <v>0</v>
      </c>
      <c r="E72">
        <v>1</v>
      </c>
      <c r="F72">
        <v>1</v>
      </c>
      <c r="G72">
        <v>3</v>
      </c>
      <c r="H72">
        <v>3</v>
      </c>
      <c r="I72" s="7">
        <v>96820</v>
      </c>
      <c r="J72">
        <v>0</v>
      </c>
      <c r="K72">
        <v>0</v>
      </c>
      <c r="L72" t="str">
        <f t="shared" si="2"/>
        <v>No Termination</v>
      </c>
      <c r="M72">
        <v>4</v>
      </c>
      <c r="N72" t="s">
        <v>192</v>
      </c>
      <c r="O72" t="s">
        <v>34</v>
      </c>
      <c r="P72" s="1">
        <v>30563</v>
      </c>
      <c r="Q72" s="9">
        <f t="shared" ca="1" si="3"/>
        <v>40</v>
      </c>
      <c r="R72" s="9" t="str">
        <f ca="1">IF(Q72:$Q$312&lt;30, "Below 30", IF(Q72:$Q$312&lt;=39, "30-39", IF(Q72:$Q$312&lt;=49, "40-49", IF(Q72:$Q$312&lt;=59, "50-59", IF(Q72:$Q$312&lt;=69, "60-69", "70 and above")))))</f>
        <v>40-49</v>
      </c>
      <c r="S72" t="s">
        <v>35</v>
      </c>
      <c r="T72" t="s">
        <v>36</v>
      </c>
      <c r="U72" t="s">
        <v>37</v>
      </c>
      <c r="V72" t="s">
        <v>38</v>
      </c>
      <c r="W72" t="s">
        <v>39</v>
      </c>
      <c r="X72" t="s">
        <v>40</v>
      </c>
      <c r="Y72" t="s">
        <v>41</v>
      </c>
      <c r="Z72" t="s">
        <v>51</v>
      </c>
      <c r="AA72" t="s">
        <v>193</v>
      </c>
      <c r="AB72" t="s">
        <v>53</v>
      </c>
      <c r="AC72" t="s">
        <v>54</v>
      </c>
      <c r="AD72">
        <v>3.01</v>
      </c>
      <c r="AE72">
        <v>5</v>
      </c>
      <c r="AF72">
        <v>7</v>
      </c>
      <c r="AG72" s="1">
        <v>43488</v>
      </c>
      <c r="AH72">
        <v>0</v>
      </c>
      <c r="AI72">
        <v>15</v>
      </c>
    </row>
    <row r="73" spans="1:35" x14ac:dyDescent="0.25">
      <c r="A73" t="s">
        <v>194</v>
      </c>
      <c r="B73">
        <v>10276</v>
      </c>
      <c r="C73">
        <v>0</v>
      </c>
      <c r="D73">
        <v>0</v>
      </c>
      <c r="E73">
        <v>1</v>
      </c>
      <c r="F73">
        <v>1</v>
      </c>
      <c r="G73">
        <v>5</v>
      </c>
      <c r="H73">
        <v>3</v>
      </c>
      <c r="I73" s="7">
        <v>51259</v>
      </c>
      <c r="J73">
        <v>0</v>
      </c>
      <c r="K73">
        <v>0</v>
      </c>
      <c r="L73" t="str">
        <f t="shared" si="2"/>
        <v>No Termination</v>
      </c>
      <c r="M73">
        <v>19</v>
      </c>
      <c r="N73" t="s">
        <v>33</v>
      </c>
      <c r="O73" t="s">
        <v>34</v>
      </c>
      <c r="P73" s="1">
        <v>30270</v>
      </c>
      <c r="Q73" s="9">
        <f t="shared" ca="1" si="3"/>
        <v>41</v>
      </c>
      <c r="R73" s="9" t="str">
        <f ca="1">IF(Q73:$Q$312&lt;30, "Below 30", IF(Q73:$Q$312&lt;=39, "30-39", IF(Q73:$Q$312&lt;=49, "40-49", IF(Q73:$Q$312&lt;=59, "50-59", IF(Q73:$Q$312&lt;=69, "60-69", "70 and above")))))</f>
        <v>40-49</v>
      </c>
      <c r="S73" t="s">
        <v>35</v>
      </c>
      <c r="T73" t="s">
        <v>36</v>
      </c>
      <c r="U73" t="s">
        <v>37</v>
      </c>
      <c r="V73" t="s">
        <v>38</v>
      </c>
      <c r="W73" t="s">
        <v>39</v>
      </c>
      <c r="X73" t="s">
        <v>40</v>
      </c>
      <c r="Y73" t="s">
        <v>41</v>
      </c>
      <c r="Z73" t="s">
        <v>42</v>
      </c>
      <c r="AA73" t="s">
        <v>75</v>
      </c>
      <c r="AB73" t="s">
        <v>53</v>
      </c>
      <c r="AC73" t="s">
        <v>54</v>
      </c>
      <c r="AD73">
        <v>4.3</v>
      </c>
      <c r="AE73">
        <v>4</v>
      </c>
      <c r="AF73">
        <v>0</v>
      </c>
      <c r="AG73" s="1">
        <v>43515</v>
      </c>
      <c r="AH73">
        <v>0</v>
      </c>
      <c r="AI73">
        <v>1</v>
      </c>
    </row>
    <row r="74" spans="1:35" x14ac:dyDescent="0.25">
      <c r="A74" t="s">
        <v>195</v>
      </c>
      <c r="B74">
        <v>10304</v>
      </c>
      <c r="C74">
        <v>0</v>
      </c>
      <c r="D74">
        <v>0</v>
      </c>
      <c r="E74">
        <v>0</v>
      </c>
      <c r="F74">
        <v>1</v>
      </c>
      <c r="G74">
        <v>6</v>
      </c>
      <c r="H74">
        <v>1</v>
      </c>
      <c r="I74" s="7">
        <v>59231</v>
      </c>
      <c r="J74">
        <v>0</v>
      </c>
      <c r="K74">
        <v>0</v>
      </c>
      <c r="L74" t="str">
        <f t="shared" si="2"/>
        <v>No Termination</v>
      </c>
      <c r="M74">
        <v>3</v>
      </c>
      <c r="N74" t="s">
        <v>135</v>
      </c>
      <c r="O74" t="s">
        <v>196</v>
      </c>
      <c r="P74" s="1">
        <v>31911</v>
      </c>
      <c r="Q74" s="9">
        <f t="shared" ca="1" si="3"/>
        <v>37</v>
      </c>
      <c r="R74" s="9" t="str">
        <f ca="1">IF(Q74:$Q$312&lt;30, "Below 30", IF(Q74:$Q$312&lt;=39, "30-39", IF(Q74:$Q$312&lt;=49, "40-49", IF(Q74:$Q$312&lt;=59, "50-59", IF(Q74:$Q$312&lt;=69, "60-69", "70 and above")))))</f>
        <v>30-39</v>
      </c>
      <c r="S74" t="s">
        <v>57</v>
      </c>
      <c r="T74" t="s">
        <v>36</v>
      </c>
      <c r="U74" t="s">
        <v>37</v>
      </c>
      <c r="V74" t="s">
        <v>85</v>
      </c>
      <c r="W74" t="s">
        <v>39</v>
      </c>
      <c r="X74" t="s">
        <v>40</v>
      </c>
      <c r="Y74" t="s">
        <v>41</v>
      </c>
      <c r="Z74" t="s">
        <v>137</v>
      </c>
      <c r="AA74" t="s">
        <v>138</v>
      </c>
      <c r="AB74" t="s">
        <v>197</v>
      </c>
      <c r="AC74" t="s">
        <v>187</v>
      </c>
      <c r="AD74">
        <v>2.2999999999999998</v>
      </c>
      <c r="AE74">
        <v>1</v>
      </c>
      <c r="AF74">
        <v>0</v>
      </c>
      <c r="AG74" s="1">
        <v>43494</v>
      </c>
      <c r="AH74">
        <v>2</v>
      </c>
      <c r="AI74">
        <v>17</v>
      </c>
    </row>
    <row r="75" spans="1:35" x14ac:dyDescent="0.25">
      <c r="A75" t="s">
        <v>198</v>
      </c>
      <c r="B75">
        <v>10284</v>
      </c>
      <c r="C75">
        <v>1</v>
      </c>
      <c r="D75">
        <v>1</v>
      </c>
      <c r="E75">
        <v>0</v>
      </c>
      <c r="F75">
        <v>1</v>
      </c>
      <c r="G75">
        <v>5</v>
      </c>
      <c r="H75">
        <v>2</v>
      </c>
      <c r="I75" s="7">
        <v>61584</v>
      </c>
      <c r="J75">
        <v>0</v>
      </c>
      <c r="K75">
        <v>0</v>
      </c>
      <c r="L75" t="str">
        <f t="shared" si="2"/>
        <v>No Termination</v>
      </c>
      <c r="M75">
        <v>19</v>
      </c>
      <c r="N75" t="s">
        <v>33</v>
      </c>
      <c r="O75" t="s">
        <v>34</v>
      </c>
      <c r="P75" s="1">
        <v>28826</v>
      </c>
      <c r="Q75" s="9">
        <f t="shared" ca="1" si="3"/>
        <v>45</v>
      </c>
      <c r="R75" s="9" t="str">
        <f ca="1">IF(Q75:$Q$312&lt;30, "Below 30", IF(Q75:$Q$312&lt;=39, "30-39", IF(Q75:$Q$312&lt;=49, "40-49", IF(Q75:$Q$312&lt;=59, "50-59", IF(Q75:$Q$312&lt;=69, "60-69", "70 and above")))))</f>
        <v>40-49</v>
      </c>
      <c r="S75" t="s">
        <v>57</v>
      </c>
      <c r="T75" t="s">
        <v>48</v>
      </c>
      <c r="U75" t="s">
        <v>37</v>
      </c>
      <c r="V75" t="s">
        <v>38</v>
      </c>
      <c r="W75" t="s">
        <v>78</v>
      </c>
      <c r="X75" t="s">
        <v>40</v>
      </c>
      <c r="Y75" t="s">
        <v>41</v>
      </c>
      <c r="Z75" t="s">
        <v>42</v>
      </c>
      <c r="AA75" t="s">
        <v>79</v>
      </c>
      <c r="AB75" t="s">
        <v>53</v>
      </c>
      <c r="AC75" t="s">
        <v>114</v>
      </c>
      <c r="AD75">
        <v>3.88</v>
      </c>
      <c r="AE75">
        <v>4</v>
      </c>
      <c r="AF75">
        <v>0</v>
      </c>
      <c r="AG75" s="1">
        <v>43483</v>
      </c>
      <c r="AH75">
        <v>0</v>
      </c>
      <c r="AI75">
        <v>6</v>
      </c>
    </row>
    <row r="76" spans="1:35" x14ac:dyDescent="0.25">
      <c r="A76" t="s">
        <v>199</v>
      </c>
      <c r="B76">
        <v>10207</v>
      </c>
      <c r="C76">
        <v>0</v>
      </c>
      <c r="D76">
        <v>0</v>
      </c>
      <c r="E76">
        <v>0</v>
      </c>
      <c r="F76">
        <v>1</v>
      </c>
      <c r="G76">
        <v>5</v>
      </c>
      <c r="H76">
        <v>3</v>
      </c>
      <c r="I76" s="7">
        <v>46335</v>
      </c>
      <c r="J76">
        <v>0</v>
      </c>
      <c r="K76">
        <v>0</v>
      </c>
      <c r="L76" t="str">
        <f t="shared" si="2"/>
        <v>No Termination</v>
      </c>
      <c r="M76">
        <v>19</v>
      </c>
      <c r="N76" t="s">
        <v>33</v>
      </c>
      <c r="O76" t="s">
        <v>34</v>
      </c>
      <c r="P76" s="1">
        <v>31692</v>
      </c>
      <c r="Q76" s="9">
        <f t="shared" ca="1" si="3"/>
        <v>37</v>
      </c>
      <c r="R76" s="9" t="str">
        <f ca="1">IF(Q76:$Q$312&lt;30, "Below 30", IF(Q76:$Q$312&lt;=39, "30-39", IF(Q76:$Q$312&lt;=49, "40-49", IF(Q76:$Q$312&lt;=59, "50-59", IF(Q76:$Q$312&lt;=69, "60-69", "70 and above")))))</f>
        <v>30-39</v>
      </c>
      <c r="S76" t="s">
        <v>57</v>
      </c>
      <c r="T76" t="s">
        <v>36</v>
      </c>
      <c r="U76" t="s">
        <v>37</v>
      </c>
      <c r="V76" t="s">
        <v>85</v>
      </c>
      <c r="W76" t="s">
        <v>39</v>
      </c>
      <c r="X76" t="s">
        <v>40</v>
      </c>
      <c r="Y76" t="s">
        <v>41</v>
      </c>
      <c r="Z76" t="s">
        <v>42</v>
      </c>
      <c r="AA76" t="s">
        <v>87</v>
      </c>
      <c r="AB76" t="s">
        <v>113</v>
      </c>
      <c r="AC76" t="s">
        <v>54</v>
      </c>
      <c r="AD76">
        <v>3.4</v>
      </c>
      <c r="AE76">
        <v>5</v>
      </c>
      <c r="AF76">
        <v>0</v>
      </c>
      <c r="AG76" s="1">
        <v>43515</v>
      </c>
      <c r="AH76">
        <v>0</v>
      </c>
      <c r="AI76">
        <v>15</v>
      </c>
    </row>
    <row r="77" spans="1:35" x14ac:dyDescent="0.25">
      <c r="A77" t="s">
        <v>200</v>
      </c>
      <c r="B77">
        <v>10133</v>
      </c>
      <c r="C77">
        <v>1</v>
      </c>
      <c r="D77">
        <v>1</v>
      </c>
      <c r="E77">
        <v>0</v>
      </c>
      <c r="F77">
        <v>1</v>
      </c>
      <c r="G77">
        <v>3</v>
      </c>
      <c r="H77">
        <v>3</v>
      </c>
      <c r="I77" s="7">
        <v>70621</v>
      </c>
      <c r="J77">
        <v>0</v>
      </c>
      <c r="K77">
        <v>0</v>
      </c>
      <c r="L77" t="str">
        <f t="shared" si="2"/>
        <v>No Termination</v>
      </c>
      <c r="M77">
        <v>14</v>
      </c>
      <c r="N77" t="s">
        <v>82</v>
      </c>
      <c r="O77" t="s">
        <v>34</v>
      </c>
      <c r="P77" s="1">
        <v>32342</v>
      </c>
      <c r="Q77" s="9">
        <f t="shared" ca="1" si="3"/>
        <v>36</v>
      </c>
      <c r="R77" s="9" t="str">
        <f ca="1">IF(Q77:$Q$312&lt;30, "Below 30", IF(Q77:$Q$312&lt;=39, "30-39", IF(Q77:$Q$312&lt;=49, "40-49", IF(Q77:$Q$312&lt;=59, "50-59", IF(Q77:$Q$312&lt;=69, "60-69", "70 and above")))))</f>
        <v>30-39</v>
      </c>
      <c r="S77" t="s">
        <v>57</v>
      </c>
      <c r="T77" t="s">
        <v>48</v>
      </c>
      <c r="U77" t="s">
        <v>37</v>
      </c>
      <c r="V77" t="s">
        <v>38</v>
      </c>
      <c r="W77" t="s">
        <v>39</v>
      </c>
      <c r="X77" t="s">
        <v>40</v>
      </c>
      <c r="Y77" t="s">
        <v>41</v>
      </c>
      <c r="Z77" t="s">
        <v>51</v>
      </c>
      <c r="AA77" t="s">
        <v>83</v>
      </c>
      <c r="AB77" t="s">
        <v>76</v>
      </c>
      <c r="AC77" t="s">
        <v>54</v>
      </c>
      <c r="AD77">
        <v>4.1100000000000003</v>
      </c>
      <c r="AE77">
        <v>4</v>
      </c>
      <c r="AF77">
        <v>6</v>
      </c>
      <c r="AG77" s="1">
        <v>43521</v>
      </c>
      <c r="AH77">
        <v>0</v>
      </c>
      <c r="AI77">
        <v>16</v>
      </c>
    </row>
    <row r="78" spans="1:35" x14ac:dyDescent="0.25">
      <c r="A78" t="s">
        <v>201</v>
      </c>
      <c r="B78">
        <v>10028</v>
      </c>
      <c r="C78">
        <v>0</v>
      </c>
      <c r="D78">
        <v>0</v>
      </c>
      <c r="E78">
        <v>1</v>
      </c>
      <c r="F78">
        <v>1</v>
      </c>
      <c r="G78">
        <v>3</v>
      </c>
      <c r="H78">
        <v>4</v>
      </c>
      <c r="I78" s="7">
        <v>138888</v>
      </c>
      <c r="J78">
        <v>0</v>
      </c>
      <c r="K78">
        <v>0</v>
      </c>
      <c r="L78" t="str">
        <f t="shared" si="2"/>
        <v>No Termination</v>
      </c>
      <c r="M78">
        <v>13</v>
      </c>
      <c r="N78" t="s">
        <v>202</v>
      </c>
      <c r="O78" t="s">
        <v>34</v>
      </c>
      <c r="P78" s="1">
        <v>25758</v>
      </c>
      <c r="Q78" s="9">
        <f t="shared" ca="1" si="3"/>
        <v>54</v>
      </c>
      <c r="R78" s="9" t="str">
        <f ca="1">IF(Q78:$Q$312&lt;30, "Below 30", IF(Q78:$Q$312&lt;=39, "30-39", IF(Q78:$Q$312&lt;=49, "40-49", IF(Q78:$Q$312&lt;=59, "50-59", IF(Q78:$Q$312&lt;=69, "60-69", "70 and above")))))</f>
        <v>50-59</v>
      </c>
      <c r="S78" t="s">
        <v>35</v>
      </c>
      <c r="T78" t="s">
        <v>36</v>
      </c>
      <c r="U78" t="s">
        <v>37</v>
      </c>
      <c r="V78" t="s">
        <v>38</v>
      </c>
      <c r="W78" t="s">
        <v>78</v>
      </c>
      <c r="X78" t="s">
        <v>40</v>
      </c>
      <c r="Y78" t="s">
        <v>41</v>
      </c>
      <c r="Z78" t="s">
        <v>51</v>
      </c>
      <c r="AA78" t="s">
        <v>143</v>
      </c>
      <c r="AB78" t="s">
        <v>53</v>
      </c>
      <c r="AC78" t="s">
        <v>45</v>
      </c>
      <c r="AD78">
        <v>4.3</v>
      </c>
      <c r="AE78">
        <v>5</v>
      </c>
      <c r="AF78">
        <v>5</v>
      </c>
      <c r="AG78" s="1">
        <v>43469</v>
      </c>
      <c r="AH78">
        <v>0</v>
      </c>
      <c r="AI78">
        <v>4</v>
      </c>
    </row>
    <row r="79" spans="1:35" x14ac:dyDescent="0.25">
      <c r="A79" t="s">
        <v>203</v>
      </c>
      <c r="B79">
        <v>10006</v>
      </c>
      <c r="C79">
        <v>0</v>
      </c>
      <c r="D79">
        <v>0</v>
      </c>
      <c r="E79">
        <v>0</v>
      </c>
      <c r="F79">
        <v>1</v>
      </c>
      <c r="G79">
        <v>6</v>
      </c>
      <c r="H79">
        <v>4</v>
      </c>
      <c r="I79" s="7">
        <v>74241</v>
      </c>
      <c r="J79">
        <v>0</v>
      </c>
      <c r="K79">
        <v>0</v>
      </c>
      <c r="L79" t="str">
        <f t="shared" si="2"/>
        <v>No Termination</v>
      </c>
      <c r="M79">
        <v>3</v>
      </c>
      <c r="N79" t="s">
        <v>135</v>
      </c>
      <c r="O79" t="s">
        <v>204</v>
      </c>
      <c r="P79" s="1">
        <v>32455</v>
      </c>
      <c r="Q79" s="9">
        <f t="shared" ca="1" si="3"/>
        <v>35</v>
      </c>
      <c r="R79" s="9" t="str">
        <f ca="1">IF(Q79:$Q$312&lt;30, "Below 30", IF(Q79:$Q$312&lt;=39, "30-39", IF(Q79:$Q$312&lt;=49, "40-49", IF(Q79:$Q$312&lt;=59, "50-59", IF(Q79:$Q$312&lt;=69, "60-69", "70 and above")))))</f>
        <v>30-39</v>
      </c>
      <c r="S79" t="s">
        <v>57</v>
      </c>
      <c r="T79" t="s">
        <v>36</v>
      </c>
      <c r="U79" t="s">
        <v>37</v>
      </c>
      <c r="V79" t="s">
        <v>38</v>
      </c>
      <c r="W79" t="s">
        <v>39</v>
      </c>
      <c r="X79" t="s">
        <v>40</v>
      </c>
      <c r="Y79" t="s">
        <v>41</v>
      </c>
      <c r="Z79" t="s">
        <v>137</v>
      </c>
      <c r="AA79" t="s">
        <v>156</v>
      </c>
      <c r="AB79" t="s">
        <v>53</v>
      </c>
      <c r="AC79" t="s">
        <v>45</v>
      </c>
      <c r="AD79">
        <v>4.7699999999999996</v>
      </c>
      <c r="AE79">
        <v>5</v>
      </c>
      <c r="AF79">
        <v>0</v>
      </c>
      <c r="AG79" s="1">
        <v>43492</v>
      </c>
      <c r="AH79">
        <v>0</v>
      </c>
      <c r="AI79">
        <v>14</v>
      </c>
    </row>
    <row r="80" spans="1:35" x14ac:dyDescent="0.25">
      <c r="A80" t="s">
        <v>205</v>
      </c>
      <c r="B80">
        <v>10105</v>
      </c>
      <c r="C80">
        <v>0</v>
      </c>
      <c r="D80">
        <v>0</v>
      </c>
      <c r="E80">
        <v>0</v>
      </c>
      <c r="F80">
        <v>1</v>
      </c>
      <c r="G80">
        <v>5</v>
      </c>
      <c r="H80">
        <v>3</v>
      </c>
      <c r="I80" s="7">
        <v>75188</v>
      </c>
      <c r="J80">
        <v>0</v>
      </c>
      <c r="K80">
        <v>0</v>
      </c>
      <c r="L80" t="str">
        <f t="shared" si="2"/>
        <v>No Termination</v>
      </c>
      <c r="M80">
        <v>18</v>
      </c>
      <c r="N80" t="s">
        <v>125</v>
      </c>
      <c r="O80" t="s">
        <v>34</v>
      </c>
      <c r="P80" s="1">
        <v>26996</v>
      </c>
      <c r="Q80" s="9">
        <f t="shared" ca="1" si="3"/>
        <v>50</v>
      </c>
      <c r="R80" s="9" t="str">
        <f ca="1">IF(Q80:$Q$312&lt;30, "Below 30", IF(Q80:$Q$312&lt;=39, "30-39", IF(Q80:$Q$312&lt;=49, "40-49", IF(Q80:$Q$312&lt;=59, "50-59", IF(Q80:$Q$312&lt;=69, "60-69", "70 and above")))))</f>
        <v>50-59</v>
      </c>
      <c r="S80" t="s">
        <v>57</v>
      </c>
      <c r="T80" t="s">
        <v>36</v>
      </c>
      <c r="U80" t="s">
        <v>37</v>
      </c>
      <c r="V80" t="s">
        <v>38</v>
      </c>
      <c r="W80" t="s">
        <v>39</v>
      </c>
      <c r="X80" t="s">
        <v>40</v>
      </c>
      <c r="Y80" t="s">
        <v>41</v>
      </c>
      <c r="Z80" t="s">
        <v>42</v>
      </c>
      <c r="AA80" t="s">
        <v>127</v>
      </c>
      <c r="AB80" t="s">
        <v>66</v>
      </c>
      <c r="AC80" t="s">
        <v>54</v>
      </c>
      <c r="AD80">
        <v>4.5199999999999996</v>
      </c>
      <c r="AE80">
        <v>4</v>
      </c>
      <c r="AF80">
        <v>0</v>
      </c>
      <c r="AG80" s="1">
        <v>43480</v>
      </c>
      <c r="AH80">
        <v>0</v>
      </c>
      <c r="AI80">
        <v>4</v>
      </c>
    </row>
    <row r="81" spans="1:35" x14ac:dyDescent="0.25">
      <c r="A81" t="s">
        <v>206</v>
      </c>
      <c r="B81">
        <v>10211</v>
      </c>
      <c r="C81">
        <v>1</v>
      </c>
      <c r="D81">
        <v>1</v>
      </c>
      <c r="E81">
        <v>0</v>
      </c>
      <c r="F81">
        <v>1</v>
      </c>
      <c r="G81">
        <v>5</v>
      </c>
      <c r="H81">
        <v>3</v>
      </c>
      <c r="I81" s="7">
        <v>62514</v>
      </c>
      <c r="J81">
        <v>0</v>
      </c>
      <c r="K81">
        <v>0</v>
      </c>
      <c r="L81" t="str">
        <f t="shared" si="2"/>
        <v>No Termination</v>
      </c>
      <c r="M81">
        <v>19</v>
      </c>
      <c r="N81" t="s">
        <v>33</v>
      </c>
      <c r="O81" t="s">
        <v>34</v>
      </c>
      <c r="P81" s="1">
        <v>26930</v>
      </c>
      <c r="Q81" s="9">
        <f t="shared" ca="1" si="3"/>
        <v>50</v>
      </c>
      <c r="R81" s="9" t="str">
        <f ca="1">IF(Q81:$Q$312&lt;30, "Below 30", IF(Q81:$Q$312&lt;=39, "30-39", IF(Q81:$Q$312&lt;=49, "40-49", IF(Q81:$Q$312&lt;=59, "50-59", IF(Q81:$Q$312&lt;=69, "60-69", "70 and above")))))</f>
        <v>50-59</v>
      </c>
      <c r="S81" t="s">
        <v>57</v>
      </c>
      <c r="T81" t="s">
        <v>48</v>
      </c>
      <c r="U81" t="s">
        <v>37</v>
      </c>
      <c r="V81" t="s">
        <v>38</v>
      </c>
      <c r="W81" t="s">
        <v>39</v>
      </c>
      <c r="X81" t="s">
        <v>40</v>
      </c>
      <c r="Y81" t="s">
        <v>41</v>
      </c>
      <c r="Z81" t="s">
        <v>42</v>
      </c>
      <c r="AA81" t="s">
        <v>75</v>
      </c>
      <c r="AB81" t="s">
        <v>66</v>
      </c>
      <c r="AC81" t="s">
        <v>54</v>
      </c>
      <c r="AD81">
        <v>2.9</v>
      </c>
      <c r="AE81">
        <v>3</v>
      </c>
      <c r="AF81">
        <v>0</v>
      </c>
      <c r="AG81" s="1">
        <v>43486</v>
      </c>
      <c r="AH81">
        <v>0</v>
      </c>
      <c r="AI81">
        <v>6</v>
      </c>
    </row>
    <row r="82" spans="1:35" x14ac:dyDescent="0.25">
      <c r="A82" t="s">
        <v>207</v>
      </c>
      <c r="B82">
        <v>10064</v>
      </c>
      <c r="C82">
        <v>1</v>
      </c>
      <c r="D82">
        <v>1</v>
      </c>
      <c r="E82">
        <v>0</v>
      </c>
      <c r="F82">
        <v>5</v>
      </c>
      <c r="G82">
        <v>5</v>
      </c>
      <c r="H82">
        <v>3</v>
      </c>
      <c r="I82" s="7">
        <v>60070</v>
      </c>
      <c r="J82">
        <v>0</v>
      </c>
      <c r="K82">
        <v>1</v>
      </c>
      <c r="L82" t="str">
        <f t="shared" si="2"/>
        <v>Termination</v>
      </c>
      <c r="M82">
        <v>19</v>
      </c>
      <c r="N82" t="s">
        <v>33</v>
      </c>
      <c r="O82" t="s">
        <v>34</v>
      </c>
      <c r="P82" s="1">
        <v>33486</v>
      </c>
      <c r="Q82" s="9">
        <f t="shared" ca="1" si="3"/>
        <v>32</v>
      </c>
      <c r="R82" s="9" t="str">
        <f ca="1">IF(Q82:$Q$312&lt;30, "Below 30", IF(Q82:$Q$312&lt;=39, "30-39", IF(Q82:$Q$312&lt;=49, "40-49", IF(Q82:$Q$312&lt;=59, "50-59", IF(Q82:$Q$312&lt;=69, "60-69", "70 and above")))))</f>
        <v>30-39</v>
      </c>
      <c r="S82" t="s">
        <v>57</v>
      </c>
      <c r="T82" t="s">
        <v>48</v>
      </c>
      <c r="U82" t="s">
        <v>37</v>
      </c>
      <c r="V82" t="s">
        <v>38</v>
      </c>
      <c r="W82" t="s">
        <v>39</v>
      </c>
      <c r="X82" t="s">
        <v>208</v>
      </c>
      <c r="Y82" t="s">
        <v>50</v>
      </c>
      <c r="Z82" t="s">
        <v>42</v>
      </c>
      <c r="AA82" t="s">
        <v>59</v>
      </c>
      <c r="AB82" t="s">
        <v>66</v>
      </c>
      <c r="AC82" t="s">
        <v>54</v>
      </c>
      <c r="AD82">
        <v>5</v>
      </c>
      <c r="AE82">
        <v>3</v>
      </c>
      <c r="AF82">
        <v>0</v>
      </c>
      <c r="AG82" s="1">
        <v>42834</v>
      </c>
      <c r="AH82">
        <v>0</v>
      </c>
      <c r="AI82">
        <v>7</v>
      </c>
    </row>
    <row r="83" spans="1:35" x14ac:dyDescent="0.25">
      <c r="A83" t="s">
        <v>209</v>
      </c>
      <c r="B83">
        <v>10247</v>
      </c>
      <c r="C83">
        <v>0</v>
      </c>
      <c r="D83">
        <v>0</v>
      </c>
      <c r="E83">
        <v>1</v>
      </c>
      <c r="F83">
        <v>1</v>
      </c>
      <c r="G83">
        <v>5</v>
      </c>
      <c r="H83">
        <v>3</v>
      </c>
      <c r="I83" s="7">
        <v>48888</v>
      </c>
      <c r="J83">
        <v>0</v>
      </c>
      <c r="K83">
        <v>0</v>
      </c>
      <c r="L83" t="str">
        <f t="shared" si="2"/>
        <v>No Termination</v>
      </c>
      <c r="M83">
        <v>19</v>
      </c>
      <c r="N83" t="s">
        <v>33</v>
      </c>
      <c r="O83" t="s">
        <v>34</v>
      </c>
      <c r="P83" s="1">
        <v>27180</v>
      </c>
      <c r="Q83" s="9">
        <f t="shared" ca="1" si="3"/>
        <v>50</v>
      </c>
      <c r="R83" s="9" t="str">
        <f ca="1">IF(Q83:$Q$312&lt;30, "Below 30", IF(Q83:$Q$312&lt;=39, "30-39", IF(Q83:$Q$312&lt;=49, "40-49", IF(Q83:$Q$312&lt;=59, "50-59", IF(Q83:$Q$312&lt;=69, "60-69", "70 and above")))))</f>
        <v>50-59</v>
      </c>
      <c r="S83" t="s">
        <v>35</v>
      </c>
      <c r="T83" t="s">
        <v>36</v>
      </c>
      <c r="U83" t="s">
        <v>37</v>
      </c>
      <c r="V83" t="s">
        <v>38</v>
      </c>
      <c r="W83" t="s">
        <v>39</v>
      </c>
      <c r="X83" t="s">
        <v>40</v>
      </c>
      <c r="Y83" t="s">
        <v>41</v>
      </c>
      <c r="Z83" t="s">
        <v>42</v>
      </c>
      <c r="AA83" t="s">
        <v>95</v>
      </c>
      <c r="AB83" t="s">
        <v>44</v>
      </c>
      <c r="AC83" t="s">
        <v>54</v>
      </c>
      <c r="AD83">
        <v>4.7</v>
      </c>
      <c r="AE83">
        <v>5</v>
      </c>
      <c r="AF83">
        <v>0</v>
      </c>
      <c r="AG83" s="1">
        <v>43509</v>
      </c>
      <c r="AH83">
        <v>0</v>
      </c>
      <c r="AI83">
        <v>8</v>
      </c>
    </row>
    <row r="84" spans="1:35" x14ac:dyDescent="0.25">
      <c r="A84" t="s">
        <v>210</v>
      </c>
      <c r="B84">
        <v>10235</v>
      </c>
      <c r="C84">
        <v>1</v>
      </c>
      <c r="D84">
        <v>1</v>
      </c>
      <c r="E84">
        <v>1</v>
      </c>
      <c r="F84">
        <v>1</v>
      </c>
      <c r="G84">
        <v>5</v>
      </c>
      <c r="H84">
        <v>3</v>
      </c>
      <c r="I84" s="7">
        <v>54285</v>
      </c>
      <c r="J84">
        <v>0</v>
      </c>
      <c r="K84">
        <v>0</v>
      </c>
      <c r="L84" t="str">
        <f t="shared" si="2"/>
        <v>No Termination</v>
      </c>
      <c r="M84">
        <v>19</v>
      </c>
      <c r="N84" t="s">
        <v>33</v>
      </c>
      <c r="O84" t="s">
        <v>34</v>
      </c>
      <c r="P84" s="1">
        <v>28727</v>
      </c>
      <c r="Q84" s="9">
        <f t="shared" ca="1" si="3"/>
        <v>45</v>
      </c>
      <c r="R84" s="9" t="str">
        <f ca="1">IF(Q84:$Q$312&lt;30, "Below 30", IF(Q84:$Q$312&lt;=39, "30-39", IF(Q84:$Q$312&lt;=49, "40-49", IF(Q84:$Q$312&lt;=59, "50-59", IF(Q84:$Q$312&lt;=69, "60-69", "70 and above")))))</f>
        <v>40-49</v>
      </c>
      <c r="S84" t="s">
        <v>35</v>
      </c>
      <c r="T84" t="s">
        <v>48</v>
      </c>
      <c r="U84" t="s">
        <v>37</v>
      </c>
      <c r="V84" t="s">
        <v>38</v>
      </c>
      <c r="W84" t="s">
        <v>39</v>
      </c>
      <c r="X84" t="s">
        <v>40</v>
      </c>
      <c r="Y84" t="s">
        <v>41</v>
      </c>
      <c r="Z84" t="s">
        <v>42</v>
      </c>
      <c r="AA84" t="s">
        <v>95</v>
      </c>
      <c r="AB84" t="s">
        <v>76</v>
      </c>
      <c r="AC84" t="s">
        <v>54</v>
      </c>
      <c r="AD84">
        <v>4.2</v>
      </c>
      <c r="AE84">
        <v>3</v>
      </c>
      <c r="AF84">
        <v>0</v>
      </c>
      <c r="AG84" s="1">
        <v>43476</v>
      </c>
      <c r="AH84">
        <v>0</v>
      </c>
      <c r="AI84">
        <v>3</v>
      </c>
    </row>
    <row r="85" spans="1:35" x14ac:dyDescent="0.25">
      <c r="A85" t="s">
        <v>211</v>
      </c>
      <c r="B85">
        <v>10299</v>
      </c>
      <c r="C85">
        <v>0</v>
      </c>
      <c r="D85">
        <v>3</v>
      </c>
      <c r="E85">
        <v>0</v>
      </c>
      <c r="F85">
        <v>1</v>
      </c>
      <c r="G85">
        <v>5</v>
      </c>
      <c r="H85">
        <v>1</v>
      </c>
      <c r="I85" s="7">
        <v>56847</v>
      </c>
      <c r="J85">
        <v>0</v>
      </c>
      <c r="K85">
        <v>0</v>
      </c>
      <c r="L85" t="str">
        <f t="shared" si="2"/>
        <v>No Termination</v>
      </c>
      <c r="M85">
        <v>20</v>
      </c>
      <c r="N85" t="s">
        <v>56</v>
      </c>
      <c r="O85" t="s">
        <v>34</v>
      </c>
      <c r="P85" s="1">
        <v>32745</v>
      </c>
      <c r="Q85" s="9">
        <f t="shared" ca="1" si="3"/>
        <v>34</v>
      </c>
      <c r="R85" s="9" t="str">
        <f ca="1">IF(Q85:$Q$312&lt;30, "Below 30", IF(Q85:$Q$312&lt;=39, "30-39", IF(Q85:$Q$312&lt;=49, "40-49", IF(Q85:$Q$312&lt;=59, "50-59", IF(Q85:$Q$312&lt;=69, "60-69", "70 and above")))))</f>
        <v>30-39</v>
      </c>
      <c r="S85" t="s">
        <v>57</v>
      </c>
      <c r="T85" t="s">
        <v>133</v>
      </c>
      <c r="U85" t="s">
        <v>37</v>
      </c>
      <c r="V85" t="s">
        <v>38</v>
      </c>
      <c r="W85" t="s">
        <v>39</v>
      </c>
      <c r="X85" t="s">
        <v>40</v>
      </c>
      <c r="Y85" t="s">
        <v>41</v>
      </c>
      <c r="Z85" t="s">
        <v>42</v>
      </c>
      <c r="AA85" t="s">
        <v>43</v>
      </c>
      <c r="AB85" t="s">
        <v>53</v>
      </c>
      <c r="AC85" t="s">
        <v>187</v>
      </c>
      <c r="AD85">
        <v>3</v>
      </c>
      <c r="AE85">
        <v>1</v>
      </c>
      <c r="AF85">
        <v>0</v>
      </c>
      <c r="AG85" s="1">
        <v>43521</v>
      </c>
      <c r="AH85">
        <v>2</v>
      </c>
      <c r="AI85">
        <v>5</v>
      </c>
    </row>
    <row r="86" spans="1:35" x14ac:dyDescent="0.25">
      <c r="A86" t="s">
        <v>212</v>
      </c>
      <c r="B86">
        <v>10280</v>
      </c>
      <c r="C86">
        <v>0</v>
      </c>
      <c r="D86">
        <v>0</v>
      </c>
      <c r="E86">
        <v>1</v>
      </c>
      <c r="F86">
        <v>4</v>
      </c>
      <c r="G86">
        <v>5</v>
      </c>
      <c r="H86">
        <v>2</v>
      </c>
      <c r="I86" s="7">
        <v>60340</v>
      </c>
      <c r="J86">
        <v>0</v>
      </c>
      <c r="K86">
        <v>1</v>
      </c>
      <c r="L86" t="str">
        <f t="shared" si="2"/>
        <v>Termination</v>
      </c>
      <c r="M86">
        <v>19</v>
      </c>
      <c r="N86" t="s">
        <v>33</v>
      </c>
      <c r="O86" t="s">
        <v>34</v>
      </c>
      <c r="P86" s="1">
        <v>30561</v>
      </c>
      <c r="Q86" s="9">
        <f t="shared" ca="1" si="3"/>
        <v>40</v>
      </c>
      <c r="R86" s="9" t="str">
        <f ca="1">IF(Q86:$Q$312&lt;30, "Below 30", IF(Q86:$Q$312&lt;=39, "30-39", IF(Q86:$Q$312&lt;=49, "40-49", IF(Q86:$Q$312&lt;=59, "50-59", IF(Q86:$Q$312&lt;=69, "60-69", "70 and above")))))</f>
        <v>40-49</v>
      </c>
      <c r="S86" t="s">
        <v>35</v>
      </c>
      <c r="T86" t="s">
        <v>36</v>
      </c>
      <c r="U86" t="s">
        <v>37</v>
      </c>
      <c r="V86" t="s">
        <v>38</v>
      </c>
      <c r="W86" t="s">
        <v>39</v>
      </c>
      <c r="X86" t="s">
        <v>99</v>
      </c>
      <c r="Y86" t="s">
        <v>100</v>
      </c>
      <c r="Z86" t="s">
        <v>42</v>
      </c>
      <c r="AA86" t="s">
        <v>43</v>
      </c>
      <c r="AB86" t="s">
        <v>66</v>
      </c>
      <c r="AC86" t="s">
        <v>114</v>
      </c>
      <c r="AD86">
        <v>5</v>
      </c>
      <c r="AE86">
        <v>4</v>
      </c>
      <c r="AF86">
        <v>0</v>
      </c>
      <c r="AG86" s="1">
        <v>43202</v>
      </c>
      <c r="AH86">
        <v>5</v>
      </c>
      <c r="AI86">
        <v>16</v>
      </c>
    </row>
    <row r="87" spans="1:35" x14ac:dyDescent="0.25">
      <c r="A87" t="s">
        <v>213</v>
      </c>
      <c r="B87">
        <v>10296</v>
      </c>
      <c r="C87">
        <v>0</v>
      </c>
      <c r="D87">
        <v>0</v>
      </c>
      <c r="E87">
        <v>0</v>
      </c>
      <c r="F87">
        <v>4</v>
      </c>
      <c r="G87">
        <v>5</v>
      </c>
      <c r="H87">
        <v>2</v>
      </c>
      <c r="I87" s="7">
        <v>59124</v>
      </c>
      <c r="J87">
        <v>0</v>
      </c>
      <c r="K87">
        <v>1</v>
      </c>
      <c r="L87" t="str">
        <f t="shared" si="2"/>
        <v>Termination</v>
      </c>
      <c r="M87">
        <v>19</v>
      </c>
      <c r="N87" t="s">
        <v>33</v>
      </c>
      <c r="O87" t="s">
        <v>34</v>
      </c>
      <c r="P87" s="1">
        <v>32634</v>
      </c>
      <c r="Q87" s="9">
        <f t="shared" ca="1" si="3"/>
        <v>35</v>
      </c>
      <c r="R87" s="9" t="str">
        <f ca="1">IF(Q87:$Q$312&lt;30, "Below 30", IF(Q87:$Q$312&lt;=39, "30-39", IF(Q87:$Q$312&lt;=49, "40-49", IF(Q87:$Q$312&lt;=59, "50-59", IF(Q87:$Q$312&lt;=69, "60-69", "70 and above")))))</f>
        <v>30-39</v>
      </c>
      <c r="S87" t="s">
        <v>57</v>
      </c>
      <c r="T87" t="s">
        <v>36</v>
      </c>
      <c r="U87" t="s">
        <v>37</v>
      </c>
      <c r="V87" t="s">
        <v>38</v>
      </c>
      <c r="W87" t="s">
        <v>39</v>
      </c>
      <c r="X87" t="s">
        <v>214</v>
      </c>
      <c r="Y87" t="s">
        <v>100</v>
      </c>
      <c r="Z87" t="s">
        <v>42</v>
      </c>
      <c r="AA87" t="s">
        <v>61</v>
      </c>
      <c r="AB87" t="s">
        <v>66</v>
      </c>
      <c r="AC87" t="s">
        <v>114</v>
      </c>
      <c r="AD87">
        <v>2.2999999999999998</v>
      </c>
      <c r="AE87">
        <v>3</v>
      </c>
      <c r="AF87">
        <v>0</v>
      </c>
      <c r="AG87" s="1">
        <v>42750</v>
      </c>
      <c r="AH87">
        <v>5</v>
      </c>
      <c r="AI87">
        <v>19</v>
      </c>
    </row>
    <row r="88" spans="1:35" x14ac:dyDescent="0.25">
      <c r="A88" t="s">
        <v>215</v>
      </c>
      <c r="B88">
        <v>10290</v>
      </c>
      <c r="C88">
        <v>1</v>
      </c>
      <c r="D88">
        <v>1</v>
      </c>
      <c r="E88">
        <v>0</v>
      </c>
      <c r="F88">
        <v>4</v>
      </c>
      <c r="G88">
        <v>4</v>
      </c>
      <c r="H88">
        <v>2</v>
      </c>
      <c r="I88" s="7">
        <v>99280</v>
      </c>
      <c r="J88">
        <v>0</v>
      </c>
      <c r="K88">
        <v>1</v>
      </c>
      <c r="L88" t="str">
        <f t="shared" si="2"/>
        <v>Termination</v>
      </c>
      <c r="M88">
        <v>24</v>
      </c>
      <c r="N88" t="s">
        <v>70</v>
      </c>
      <c r="O88" t="s">
        <v>34</v>
      </c>
      <c r="P88" s="1">
        <v>31912</v>
      </c>
      <c r="Q88" s="9">
        <f t="shared" ca="1" si="3"/>
        <v>37</v>
      </c>
      <c r="R88" s="9" t="str">
        <f ca="1">IF(Q88:$Q$312&lt;30, "Below 30", IF(Q88:$Q$312&lt;=39, "30-39", IF(Q88:$Q$312&lt;=49, "40-49", IF(Q88:$Q$312&lt;=59, "50-59", IF(Q88:$Q$312&lt;=69, "60-69", "70 and above")))))</f>
        <v>30-39</v>
      </c>
      <c r="S88" t="s">
        <v>57</v>
      </c>
      <c r="T88" t="s">
        <v>48</v>
      </c>
      <c r="U88" t="s">
        <v>37</v>
      </c>
      <c r="V88" t="s">
        <v>38</v>
      </c>
      <c r="W88" t="s">
        <v>78</v>
      </c>
      <c r="X88" t="s">
        <v>99</v>
      </c>
      <c r="Y88" t="s">
        <v>100</v>
      </c>
      <c r="Z88" t="s">
        <v>71</v>
      </c>
      <c r="AA88" t="s">
        <v>72</v>
      </c>
      <c r="AB88" t="s">
        <v>53</v>
      </c>
      <c r="AC88" t="s">
        <v>114</v>
      </c>
      <c r="AD88">
        <v>2.1</v>
      </c>
      <c r="AE88">
        <v>5</v>
      </c>
      <c r="AF88">
        <v>4</v>
      </c>
      <c r="AG88" s="1">
        <v>41131</v>
      </c>
      <c r="AH88">
        <v>4</v>
      </c>
      <c r="AI88">
        <v>19</v>
      </c>
    </row>
    <row r="89" spans="1:35" x14ac:dyDescent="0.25">
      <c r="A89" t="s">
        <v>216</v>
      </c>
      <c r="B89">
        <v>10263</v>
      </c>
      <c r="C89">
        <v>1</v>
      </c>
      <c r="D89">
        <v>1</v>
      </c>
      <c r="E89">
        <v>0</v>
      </c>
      <c r="F89">
        <v>1</v>
      </c>
      <c r="G89">
        <v>5</v>
      </c>
      <c r="H89">
        <v>3</v>
      </c>
      <c r="I89" s="7">
        <v>71776</v>
      </c>
      <c r="J89">
        <v>0</v>
      </c>
      <c r="K89">
        <v>0</v>
      </c>
      <c r="L89" t="str">
        <f t="shared" si="2"/>
        <v>No Termination</v>
      </c>
      <c r="M89">
        <v>20</v>
      </c>
      <c r="N89" t="s">
        <v>56</v>
      </c>
      <c r="O89" t="s">
        <v>34</v>
      </c>
      <c r="P89" s="1">
        <v>28755</v>
      </c>
      <c r="Q89" s="9">
        <f t="shared" ca="1" si="3"/>
        <v>45</v>
      </c>
      <c r="R89" s="9" t="str">
        <f ca="1">IF(Q89:$Q$312&lt;30, "Below 30", IF(Q89:$Q$312&lt;=39, "30-39", IF(Q89:$Q$312&lt;=49, "40-49", IF(Q89:$Q$312&lt;=59, "50-59", IF(Q89:$Q$312&lt;=69, "60-69", "70 and above")))))</f>
        <v>40-49</v>
      </c>
      <c r="S89" t="s">
        <v>57</v>
      </c>
      <c r="T89" t="s">
        <v>48</v>
      </c>
      <c r="U89" t="s">
        <v>37</v>
      </c>
      <c r="V89" t="s">
        <v>38</v>
      </c>
      <c r="W89" t="s">
        <v>78</v>
      </c>
      <c r="X89" t="s">
        <v>40</v>
      </c>
      <c r="Y89" t="s">
        <v>41</v>
      </c>
      <c r="Z89" t="s">
        <v>42</v>
      </c>
      <c r="AA89" t="s">
        <v>61</v>
      </c>
      <c r="AB89" t="s">
        <v>44</v>
      </c>
      <c r="AC89" t="s">
        <v>54</v>
      </c>
      <c r="AD89">
        <v>4.4000000000000004</v>
      </c>
      <c r="AE89">
        <v>5</v>
      </c>
      <c r="AF89">
        <v>0</v>
      </c>
      <c r="AG89" s="1">
        <v>43518</v>
      </c>
      <c r="AH89">
        <v>0</v>
      </c>
      <c r="AI89">
        <v>17</v>
      </c>
    </row>
    <row r="90" spans="1:35" x14ac:dyDescent="0.25">
      <c r="A90" t="s">
        <v>217</v>
      </c>
      <c r="B90">
        <v>10136</v>
      </c>
      <c r="C90">
        <v>0</v>
      </c>
      <c r="D90">
        <v>0</v>
      </c>
      <c r="E90">
        <v>0</v>
      </c>
      <c r="F90">
        <v>1</v>
      </c>
      <c r="G90">
        <v>5</v>
      </c>
      <c r="H90">
        <v>3</v>
      </c>
      <c r="I90" s="7">
        <v>65902</v>
      </c>
      <c r="J90">
        <v>0</v>
      </c>
      <c r="K90">
        <v>0</v>
      </c>
      <c r="L90" t="str">
        <f t="shared" si="2"/>
        <v>No Termination</v>
      </c>
      <c r="M90">
        <v>20</v>
      </c>
      <c r="N90" t="s">
        <v>56</v>
      </c>
      <c r="O90" t="s">
        <v>34</v>
      </c>
      <c r="P90" s="1">
        <v>32047</v>
      </c>
      <c r="Q90" s="9">
        <f t="shared" ca="1" si="3"/>
        <v>36</v>
      </c>
      <c r="R90" s="9" t="str">
        <f ca="1">IF(Q90:$Q$312&lt;30, "Below 30", IF(Q90:$Q$312&lt;=39, "30-39", IF(Q90:$Q$312&lt;=49, "40-49", IF(Q90:$Q$312&lt;=59, "50-59", IF(Q90:$Q$312&lt;=69, "60-69", "70 and above")))))</f>
        <v>30-39</v>
      </c>
      <c r="S90" t="s">
        <v>57</v>
      </c>
      <c r="T90" t="s">
        <v>36</v>
      </c>
      <c r="U90" t="s">
        <v>37</v>
      </c>
      <c r="V90" t="s">
        <v>38</v>
      </c>
      <c r="W90" t="s">
        <v>78</v>
      </c>
      <c r="X90" t="s">
        <v>40</v>
      </c>
      <c r="Y90" t="s">
        <v>41</v>
      </c>
      <c r="Z90" t="s">
        <v>42</v>
      </c>
      <c r="AA90" t="s">
        <v>65</v>
      </c>
      <c r="AB90" t="s">
        <v>44</v>
      </c>
      <c r="AC90" t="s">
        <v>54</v>
      </c>
      <c r="AD90">
        <v>4</v>
      </c>
      <c r="AE90">
        <v>4</v>
      </c>
      <c r="AF90">
        <v>0</v>
      </c>
      <c r="AG90" s="1">
        <v>43472</v>
      </c>
      <c r="AH90">
        <v>0</v>
      </c>
      <c r="AI90">
        <v>7</v>
      </c>
    </row>
    <row r="91" spans="1:35" x14ac:dyDescent="0.25">
      <c r="A91" t="s">
        <v>218</v>
      </c>
      <c r="B91">
        <v>10189</v>
      </c>
      <c r="C91">
        <v>1</v>
      </c>
      <c r="D91">
        <v>1</v>
      </c>
      <c r="E91">
        <v>0</v>
      </c>
      <c r="F91">
        <v>5</v>
      </c>
      <c r="G91">
        <v>5</v>
      </c>
      <c r="H91">
        <v>3</v>
      </c>
      <c r="I91" s="7">
        <v>57748</v>
      </c>
      <c r="J91">
        <v>0</v>
      </c>
      <c r="K91">
        <v>1</v>
      </c>
      <c r="L91" t="str">
        <f t="shared" si="2"/>
        <v>Termination</v>
      </c>
      <c r="M91">
        <v>19</v>
      </c>
      <c r="N91" t="s">
        <v>33</v>
      </c>
      <c r="O91" t="s">
        <v>34</v>
      </c>
      <c r="P91" s="1">
        <v>20193</v>
      </c>
      <c r="Q91" s="9">
        <f t="shared" ca="1" si="3"/>
        <v>69</v>
      </c>
      <c r="R91" s="9" t="str">
        <f ca="1">IF(Q91:$Q$312&lt;30, "Below 30", IF(Q91:$Q$312&lt;=39, "30-39", IF(Q91:$Q$312&lt;=49, "40-49", IF(Q91:$Q$312&lt;=59, "50-59", IF(Q91:$Q$312&lt;=69, "60-69", "70 and above")))))</f>
        <v>60-69</v>
      </c>
      <c r="S91" t="s">
        <v>57</v>
      </c>
      <c r="T91" t="s">
        <v>48</v>
      </c>
      <c r="U91" t="s">
        <v>37</v>
      </c>
      <c r="V91" t="s">
        <v>38</v>
      </c>
      <c r="W91" t="s">
        <v>39</v>
      </c>
      <c r="X91" t="s">
        <v>208</v>
      </c>
      <c r="Y91" t="s">
        <v>50</v>
      </c>
      <c r="Z91" t="s">
        <v>42</v>
      </c>
      <c r="AA91" t="s">
        <v>65</v>
      </c>
      <c r="AB91" t="s">
        <v>66</v>
      </c>
      <c r="AC91" t="s">
        <v>54</v>
      </c>
      <c r="AD91">
        <v>3.13</v>
      </c>
      <c r="AE91">
        <v>3</v>
      </c>
      <c r="AF91">
        <v>0</v>
      </c>
      <c r="AG91" s="1">
        <v>42404</v>
      </c>
      <c r="AH91">
        <v>0</v>
      </c>
      <c r="AI91">
        <v>16</v>
      </c>
    </row>
    <row r="92" spans="1:35" x14ac:dyDescent="0.25">
      <c r="A92" t="s">
        <v>219</v>
      </c>
      <c r="B92">
        <v>10308</v>
      </c>
      <c r="C92">
        <v>1</v>
      </c>
      <c r="D92">
        <v>1</v>
      </c>
      <c r="E92">
        <v>1</v>
      </c>
      <c r="F92">
        <v>1</v>
      </c>
      <c r="G92">
        <v>5</v>
      </c>
      <c r="H92">
        <v>1</v>
      </c>
      <c r="I92" s="7">
        <v>64057</v>
      </c>
      <c r="J92">
        <v>0</v>
      </c>
      <c r="K92">
        <v>0</v>
      </c>
      <c r="L92" t="str">
        <f t="shared" si="2"/>
        <v>No Termination</v>
      </c>
      <c r="M92">
        <v>19</v>
      </c>
      <c r="N92" t="s">
        <v>33</v>
      </c>
      <c r="O92" t="s">
        <v>34</v>
      </c>
      <c r="P92" s="1">
        <v>32799</v>
      </c>
      <c r="Q92" s="9">
        <f t="shared" ca="1" si="3"/>
        <v>34</v>
      </c>
      <c r="R92" s="9" t="str">
        <f ca="1">IF(Q92:$Q$312&lt;30, "Below 30", IF(Q92:$Q$312&lt;=39, "30-39", IF(Q92:$Q$312&lt;=49, "40-49", IF(Q92:$Q$312&lt;=59, "50-59", IF(Q92:$Q$312&lt;=69, "60-69", "70 and above")))))</f>
        <v>30-39</v>
      </c>
      <c r="S92" t="s">
        <v>35</v>
      </c>
      <c r="T92" t="s">
        <v>48</v>
      </c>
      <c r="U92" t="s">
        <v>37</v>
      </c>
      <c r="V92" t="s">
        <v>38</v>
      </c>
      <c r="W92" t="s">
        <v>39</v>
      </c>
      <c r="X92" t="s">
        <v>40</v>
      </c>
      <c r="Y92" t="s">
        <v>41</v>
      </c>
      <c r="Z92" t="s">
        <v>42</v>
      </c>
      <c r="AA92" t="s">
        <v>68</v>
      </c>
      <c r="AB92" t="s">
        <v>53</v>
      </c>
      <c r="AC92" t="s">
        <v>187</v>
      </c>
      <c r="AD92">
        <v>1.56</v>
      </c>
      <c r="AE92">
        <v>5</v>
      </c>
      <c r="AF92">
        <v>0</v>
      </c>
      <c r="AG92" s="1">
        <v>43468</v>
      </c>
      <c r="AH92">
        <v>6</v>
      </c>
      <c r="AI92">
        <v>15</v>
      </c>
    </row>
    <row r="93" spans="1:35" x14ac:dyDescent="0.25">
      <c r="A93" t="s">
        <v>220</v>
      </c>
      <c r="B93">
        <v>10309</v>
      </c>
      <c r="C93">
        <v>0</v>
      </c>
      <c r="D93">
        <v>0</v>
      </c>
      <c r="E93">
        <v>1</v>
      </c>
      <c r="F93">
        <v>1</v>
      </c>
      <c r="G93">
        <v>3</v>
      </c>
      <c r="H93">
        <v>1</v>
      </c>
      <c r="I93" s="7">
        <v>53366</v>
      </c>
      <c r="J93">
        <v>0</v>
      </c>
      <c r="K93">
        <v>0</v>
      </c>
      <c r="L93" t="str">
        <f t="shared" si="2"/>
        <v>No Termination</v>
      </c>
      <c r="M93">
        <v>15</v>
      </c>
      <c r="N93" t="s">
        <v>221</v>
      </c>
      <c r="O93" t="s">
        <v>34</v>
      </c>
      <c r="P93" s="1">
        <v>31946</v>
      </c>
      <c r="Q93" s="9">
        <f t="shared" ca="1" si="3"/>
        <v>37</v>
      </c>
      <c r="R93" s="9" t="str">
        <f ca="1">IF(Q93:$Q$312&lt;30, "Below 30", IF(Q93:$Q$312&lt;=39, "30-39", IF(Q93:$Q$312&lt;=49, "40-49", IF(Q93:$Q$312&lt;=59, "50-59", IF(Q93:$Q$312&lt;=69, "60-69", "70 and above")))))</f>
        <v>30-39</v>
      </c>
      <c r="S93" t="s">
        <v>35</v>
      </c>
      <c r="T93" t="s">
        <v>36</v>
      </c>
      <c r="U93" t="s">
        <v>37</v>
      </c>
      <c r="V93" t="s">
        <v>38</v>
      </c>
      <c r="W93" t="s">
        <v>39</v>
      </c>
      <c r="X93" t="s">
        <v>40</v>
      </c>
      <c r="Y93" t="s">
        <v>41</v>
      </c>
      <c r="Z93" t="s">
        <v>51</v>
      </c>
      <c r="AA93" t="s">
        <v>83</v>
      </c>
      <c r="AB93" t="s">
        <v>44</v>
      </c>
      <c r="AC93" t="s">
        <v>187</v>
      </c>
      <c r="AD93">
        <v>1.2</v>
      </c>
      <c r="AE93">
        <v>3</v>
      </c>
      <c r="AF93">
        <v>6</v>
      </c>
      <c r="AG93" s="1">
        <v>43500</v>
      </c>
      <c r="AH93">
        <v>3</v>
      </c>
      <c r="AI93">
        <v>2</v>
      </c>
    </row>
    <row r="94" spans="1:35" x14ac:dyDescent="0.25">
      <c r="A94" t="s">
        <v>222</v>
      </c>
      <c r="B94">
        <v>10049</v>
      </c>
      <c r="C94">
        <v>1</v>
      </c>
      <c r="D94">
        <v>1</v>
      </c>
      <c r="E94">
        <v>0</v>
      </c>
      <c r="F94">
        <v>1</v>
      </c>
      <c r="G94">
        <v>5</v>
      </c>
      <c r="H94">
        <v>3</v>
      </c>
      <c r="I94" s="7">
        <v>58530</v>
      </c>
      <c r="J94">
        <v>0</v>
      </c>
      <c r="K94">
        <v>0</v>
      </c>
      <c r="L94" t="str">
        <f t="shared" si="2"/>
        <v>No Termination</v>
      </c>
      <c r="M94">
        <v>19</v>
      </c>
      <c r="N94" t="s">
        <v>33</v>
      </c>
      <c r="O94" t="s">
        <v>34</v>
      </c>
      <c r="P94" s="1">
        <v>29661</v>
      </c>
      <c r="Q94" s="9">
        <f t="shared" ca="1" si="3"/>
        <v>43</v>
      </c>
      <c r="R94" s="9" t="str">
        <f ca="1">IF(Q94:$Q$312&lt;30, "Below 30", IF(Q94:$Q$312&lt;=39, "30-39", IF(Q94:$Q$312&lt;=49, "40-49", IF(Q94:$Q$312&lt;=59, "50-59", IF(Q94:$Q$312&lt;=69, "60-69", "70 and above")))))</f>
        <v>40-49</v>
      </c>
      <c r="S94" t="s">
        <v>57</v>
      </c>
      <c r="T94" t="s">
        <v>48</v>
      </c>
      <c r="U94" t="s">
        <v>37</v>
      </c>
      <c r="V94" t="s">
        <v>38</v>
      </c>
      <c r="W94" t="s">
        <v>39</v>
      </c>
      <c r="X94" t="s">
        <v>40</v>
      </c>
      <c r="Y94" t="s">
        <v>41</v>
      </c>
      <c r="Z94" t="s">
        <v>42</v>
      </c>
      <c r="AA94" t="s">
        <v>79</v>
      </c>
      <c r="AB94" t="s">
        <v>66</v>
      </c>
      <c r="AC94" t="s">
        <v>54</v>
      </c>
      <c r="AD94">
        <v>5</v>
      </c>
      <c r="AE94">
        <v>5</v>
      </c>
      <c r="AF94">
        <v>0</v>
      </c>
      <c r="AG94" s="1">
        <v>43494</v>
      </c>
      <c r="AH94">
        <v>0</v>
      </c>
      <c r="AI94">
        <v>19</v>
      </c>
    </row>
    <row r="95" spans="1:35" x14ac:dyDescent="0.25">
      <c r="A95" t="s">
        <v>223</v>
      </c>
      <c r="B95">
        <v>10093</v>
      </c>
      <c r="C95">
        <v>0</v>
      </c>
      <c r="D95">
        <v>0</v>
      </c>
      <c r="E95">
        <v>1</v>
      </c>
      <c r="F95">
        <v>5</v>
      </c>
      <c r="G95">
        <v>5</v>
      </c>
      <c r="H95">
        <v>3</v>
      </c>
      <c r="I95" s="7">
        <v>72609</v>
      </c>
      <c r="J95">
        <v>0</v>
      </c>
      <c r="K95">
        <v>1</v>
      </c>
      <c r="L95" t="str">
        <f t="shared" si="2"/>
        <v>Termination</v>
      </c>
      <c r="M95">
        <v>20</v>
      </c>
      <c r="N95" t="s">
        <v>56</v>
      </c>
      <c r="O95" t="s">
        <v>34</v>
      </c>
      <c r="P95" s="1">
        <v>29860</v>
      </c>
      <c r="Q95" s="9">
        <f t="shared" ca="1" si="3"/>
        <v>42</v>
      </c>
      <c r="R95" s="9" t="str">
        <f ca="1">IF(Q95:$Q$312&lt;30, "Below 30", IF(Q95:$Q$312&lt;=39, "30-39", IF(Q95:$Q$312&lt;=49, "40-49", IF(Q95:$Q$312&lt;=59, "50-59", IF(Q95:$Q$312&lt;=69, "60-69", "70 and above")))))</f>
        <v>40-49</v>
      </c>
      <c r="S95" t="s">
        <v>35</v>
      </c>
      <c r="T95" t="s">
        <v>36</v>
      </c>
      <c r="U95" t="s">
        <v>37</v>
      </c>
      <c r="V95" t="s">
        <v>85</v>
      </c>
      <c r="W95" t="s">
        <v>39</v>
      </c>
      <c r="X95" t="s">
        <v>58</v>
      </c>
      <c r="Y95" t="s">
        <v>50</v>
      </c>
      <c r="Z95" t="s">
        <v>42</v>
      </c>
      <c r="AA95" t="s">
        <v>68</v>
      </c>
      <c r="AB95" t="s">
        <v>66</v>
      </c>
      <c r="AC95" t="s">
        <v>54</v>
      </c>
      <c r="AD95">
        <v>4.76</v>
      </c>
      <c r="AE95">
        <v>5</v>
      </c>
      <c r="AF95">
        <v>0</v>
      </c>
      <c r="AG95" s="1">
        <v>41369</v>
      </c>
      <c r="AH95">
        <v>0</v>
      </c>
      <c r="AI95">
        <v>20</v>
      </c>
    </row>
    <row r="96" spans="1:35" x14ac:dyDescent="0.25">
      <c r="A96" t="s">
        <v>224</v>
      </c>
      <c r="B96">
        <v>10163</v>
      </c>
      <c r="C96">
        <v>1</v>
      </c>
      <c r="D96">
        <v>1</v>
      </c>
      <c r="E96">
        <v>0</v>
      </c>
      <c r="F96">
        <v>5</v>
      </c>
      <c r="G96">
        <v>5</v>
      </c>
      <c r="H96">
        <v>3</v>
      </c>
      <c r="I96" s="7">
        <v>55965</v>
      </c>
      <c r="J96">
        <v>0</v>
      </c>
      <c r="K96">
        <v>1</v>
      </c>
      <c r="L96" t="str">
        <f t="shared" si="2"/>
        <v>Termination</v>
      </c>
      <c r="M96">
        <v>20</v>
      </c>
      <c r="N96" t="s">
        <v>56</v>
      </c>
      <c r="O96" t="s">
        <v>34</v>
      </c>
      <c r="P96" s="1">
        <v>30628</v>
      </c>
      <c r="Q96" s="9">
        <f t="shared" ca="1" si="3"/>
        <v>40</v>
      </c>
      <c r="R96" s="9" t="str">
        <f ca="1">IF(Q96:$Q$312&lt;30, "Below 30", IF(Q96:$Q$312&lt;=39, "30-39", IF(Q96:$Q$312&lt;=49, "40-49", IF(Q96:$Q$312&lt;=59, "50-59", IF(Q96:$Q$312&lt;=69, "60-69", "70 and above")))))</f>
        <v>40-49</v>
      </c>
      <c r="S96" t="s">
        <v>57</v>
      </c>
      <c r="T96" t="s">
        <v>48</v>
      </c>
      <c r="U96" t="s">
        <v>37</v>
      </c>
      <c r="V96" t="s">
        <v>38</v>
      </c>
      <c r="W96" t="s">
        <v>39</v>
      </c>
      <c r="X96" t="s">
        <v>49</v>
      </c>
      <c r="Y96" t="s">
        <v>50</v>
      </c>
      <c r="Z96" t="s">
        <v>42</v>
      </c>
      <c r="AA96" t="s">
        <v>75</v>
      </c>
      <c r="AB96" t="s">
        <v>66</v>
      </c>
      <c r="AC96" t="s">
        <v>54</v>
      </c>
      <c r="AD96">
        <v>3.66</v>
      </c>
      <c r="AE96">
        <v>3</v>
      </c>
      <c r="AF96">
        <v>0</v>
      </c>
      <c r="AG96" s="1">
        <v>40915</v>
      </c>
      <c r="AH96">
        <v>0</v>
      </c>
      <c r="AI96">
        <v>6</v>
      </c>
    </row>
    <row r="97" spans="1:35" x14ac:dyDescent="0.25">
      <c r="A97" t="s">
        <v>225</v>
      </c>
      <c r="B97">
        <v>10305</v>
      </c>
      <c r="C97">
        <v>1</v>
      </c>
      <c r="D97">
        <v>1</v>
      </c>
      <c r="E97">
        <v>1</v>
      </c>
      <c r="F97">
        <v>1</v>
      </c>
      <c r="G97">
        <v>6</v>
      </c>
      <c r="H97">
        <v>3</v>
      </c>
      <c r="I97" s="7">
        <v>70187</v>
      </c>
      <c r="J97">
        <v>0</v>
      </c>
      <c r="K97">
        <v>1</v>
      </c>
      <c r="L97" t="str">
        <f t="shared" si="2"/>
        <v>Termination</v>
      </c>
      <c r="M97">
        <v>3</v>
      </c>
      <c r="N97" t="s">
        <v>135</v>
      </c>
      <c r="O97" t="s">
        <v>34</v>
      </c>
      <c r="P97" s="1">
        <v>27582</v>
      </c>
      <c r="Q97" s="9">
        <f t="shared" ca="1" si="3"/>
        <v>49</v>
      </c>
      <c r="R97" s="9" t="str">
        <f ca="1">IF(Q97:$Q$312&lt;30, "Below 30", IF(Q97:$Q$312&lt;=39, "30-39", IF(Q97:$Q$312&lt;=49, "40-49", IF(Q97:$Q$312&lt;=59, "50-59", IF(Q97:$Q$312&lt;=69, "60-69", "70 and above")))))</f>
        <v>40-49</v>
      </c>
      <c r="S97" t="s">
        <v>35</v>
      </c>
      <c r="T97" t="s">
        <v>48</v>
      </c>
      <c r="U97" t="s">
        <v>37</v>
      </c>
      <c r="V97" t="s">
        <v>38</v>
      </c>
      <c r="W97" t="s">
        <v>39</v>
      </c>
      <c r="X97" t="s">
        <v>226</v>
      </c>
      <c r="Y97" t="s">
        <v>100</v>
      </c>
      <c r="Z97" t="s">
        <v>137</v>
      </c>
      <c r="AA97" t="s">
        <v>156</v>
      </c>
      <c r="AB97" t="s">
        <v>76</v>
      </c>
      <c r="AC97" t="s">
        <v>187</v>
      </c>
      <c r="AD97">
        <v>2</v>
      </c>
      <c r="AE97">
        <v>5</v>
      </c>
      <c r="AF97">
        <v>0</v>
      </c>
      <c r="AG97" s="1">
        <v>43493</v>
      </c>
      <c r="AH97">
        <v>4</v>
      </c>
      <c r="AI97">
        <v>7</v>
      </c>
    </row>
    <row r="98" spans="1:35" x14ac:dyDescent="0.25">
      <c r="A98" t="s">
        <v>227</v>
      </c>
      <c r="B98">
        <v>10015</v>
      </c>
      <c r="C98">
        <v>0</v>
      </c>
      <c r="D98">
        <v>0</v>
      </c>
      <c r="E98">
        <v>1</v>
      </c>
      <c r="F98">
        <v>1</v>
      </c>
      <c r="G98">
        <v>3</v>
      </c>
      <c r="H98">
        <v>4</v>
      </c>
      <c r="I98" s="7">
        <v>178000</v>
      </c>
      <c r="J98">
        <v>0</v>
      </c>
      <c r="K98">
        <v>0</v>
      </c>
      <c r="L98" t="str">
        <f t="shared" si="2"/>
        <v>No Termination</v>
      </c>
      <c r="M98">
        <v>12</v>
      </c>
      <c r="N98" t="s">
        <v>228</v>
      </c>
      <c r="O98" t="s">
        <v>34</v>
      </c>
      <c r="P98" s="1">
        <v>29407</v>
      </c>
      <c r="Q98" s="9">
        <f t="shared" ca="1" si="3"/>
        <v>44</v>
      </c>
      <c r="R98" s="9" t="str">
        <f ca="1">IF(Q98:$Q$312&lt;30, "Below 30", IF(Q98:$Q$312&lt;=39, "30-39", IF(Q98:$Q$312&lt;=49, "40-49", IF(Q98:$Q$312&lt;=59, "50-59", IF(Q98:$Q$312&lt;=69, "60-69", "70 and above")))))</f>
        <v>40-49</v>
      </c>
      <c r="S98" t="s">
        <v>35</v>
      </c>
      <c r="T98" t="s">
        <v>36</v>
      </c>
      <c r="U98" t="s">
        <v>37</v>
      </c>
      <c r="V98" t="s">
        <v>38</v>
      </c>
      <c r="W98" t="s">
        <v>78</v>
      </c>
      <c r="X98" t="s">
        <v>40</v>
      </c>
      <c r="Y98" t="s">
        <v>41</v>
      </c>
      <c r="Z98" t="s">
        <v>51</v>
      </c>
      <c r="AA98" t="s">
        <v>143</v>
      </c>
      <c r="AB98" t="s">
        <v>53</v>
      </c>
      <c r="AC98" t="s">
        <v>45</v>
      </c>
      <c r="AD98">
        <v>5</v>
      </c>
      <c r="AE98">
        <v>5</v>
      </c>
      <c r="AF98">
        <v>5</v>
      </c>
      <c r="AG98" s="1">
        <v>43472</v>
      </c>
      <c r="AH98">
        <v>0</v>
      </c>
      <c r="AI98">
        <v>15</v>
      </c>
    </row>
    <row r="99" spans="1:35" x14ac:dyDescent="0.25">
      <c r="A99" t="s">
        <v>229</v>
      </c>
      <c r="B99">
        <v>10080</v>
      </c>
      <c r="C99">
        <v>1</v>
      </c>
      <c r="D99">
        <v>1</v>
      </c>
      <c r="E99">
        <v>0</v>
      </c>
      <c r="F99">
        <v>1</v>
      </c>
      <c r="G99">
        <v>1</v>
      </c>
      <c r="H99">
        <v>3</v>
      </c>
      <c r="I99" s="7">
        <v>99351</v>
      </c>
      <c r="J99">
        <v>0</v>
      </c>
      <c r="K99">
        <v>0</v>
      </c>
      <c r="L99" t="str">
        <f t="shared" si="2"/>
        <v>No Termination</v>
      </c>
      <c r="M99">
        <v>26</v>
      </c>
      <c r="N99" t="s">
        <v>121</v>
      </c>
      <c r="O99" t="s">
        <v>34</v>
      </c>
      <c r="P99" s="1">
        <v>28961</v>
      </c>
      <c r="Q99" s="9">
        <f t="shared" ca="1" si="3"/>
        <v>45</v>
      </c>
      <c r="R99" s="9" t="str">
        <f ca="1">IF(Q99:$Q$312&lt;30, "Below 30", IF(Q99:$Q$312&lt;=39, "30-39", IF(Q99:$Q$312&lt;=49, "40-49", IF(Q99:$Q$312&lt;=59, "50-59", IF(Q99:$Q$312&lt;=69, "60-69", "70 and above")))))</f>
        <v>40-49</v>
      </c>
      <c r="S99" t="s">
        <v>57</v>
      </c>
      <c r="T99" t="s">
        <v>48</v>
      </c>
      <c r="U99" t="s">
        <v>37</v>
      </c>
      <c r="V99" t="s">
        <v>230</v>
      </c>
      <c r="W99" t="s">
        <v>39</v>
      </c>
      <c r="X99" t="s">
        <v>40</v>
      </c>
      <c r="Y99" t="s">
        <v>41</v>
      </c>
      <c r="Z99" t="s">
        <v>122</v>
      </c>
      <c r="AA99" t="s">
        <v>231</v>
      </c>
      <c r="AB99" t="s">
        <v>232</v>
      </c>
      <c r="AC99" t="s">
        <v>54</v>
      </c>
      <c r="AD99">
        <v>5</v>
      </c>
      <c r="AE99">
        <v>3</v>
      </c>
      <c r="AF99">
        <v>2</v>
      </c>
      <c r="AG99" s="1">
        <v>43504</v>
      </c>
      <c r="AH99">
        <v>0</v>
      </c>
      <c r="AI99">
        <v>3</v>
      </c>
    </row>
    <row r="100" spans="1:35" x14ac:dyDescent="0.25">
      <c r="A100" t="s">
        <v>233</v>
      </c>
      <c r="B100">
        <v>10258</v>
      </c>
      <c r="C100">
        <v>0</v>
      </c>
      <c r="D100">
        <v>0</v>
      </c>
      <c r="E100">
        <v>1</v>
      </c>
      <c r="F100">
        <v>1</v>
      </c>
      <c r="G100">
        <v>6</v>
      </c>
      <c r="H100">
        <v>3</v>
      </c>
      <c r="I100" s="7">
        <v>67251</v>
      </c>
      <c r="J100">
        <v>0</v>
      </c>
      <c r="K100">
        <v>0</v>
      </c>
      <c r="L100" t="str">
        <f t="shared" si="2"/>
        <v>No Termination</v>
      </c>
      <c r="M100">
        <v>3</v>
      </c>
      <c r="N100" t="s">
        <v>135</v>
      </c>
      <c r="O100" t="s">
        <v>118</v>
      </c>
      <c r="P100" s="1">
        <v>23251</v>
      </c>
      <c r="Q100" s="9">
        <f t="shared" ca="1" si="3"/>
        <v>60</v>
      </c>
      <c r="R100" s="9" t="str">
        <f ca="1">IF(Q100:$Q$312&lt;30, "Below 30", IF(Q100:$Q$312&lt;=39, "30-39", IF(Q100:$Q$312&lt;=49, "40-49", IF(Q100:$Q$312&lt;=59, "50-59", IF(Q100:$Q$312&lt;=69, "60-69", "70 and above")))))</f>
        <v>60-69</v>
      </c>
      <c r="S100" t="s">
        <v>35</v>
      </c>
      <c r="T100" t="s">
        <v>36</v>
      </c>
      <c r="U100" t="s">
        <v>37</v>
      </c>
      <c r="V100" t="s">
        <v>38</v>
      </c>
      <c r="W100" t="s">
        <v>78</v>
      </c>
      <c r="X100" t="s">
        <v>40</v>
      </c>
      <c r="Y100" t="s">
        <v>41</v>
      </c>
      <c r="Z100" t="s">
        <v>137</v>
      </c>
      <c r="AA100" t="s">
        <v>156</v>
      </c>
      <c r="AB100" t="s">
        <v>113</v>
      </c>
      <c r="AC100" t="s">
        <v>54</v>
      </c>
      <c r="AD100">
        <v>4.3</v>
      </c>
      <c r="AE100">
        <v>3</v>
      </c>
      <c r="AF100">
        <v>0</v>
      </c>
      <c r="AG100" s="1">
        <v>43492</v>
      </c>
      <c r="AH100">
        <v>2</v>
      </c>
      <c r="AI100">
        <v>7</v>
      </c>
    </row>
    <row r="101" spans="1:35" x14ac:dyDescent="0.25">
      <c r="A101" t="s">
        <v>234</v>
      </c>
      <c r="B101">
        <v>10273</v>
      </c>
      <c r="C101">
        <v>0</v>
      </c>
      <c r="D101">
        <v>0</v>
      </c>
      <c r="E101">
        <v>0</v>
      </c>
      <c r="F101">
        <v>1</v>
      </c>
      <c r="G101">
        <v>3</v>
      </c>
      <c r="H101">
        <v>3</v>
      </c>
      <c r="I101" s="7">
        <v>65707</v>
      </c>
      <c r="J101">
        <v>0</v>
      </c>
      <c r="K101">
        <v>0</v>
      </c>
      <c r="L101" t="str">
        <f t="shared" si="2"/>
        <v>No Termination</v>
      </c>
      <c r="M101">
        <v>14</v>
      </c>
      <c r="N101" t="s">
        <v>82</v>
      </c>
      <c r="O101" t="s">
        <v>118</v>
      </c>
      <c r="P101" s="1">
        <v>25025</v>
      </c>
      <c r="Q101" s="9">
        <f t="shared" ca="1" si="3"/>
        <v>56</v>
      </c>
      <c r="R101" s="9" t="str">
        <f ca="1">IF(Q101:$Q$312&lt;30, "Below 30", IF(Q101:$Q$312&lt;=39, "30-39", IF(Q101:$Q$312&lt;=49, "40-49", IF(Q101:$Q$312&lt;=59, "50-59", IF(Q101:$Q$312&lt;=69, "60-69", "70 and above")))))</f>
        <v>50-59</v>
      </c>
      <c r="S101" t="s">
        <v>57</v>
      </c>
      <c r="T101" t="s">
        <v>36</v>
      </c>
      <c r="U101" t="s">
        <v>37</v>
      </c>
      <c r="V101" t="s">
        <v>38</v>
      </c>
      <c r="W101" t="s">
        <v>39</v>
      </c>
      <c r="X101" t="s">
        <v>40</v>
      </c>
      <c r="Y101" t="s">
        <v>41</v>
      </c>
      <c r="Z101" t="s">
        <v>51</v>
      </c>
      <c r="AA101" t="s">
        <v>162</v>
      </c>
      <c r="AB101" t="s">
        <v>44</v>
      </c>
      <c r="AC101" t="s">
        <v>54</v>
      </c>
      <c r="AD101">
        <v>4.7</v>
      </c>
      <c r="AE101">
        <v>4</v>
      </c>
      <c r="AF101">
        <v>5</v>
      </c>
      <c r="AG101" s="1">
        <v>43497</v>
      </c>
      <c r="AH101">
        <v>0</v>
      </c>
      <c r="AI101">
        <v>1</v>
      </c>
    </row>
    <row r="102" spans="1:35" x14ac:dyDescent="0.25">
      <c r="A102" t="s">
        <v>235</v>
      </c>
      <c r="B102">
        <v>10111</v>
      </c>
      <c r="C102">
        <v>0</v>
      </c>
      <c r="D102">
        <v>0</v>
      </c>
      <c r="E102">
        <v>1</v>
      </c>
      <c r="F102">
        <v>1</v>
      </c>
      <c r="G102">
        <v>5</v>
      </c>
      <c r="H102">
        <v>3</v>
      </c>
      <c r="I102" s="7">
        <v>52249</v>
      </c>
      <c r="J102">
        <v>0</v>
      </c>
      <c r="K102">
        <v>0</v>
      </c>
      <c r="L102" t="str">
        <f t="shared" si="2"/>
        <v>No Termination</v>
      </c>
      <c r="M102">
        <v>19</v>
      </c>
      <c r="N102" t="s">
        <v>33</v>
      </c>
      <c r="O102" t="s">
        <v>34</v>
      </c>
      <c r="P102" s="1">
        <v>31305</v>
      </c>
      <c r="Q102" s="9">
        <f t="shared" ca="1" si="3"/>
        <v>38</v>
      </c>
      <c r="R102" s="9" t="str">
        <f ca="1">IF(Q102:$Q$312&lt;30, "Below 30", IF(Q102:$Q$312&lt;=39, "30-39", IF(Q102:$Q$312&lt;=49, "40-49", IF(Q102:$Q$312&lt;=59, "50-59", IF(Q102:$Q$312&lt;=69, "60-69", "70 and above")))))</f>
        <v>30-39</v>
      </c>
      <c r="S102" t="s">
        <v>35</v>
      </c>
      <c r="T102" t="s">
        <v>36</v>
      </c>
      <c r="U102" t="s">
        <v>37</v>
      </c>
      <c r="V102" t="s">
        <v>85</v>
      </c>
      <c r="W102" t="s">
        <v>39</v>
      </c>
      <c r="X102" t="s">
        <v>40</v>
      </c>
      <c r="Y102" t="s">
        <v>41</v>
      </c>
      <c r="Z102" t="s">
        <v>42</v>
      </c>
      <c r="AA102" t="s">
        <v>87</v>
      </c>
      <c r="AB102" t="s">
        <v>76</v>
      </c>
      <c r="AC102" t="s">
        <v>54</v>
      </c>
      <c r="AD102">
        <v>4.5</v>
      </c>
      <c r="AE102">
        <v>3</v>
      </c>
      <c r="AF102">
        <v>0</v>
      </c>
      <c r="AG102" s="1">
        <v>43514</v>
      </c>
      <c r="AH102">
        <v>0</v>
      </c>
      <c r="AI102">
        <v>5</v>
      </c>
    </row>
    <row r="103" spans="1:35" x14ac:dyDescent="0.25">
      <c r="A103" t="s">
        <v>236</v>
      </c>
      <c r="B103">
        <v>10257</v>
      </c>
      <c r="C103">
        <v>0</v>
      </c>
      <c r="D103">
        <v>0</v>
      </c>
      <c r="E103">
        <v>0</v>
      </c>
      <c r="F103">
        <v>1</v>
      </c>
      <c r="G103">
        <v>5</v>
      </c>
      <c r="H103">
        <v>3</v>
      </c>
      <c r="I103" s="7">
        <v>53171</v>
      </c>
      <c r="J103">
        <v>0</v>
      </c>
      <c r="K103">
        <v>0</v>
      </c>
      <c r="L103" t="str">
        <f t="shared" si="2"/>
        <v>No Termination</v>
      </c>
      <c r="M103">
        <v>19</v>
      </c>
      <c r="N103" t="s">
        <v>33</v>
      </c>
      <c r="O103" t="s">
        <v>34</v>
      </c>
      <c r="P103" s="1">
        <v>30652</v>
      </c>
      <c r="Q103" s="9">
        <f t="shared" ca="1" si="3"/>
        <v>40</v>
      </c>
      <c r="R103" s="9" t="str">
        <f ca="1">IF(Q103:$Q$312&lt;30, "Below 30", IF(Q103:$Q$312&lt;=39, "30-39", IF(Q103:$Q$312&lt;=49, "40-49", IF(Q103:$Q$312&lt;=59, "50-59", IF(Q103:$Q$312&lt;=69, "60-69", "70 and above")))))</f>
        <v>40-49</v>
      </c>
      <c r="S103" t="s">
        <v>57</v>
      </c>
      <c r="T103" t="s">
        <v>36</v>
      </c>
      <c r="U103" t="s">
        <v>37</v>
      </c>
      <c r="V103" t="s">
        <v>85</v>
      </c>
      <c r="W103" t="s">
        <v>78</v>
      </c>
      <c r="X103" t="s">
        <v>40</v>
      </c>
      <c r="Y103" t="s">
        <v>41</v>
      </c>
      <c r="Z103" t="s">
        <v>42</v>
      </c>
      <c r="AA103" t="s">
        <v>95</v>
      </c>
      <c r="AB103" t="s">
        <v>44</v>
      </c>
      <c r="AC103" t="s">
        <v>54</v>
      </c>
      <c r="AD103">
        <v>4.2</v>
      </c>
      <c r="AE103">
        <v>4</v>
      </c>
      <c r="AF103">
        <v>0</v>
      </c>
      <c r="AG103" s="1">
        <v>43522</v>
      </c>
      <c r="AH103">
        <v>0</v>
      </c>
      <c r="AI103">
        <v>12</v>
      </c>
    </row>
    <row r="104" spans="1:35" x14ac:dyDescent="0.25">
      <c r="A104" t="s">
        <v>237</v>
      </c>
      <c r="B104">
        <v>10159</v>
      </c>
      <c r="C104">
        <v>1</v>
      </c>
      <c r="D104">
        <v>1</v>
      </c>
      <c r="E104">
        <v>0</v>
      </c>
      <c r="F104">
        <v>1</v>
      </c>
      <c r="G104">
        <v>5</v>
      </c>
      <c r="H104">
        <v>3</v>
      </c>
      <c r="I104" s="7">
        <v>51337</v>
      </c>
      <c r="J104">
        <v>0</v>
      </c>
      <c r="K104">
        <v>0</v>
      </c>
      <c r="L104" t="str">
        <f t="shared" si="2"/>
        <v>No Termination</v>
      </c>
      <c r="M104">
        <v>19</v>
      </c>
      <c r="N104" t="s">
        <v>33</v>
      </c>
      <c r="O104" t="s">
        <v>34</v>
      </c>
      <c r="P104" s="1">
        <v>33147</v>
      </c>
      <c r="Q104" s="9">
        <f t="shared" ca="1" si="3"/>
        <v>33</v>
      </c>
      <c r="R104" s="9" t="str">
        <f ca="1">IF(Q104:$Q$312&lt;30, "Below 30", IF(Q104:$Q$312&lt;=39, "30-39", IF(Q104:$Q$312&lt;=49, "40-49", IF(Q104:$Q$312&lt;=59, "50-59", IF(Q104:$Q$312&lt;=69, "60-69", "70 and above")))))</f>
        <v>30-39</v>
      </c>
      <c r="S104" t="s">
        <v>57</v>
      </c>
      <c r="T104" t="s">
        <v>48</v>
      </c>
      <c r="U104" t="s">
        <v>37</v>
      </c>
      <c r="V104" t="s">
        <v>38</v>
      </c>
      <c r="W104" t="s">
        <v>78</v>
      </c>
      <c r="X104" t="s">
        <v>40</v>
      </c>
      <c r="Y104" t="s">
        <v>41</v>
      </c>
      <c r="Z104" t="s">
        <v>42</v>
      </c>
      <c r="AA104" t="s">
        <v>43</v>
      </c>
      <c r="AB104" t="s">
        <v>44</v>
      </c>
      <c r="AC104" t="s">
        <v>54</v>
      </c>
      <c r="AD104">
        <v>3.73</v>
      </c>
      <c r="AE104">
        <v>3</v>
      </c>
      <c r="AF104">
        <v>0</v>
      </c>
      <c r="AG104" s="1">
        <v>43481</v>
      </c>
      <c r="AH104">
        <v>0</v>
      </c>
      <c r="AI104">
        <v>19</v>
      </c>
    </row>
    <row r="105" spans="1:35" x14ac:dyDescent="0.25">
      <c r="A105" t="s">
        <v>238</v>
      </c>
      <c r="B105">
        <v>10122</v>
      </c>
      <c r="C105">
        <v>0</v>
      </c>
      <c r="D105">
        <v>2</v>
      </c>
      <c r="E105">
        <v>0</v>
      </c>
      <c r="F105">
        <v>5</v>
      </c>
      <c r="G105">
        <v>5</v>
      </c>
      <c r="H105">
        <v>3</v>
      </c>
      <c r="I105" s="7">
        <v>51505</v>
      </c>
      <c r="J105">
        <v>1</v>
      </c>
      <c r="K105">
        <v>1</v>
      </c>
      <c r="L105" t="str">
        <f t="shared" si="2"/>
        <v>Termination</v>
      </c>
      <c r="M105">
        <v>19</v>
      </c>
      <c r="N105" t="s">
        <v>33</v>
      </c>
      <c r="O105" t="s">
        <v>34</v>
      </c>
      <c r="P105" s="1">
        <v>25703</v>
      </c>
      <c r="Q105" s="9">
        <f t="shared" ca="1" si="3"/>
        <v>54</v>
      </c>
      <c r="R105" s="9" t="str">
        <f ca="1">IF(Q105:$Q$312&lt;30, "Below 30", IF(Q105:$Q$312&lt;=39, "30-39", IF(Q105:$Q$312&lt;=49, "40-49", IF(Q105:$Q$312&lt;=59, "50-59", IF(Q105:$Q$312&lt;=69, "60-69", "70 and above")))))</f>
        <v>50-59</v>
      </c>
      <c r="S105" t="s">
        <v>57</v>
      </c>
      <c r="T105" t="s">
        <v>63</v>
      </c>
      <c r="U105" t="s">
        <v>37</v>
      </c>
      <c r="V105" t="s">
        <v>38</v>
      </c>
      <c r="W105" t="s">
        <v>78</v>
      </c>
      <c r="X105" t="s">
        <v>58</v>
      </c>
      <c r="Y105" t="s">
        <v>50</v>
      </c>
      <c r="Z105" t="s">
        <v>42</v>
      </c>
      <c r="AA105" t="s">
        <v>61</v>
      </c>
      <c r="AB105" t="s">
        <v>80</v>
      </c>
      <c r="AC105" t="s">
        <v>54</v>
      </c>
      <c r="AD105">
        <v>4.24</v>
      </c>
      <c r="AE105">
        <v>4</v>
      </c>
      <c r="AF105">
        <v>0</v>
      </c>
      <c r="AG105" s="1">
        <v>42489</v>
      </c>
      <c r="AH105">
        <v>0</v>
      </c>
      <c r="AI105">
        <v>2</v>
      </c>
    </row>
    <row r="106" spans="1:35" x14ac:dyDescent="0.25">
      <c r="A106" t="s">
        <v>239</v>
      </c>
      <c r="B106">
        <v>10142</v>
      </c>
      <c r="C106">
        <v>0</v>
      </c>
      <c r="D106">
        <v>4</v>
      </c>
      <c r="E106">
        <v>0</v>
      </c>
      <c r="F106">
        <v>4</v>
      </c>
      <c r="G106">
        <v>6</v>
      </c>
      <c r="H106">
        <v>3</v>
      </c>
      <c r="I106" s="7">
        <v>59370</v>
      </c>
      <c r="J106">
        <v>0</v>
      </c>
      <c r="K106">
        <v>1</v>
      </c>
      <c r="L106" t="str">
        <f t="shared" si="2"/>
        <v>Termination</v>
      </c>
      <c r="M106">
        <v>3</v>
      </c>
      <c r="N106" t="s">
        <v>135</v>
      </c>
      <c r="O106" t="s">
        <v>240</v>
      </c>
      <c r="P106" s="1">
        <v>26124</v>
      </c>
      <c r="Q106" s="9">
        <f t="shared" ca="1" si="3"/>
        <v>53</v>
      </c>
      <c r="R106" s="9" t="str">
        <f ca="1">IF(Q106:$Q$312&lt;30, "Below 30", IF(Q106:$Q$312&lt;=39, "30-39", IF(Q106:$Q$312&lt;=49, "40-49", IF(Q106:$Q$312&lt;=59, "50-59", IF(Q106:$Q$312&lt;=69, "60-69", "70 and above")))))</f>
        <v>50-59</v>
      </c>
      <c r="S106" t="s">
        <v>57</v>
      </c>
      <c r="T106" t="s">
        <v>74</v>
      </c>
      <c r="U106" t="s">
        <v>37</v>
      </c>
      <c r="V106" t="s">
        <v>38</v>
      </c>
      <c r="W106" t="s">
        <v>78</v>
      </c>
      <c r="X106" t="s">
        <v>99</v>
      </c>
      <c r="Y106" t="s">
        <v>100</v>
      </c>
      <c r="Z106" t="s">
        <v>137</v>
      </c>
      <c r="AA106" t="s">
        <v>138</v>
      </c>
      <c r="AB106" t="s">
        <v>113</v>
      </c>
      <c r="AC106" t="s">
        <v>54</v>
      </c>
      <c r="AD106">
        <v>3.97</v>
      </c>
      <c r="AE106">
        <v>4</v>
      </c>
      <c r="AF106">
        <v>0</v>
      </c>
      <c r="AG106" s="1">
        <v>41654</v>
      </c>
      <c r="AH106">
        <v>0</v>
      </c>
      <c r="AI106">
        <v>7</v>
      </c>
    </row>
    <row r="107" spans="1:35" x14ac:dyDescent="0.25">
      <c r="A107" t="s">
        <v>241</v>
      </c>
      <c r="B107">
        <v>10283</v>
      </c>
      <c r="C107">
        <v>1</v>
      </c>
      <c r="D107">
        <v>1</v>
      </c>
      <c r="E107">
        <v>1</v>
      </c>
      <c r="F107">
        <v>5</v>
      </c>
      <c r="G107">
        <v>5</v>
      </c>
      <c r="H107">
        <v>2</v>
      </c>
      <c r="I107" s="7">
        <v>54933</v>
      </c>
      <c r="J107">
        <v>1</v>
      </c>
      <c r="K107">
        <v>1</v>
      </c>
      <c r="L107" t="str">
        <f t="shared" si="2"/>
        <v>Termination</v>
      </c>
      <c r="M107">
        <v>19</v>
      </c>
      <c r="N107" t="s">
        <v>33</v>
      </c>
      <c r="O107" t="s">
        <v>34</v>
      </c>
      <c r="P107" s="1">
        <v>27250</v>
      </c>
      <c r="Q107" s="9">
        <f t="shared" ca="1" si="3"/>
        <v>49</v>
      </c>
      <c r="R107" s="9" t="str">
        <f ca="1">IF(Q107:$Q$312&lt;30, "Below 30", IF(Q107:$Q$312&lt;=39, "30-39", IF(Q107:$Q$312&lt;=49, "40-49", IF(Q107:$Q$312&lt;=59, "50-59", IF(Q107:$Q$312&lt;=69, "60-69", "70 and above")))))</f>
        <v>40-49</v>
      </c>
      <c r="S107" t="s">
        <v>35</v>
      </c>
      <c r="T107" t="s">
        <v>48</v>
      </c>
      <c r="U107" t="s">
        <v>37</v>
      </c>
      <c r="V107" t="s">
        <v>38</v>
      </c>
      <c r="W107" t="s">
        <v>78</v>
      </c>
      <c r="X107" t="s">
        <v>208</v>
      </c>
      <c r="Y107" t="s">
        <v>50</v>
      </c>
      <c r="Z107" t="s">
        <v>42</v>
      </c>
      <c r="AA107" t="s">
        <v>65</v>
      </c>
      <c r="AB107" t="s">
        <v>80</v>
      </c>
      <c r="AC107" t="s">
        <v>114</v>
      </c>
      <c r="AD107">
        <v>3.97</v>
      </c>
      <c r="AE107">
        <v>4</v>
      </c>
      <c r="AF107">
        <v>0</v>
      </c>
      <c r="AG107" s="1">
        <v>42024</v>
      </c>
      <c r="AH107">
        <v>3</v>
      </c>
      <c r="AI107">
        <v>15</v>
      </c>
    </row>
    <row r="108" spans="1:35" x14ac:dyDescent="0.25">
      <c r="A108" t="s">
        <v>242</v>
      </c>
      <c r="B108">
        <v>10018</v>
      </c>
      <c r="C108">
        <v>0</v>
      </c>
      <c r="D108">
        <v>0</v>
      </c>
      <c r="E108">
        <v>0</v>
      </c>
      <c r="F108">
        <v>1</v>
      </c>
      <c r="G108">
        <v>5</v>
      </c>
      <c r="H108">
        <v>4</v>
      </c>
      <c r="I108" s="7">
        <v>57815</v>
      </c>
      <c r="J108">
        <v>0</v>
      </c>
      <c r="K108">
        <v>0</v>
      </c>
      <c r="L108" t="str">
        <f t="shared" si="2"/>
        <v>No Termination</v>
      </c>
      <c r="M108">
        <v>19</v>
      </c>
      <c r="N108" t="s">
        <v>33</v>
      </c>
      <c r="O108" t="s">
        <v>34</v>
      </c>
      <c r="P108" s="1">
        <v>29349</v>
      </c>
      <c r="Q108" s="9">
        <f t="shared" ca="1" si="3"/>
        <v>44</v>
      </c>
      <c r="R108" s="9" t="str">
        <f ca="1">IF(Q108:$Q$312&lt;30, "Below 30", IF(Q108:$Q$312&lt;=39, "30-39", IF(Q108:$Q$312&lt;=49, "40-49", IF(Q108:$Q$312&lt;=59, "50-59", IF(Q108:$Q$312&lt;=69, "60-69", "70 and above")))))</f>
        <v>40-49</v>
      </c>
      <c r="S108" t="s">
        <v>57</v>
      </c>
      <c r="T108" t="s">
        <v>36</v>
      </c>
      <c r="U108" t="s">
        <v>37</v>
      </c>
      <c r="V108" t="s">
        <v>85</v>
      </c>
      <c r="W108" t="s">
        <v>94</v>
      </c>
      <c r="X108" t="s">
        <v>40</v>
      </c>
      <c r="Y108" t="s">
        <v>41</v>
      </c>
      <c r="Z108" t="s">
        <v>42</v>
      </c>
      <c r="AA108" t="s">
        <v>68</v>
      </c>
      <c r="AB108" t="s">
        <v>53</v>
      </c>
      <c r="AC108" t="s">
        <v>45</v>
      </c>
      <c r="AD108">
        <v>3.9</v>
      </c>
      <c r="AE108">
        <v>4</v>
      </c>
      <c r="AF108">
        <v>0</v>
      </c>
      <c r="AG108" s="1">
        <v>43503</v>
      </c>
      <c r="AH108">
        <v>0</v>
      </c>
      <c r="AI108">
        <v>3</v>
      </c>
    </row>
    <row r="109" spans="1:35" x14ac:dyDescent="0.25">
      <c r="A109" t="s">
        <v>243</v>
      </c>
      <c r="B109">
        <v>10255</v>
      </c>
      <c r="C109">
        <v>0</v>
      </c>
      <c r="D109">
        <v>0</v>
      </c>
      <c r="E109">
        <v>0</v>
      </c>
      <c r="F109">
        <v>1</v>
      </c>
      <c r="G109">
        <v>6</v>
      </c>
      <c r="H109">
        <v>3</v>
      </c>
      <c r="I109" s="7">
        <v>61555</v>
      </c>
      <c r="J109">
        <v>0</v>
      </c>
      <c r="K109">
        <v>0</v>
      </c>
      <c r="L109" t="str">
        <f t="shared" si="2"/>
        <v>No Termination</v>
      </c>
      <c r="M109">
        <v>3</v>
      </c>
      <c r="N109" t="s">
        <v>135</v>
      </c>
      <c r="O109" t="s">
        <v>244</v>
      </c>
      <c r="P109" s="1">
        <v>32773</v>
      </c>
      <c r="Q109" s="9">
        <f t="shared" ca="1" si="3"/>
        <v>34</v>
      </c>
      <c r="R109" s="9" t="str">
        <f ca="1">IF(Q109:$Q$312&lt;30, "Below 30", IF(Q109:$Q$312&lt;=39, "30-39", IF(Q109:$Q$312&lt;=49, "40-49", IF(Q109:$Q$312&lt;=59, "50-59", IF(Q109:$Q$312&lt;=69, "60-69", "70 and above")))))</f>
        <v>30-39</v>
      </c>
      <c r="S109" t="s">
        <v>57</v>
      </c>
      <c r="T109" t="s">
        <v>36</v>
      </c>
      <c r="U109" t="s">
        <v>37</v>
      </c>
      <c r="V109" t="s">
        <v>38</v>
      </c>
      <c r="W109" t="s">
        <v>39</v>
      </c>
      <c r="X109" t="s">
        <v>40</v>
      </c>
      <c r="Y109" t="s">
        <v>41</v>
      </c>
      <c r="Z109" t="s">
        <v>137</v>
      </c>
      <c r="AA109" t="s">
        <v>156</v>
      </c>
      <c r="AB109" t="s">
        <v>53</v>
      </c>
      <c r="AC109" t="s">
        <v>54</v>
      </c>
      <c r="AD109">
        <v>4.5</v>
      </c>
      <c r="AE109">
        <v>5</v>
      </c>
      <c r="AF109">
        <v>0</v>
      </c>
      <c r="AG109" s="1">
        <v>43490</v>
      </c>
      <c r="AH109">
        <v>0</v>
      </c>
      <c r="AI109">
        <v>20</v>
      </c>
    </row>
    <row r="110" spans="1:35" x14ac:dyDescent="0.25">
      <c r="A110" t="s">
        <v>245</v>
      </c>
      <c r="B110">
        <v>10246</v>
      </c>
      <c r="C110">
        <v>0</v>
      </c>
      <c r="D110">
        <v>0</v>
      </c>
      <c r="E110">
        <v>0</v>
      </c>
      <c r="F110">
        <v>4</v>
      </c>
      <c r="G110">
        <v>3</v>
      </c>
      <c r="H110">
        <v>3</v>
      </c>
      <c r="I110" s="7">
        <v>114800</v>
      </c>
      <c r="J110">
        <v>0</v>
      </c>
      <c r="K110">
        <v>1</v>
      </c>
      <c r="L110" t="str">
        <f t="shared" si="2"/>
        <v>Termination</v>
      </c>
      <c r="M110">
        <v>8</v>
      </c>
      <c r="N110" t="s">
        <v>105</v>
      </c>
      <c r="O110" t="s">
        <v>34</v>
      </c>
      <c r="P110" s="1">
        <v>26229</v>
      </c>
      <c r="Q110" s="9">
        <f t="shared" ca="1" si="3"/>
        <v>52</v>
      </c>
      <c r="R110" s="9" t="str">
        <f ca="1">IF(Q110:$Q$312&lt;30, "Below 30", IF(Q110:$Q$312&lt;=39, "30-39", IF(Q110:$Q$312&lt;=49, "40-49", IF(Q110:$Q$312&lt;=59, "50-59", IF(Q110:$Q$312&lt;=69, "60-69", "70 and above")))))</f>
        <v>50-59</v>
      </c>
      <c r="S110" t="s">
        <v>57</v>
      </c>
      <c r="T110" t="s">
        <v>36</v>
      </c>
      <c r="U110" t="s">
        <v>37</v>
      </c>
      <c r="V110" t="s">
        <v>38</v>
      </c>
      <c r="W110" t="s">
        <v>39</v>
      </c>
      <c r="X110" t="s">
        <v>214</v>
      </c>
      <c r="Y110" t="s">
        <v>100</v>
      </c>
      <c r="Z110" t="s">
        <v>51</v>
      </c>
      <c r="AA110" t="s">
        <v>52</v>
      </c>
      <c r="AB110" t="s">
        <v>53</v>
      </c>
      <c r="AC110" t="s">
        <v>54</v>
      </c>
      <c r="AD110">
        <v>4.5999999999999996</v>
      </c>
      <c r="AE110">
        <v>4</v>
      </c>
      <c r="AF110">
        <v>4</v>
      </c>
      <c r="AG110" s="1">
        <v>42024</v>
      </c>
      <c r="AH110">
        <v>0</v>
      </c>
      <c r="AI110">
        <v>10</v>
      </c>
    </row>
    <row r="111" spans="1:35" x14ac:dyDescent="0.25">
      <c r="A111" t="s">
        <v>246</v>
      </c>
      <c r="B111">
        <v>10228</v>
      </c>
      <c r="C111">
        <v>1</v>
      </c>
      <c r="D111">
        <v>1</v>
      </c>
      <c r="E111">
        <v>1</v>
      </c>
      <c r="F111">
        <v>1</v>
      </c>
      <c r="G111">
        <v>3</v>
      </c>
      <c r="H111">
        <v>3</v>
      </c>
      <c r="I111" s="7">
        <v>74679</v>
      </c>
      <c r="J111">
        <v>0</v>
      </c>
      <c r="K111">
        <v>0</v>
      </c>
      <c r="L111" t="str">
        <f t="shared" si="2"/>
        <v>No Termination</v>
      </c>
      <c r="M111">
        <v>14</v>
      </c>
      <c r="N111" t="s">
        <v>82</v>
      </c>
      <c r="O111" t="s">
        <v>34</v>
      </c>
      <c r="P111" s="1">
        <v>32836</v>
      </c>
      <c r="Q111" s="9">
        <f t="shared" ca="1" si="3"/>
        <v>34</v>
      </c>
      <c r="R111" s="9" t="str">
        <f ca="1">IF(Q111:$Q$312&lt;30, "Below 30", IF(Q111:$Q$312&lt;=39, "30-39", IF(Q111:$Q$312&lt;=49, "40-49", IF(Q111:$Q$312&lt;=59, "50-59", IF(Q111:$Q$312&lt;=69, "60-69", "70 and above")))))</f>
        <v>30-39</v>
      </c>
      <c r="S111" t="s">
        <v>35</v>
      </c>
      <c r="T111" t="s">
        <v>48</v>
      </c>
      <c r="U111" t="s">
        <v>37</v>
      </c>
      <c r="V111" t="s">
        <v>85</v>
      </c>
      <c r="W111" t="s">
        <v>39</v>
      </c>
      <c r="X111" t="s">
        <v>40</v>
      </c>
      <c r="Y111" t="s">
        <v>41</v>
      </c>
      <c r="Z111" t="s">
        <v>51</v>
      </c>
      <c r="AA111" t="s">
        <v>83</v>
      </c>
      <c r="AB111" t="s">
        <v>44</v>
      </c>
      <c r="AC111" t="s">
        <v>54</v>
      </c>
      <c r="AD111">
        <v>4.3</v>
      </c>
      <c r="AE111">
        <v>5</v>
      </c>
      <c r="AF111">
        <v>7</v>
      </c>
      <c r="AG111" s="1">
        <v>43475</v>
      </c>
      <c r="AH111">
        <v>0</v>
      </c>
      <c r="AI111">
        <v>20</v>
      </c>
    </row>
    <row r="112" spans="1:35" x14ac:dyDescent="0.25">
      <c r="A112" t="s">
        <v>247</v>
      </c>
      <c r="B112">
        <v>10243</v>
      </c>
      <c r="C112">
        <v>0</v>
      </c>
      <c r="D112">
        <v>0</v>
      </c>
      <c r="E112">
        <v>0</v>
      </c>
      <c r="F112">
        <v>1</v>
      </c>
      <c r="G112">
        <v>5</v>
      </c>
      <c r="H112">
        <v>3</v>
      </c>
      <c r="I112" s="7">
        <v>53018</v>
      </c>
      <c r="J112">
        <v>0</v>
      </c>
      <c r="K112">
        <v>0</v>
      </c>
      <c r="L112" t="str">
        <f t="shared" si="2"/>
        <v>No Termination</v>
      </c>
      <c r="M112">
        <v>19</v>
      </c>
      <c r="N112" t="s">
        <v>33</v>
      </c>
      <c r="O112" t="s">
        <v>34</v>
      </c>
      <c r="P112" s="1">
        <v>33773</v>
      </c>
      <c r="Q112" s="9">
        <f t="shared" ca="1" si="3"/>
        <v>32</v>
      </c>
      <c r="R112" s="9" t="str">
        <f ca="1">IF(Q112:$Q$312&lt;30, "Below 30", IF(Q112:$Q$312&lt;=39, "30-39", IF(Q112:$Q$312&lt;=49, "40-49", IF(Q112:$Q$312&lt;=59, "50-59", IF(Q112:$Q$312&lt;=69, "60-69", "70 and above")))))</f>
        <v>30-39</v>
      </c>
      <c r="S112" t="s">
        <v>57</v>
      </c>
      <c r="T112" t="s">
        <v>36</v>
      </c>
      <c r="U112" t="s">
        <v>37</v>
      </c>
      <c r="V112" t="s">
        <v>85</v>
      </c>
      <c r="W112" t="s">
        <v>39</v>
      </c>
      <c r="X112" t="s">
        <v>40</v>
      </c>
      <c r="Y112" t="s">
        <v>41</v>
      </c>
      <c r="Z112" t="s">
        <v>42</v>
      </c>
      <c r="AA112" t="s">
        <v>75</v>
      </c>
      <c r="AB112" t="s">
        <v>53</v>
      </c>
      <c r="AC112" t="s">
        <v>54</v>
      </c>
      <c r="AD112">
        <v>4.3</v>
      </c>
      <c r="AE112">
        <v>5</v>
      </c>
      <c r="AF112">
        <v>0</v>
      </c>
      <c r="AG112" s="1">
        <v>43514</v>
      </c>
      <c r="AH112">
        <v>0</v>
      </c>
      <c r="AI112">
        <v>7</v>
      </c>
    </row>
    <row r="113" spans="1:35" x14ac:dyDescent="0.25">
      <c r="A113" t="s">
        <v>248</v>
      </c>
      <c r="B113">
        <v>10031</v>
      </c>
      <c r="C113">
        <v>0</v>
      </c>
      <c r="D113">
        <v>2</v>
      </c>
      <c r="E113">
        <v>1</v>
      </c>
      <c r="F113">
        <v>1</v>
      </c>
      <c r="G113">
        <v>5</v>
      </c>
      <c r="H113">
        <v>4</v>
      </c>
      <c r="I113" s="7">
        <v>59892</v>
      </c>
      <c r="J113">
        <v>1</v>
      </c>
      <c r="K113">
        <v>0</v>
      </c>
      <c r="L113" t="str">
        <f t="shared" si="2"/>
        <v>No Termination</v>
      </c>
      <c r="M113">
        <v>19</v>
      </c>
      <c r="N113" t="s">
        <v>33</v>
      </c>
      <c r="O113" t="s">
        <v>34</v>
      </c>
      <c r="P113" s="1">
        <v>25475</v>
      </c>
      <c r="Q113" s="9">
        <f t="shared" ca="1" si="3"/>
        <v>54</v>
      </c>
      <c r="R113" s="9" t="str">
        <f ca="1">IF(Q113:$Q$312&lt;30, "Below 30", IF(Q113:$Q$312&lt;=39, "30-39", IF(Q113:$Q$312&lt;=49, "40-49", IF(Q113:$Q$312&lt;=59, "50-59", IF(Q113:$Q$312&lt;=69, "60-69", "70 and above")))))</f>
        <v>50-59</v>
      </c>
      <c r="S113" t="s">
        <v>35</v>
      </c>
      <c r="T113" t="s">
        <v>63</v>
      </c>
      <c r="U113" t="s">
        <v>37</v>
      </c>
      <c r="V113" t="s">
        <v>38</v>
      </c>
      <c r="W113" t="s">
        <v>78</v>
      </c>
      <c r="X113" t="s">
        <v>40</v>
      </c>
      <c r="Y113" t="s">
        <v>41</v>
      </c>
      <c r="Z113" t="s">
        <v>42</v>
      </c>
      <c r="AA113" t="s">
        <v>79</v>
      </c>
      <c r="AB113" t="s">
        <v>80</v>
      </c>
      <c r="AC113" t="s">
        <v>45</v>
      </c>
      <c r="AD113">
        <v>4.5</v>
      </c>
      <c r="AE113">
        <v>4</v>
      </c>
      <c r="AF113">
        <v>0</v>
      </c>
      <c r="AG113" s="1">
        <v>43514</v>
      </c>
      <c r="AH113">
        <v>0</v>
      </c>
      <c r="AI113">
        <v>1</v>
      </c>
    </row>
    <row r="114" spans="1:35" x14ac:dyDescent="0.25">
      <c r="A114" t="s">
        <v>249</v>
      </c>
      <c r="B114">
        <v>10300</v>
      </c>
      <c r="C114">
        <v>1</v>
      </c>
      <c r="D114">
        <v>1</v>
      </c>
      <c r="E114">
        <v>1</v>
      </c>
      <c r="F114">
        <v>5</v>
      </c>
      <c r="G114">
        <v>5</v>
      </c>
      <c r="H114">
        <v>1</v>
      </c>
      <c r="I114" s="7">
        <v>68898</v>
      </c>
      <c r="J114">
        <v>1</v>
      </c>
      <c r="K114">
        <v>1</v>
      </c>
      <c r="L114" t="str">
        <f t="shared" si="2"/>
        <v>Termination</v>
      </c>
      <c r="M114">
        <v>20</v>
      </c>
      <c r="N114" t="s">
        <v>56</v>
      </c>
      <c r="O114" t="s">
        <v>34</v>
      </c>
      <c r="P114" s="1">
        <v>23662</v>
      </c>
      <c r="Q114" s="9">
        <f t="shared" ca="1" si="3"/>
        <v>59</v>
      </c>
      <c r="R114" s="9" t="str">
        <f ca="1">IF(Q114:$Q$312&lt;30, "Below 30", IF(Q114:$Q$312&lt;=39, "30-39", IF(Q114:$Q$312&lt;=49, "40-49", IF(Q114:$Q$312&lt;=59, "50-59", IF(Q114:$Q$312&lt;=69, "60-69", "70 and above")))))</f>
        <v>50-59</v>
      </c>
      <c r="S114" t="s">
        <v>35</v>
      </c>
      <c r="T114" t="s">
        <v>48</v>
      </c>
      <c r="U114" t="s">
        <v>37</v>
      </c>
      <c r="V114" t="s">
        <v>38</v>
      </c>
      <c r="W114" t="s">
        <v>78</v>
      </c>
      <c r="X114" t="s">
        <v>49</v>
      </c>
      <c r="Y114" t="s">
        <v>50</v>
      </c>
      <c r="Z114" t="s">
        <v>42</v>
      </c>
      <c r="AA114" t="s">
        <v>79</v>
      </c>
      <c r="AB114" t="s">
        <v>80</v>
      </c>
      <c r="AC114" t="s">
        <v>187</v>
      </c>
      <c r="AD114">
        <v>3</v>
      </c>
      <c r="AE114">
        <v>3</v>
      </c>
      <c r="AF114">
        <v>0</v>
      </c>
      <c r="AG114" s="1">
        <v>40608</v>
      </c>
      <c r="AH114">
        <v>3</v>
      </c>
      <c r="AI114">
        <v>10</v>
      </c>
    </row>
    <row r="115" spans="1:35" x14ac:dyDescent="0.25">
      <c r="A115" t="s">
        <v>250</v>
      </c>
      <c r="B115">
        <v>10101</v>
      </c>
      <c r="C115">
        <v>0</v>
      </c>
      <c r="D115">
        <v>3</v>
      </c>
      <c r="E115">
        <v>0</v>
      </c>
      <c r="F115">
        <v>1</v>
      </c>
      <c r="G115">
        <v>3</v>
      </c>
      <c r="H115">
        <v>3</v>
      </c>
      <c r="I115" s="7">
        <v>61242</v>
      </c>
      <c r="J115">
        <v>0</v>
      </c>
      <c r="K115">
        <v>0</v>
      </c>
      <c r="L115" t="str">
        <f t="shared" si="2"/>
        <v>No Termination</v>
      </c>
      <c r="M115">
        <v>14</v>
      </c>
      <c r="N115" t="s">
        <v>82</v>
      </c>
      <c r="O115" t="s">
        <v>34</v>
      </c>
      <c r="P115" s="1">
        <v>29692</v>
      </c>
      <c r="Q115" s="9">
        <f t="shared" ca="1" si="3"/>
        <v>43</v>
      </c>
      <c r="R115" s="9" t="str">
        <f ca="1">IF(Q115:$Q$312&lt;30, "Below 30", IF(Q115:$Q$312&lt;=39, "30-39", IF(Q115:$Q$312&lt;=49, "40-49", IF(Q115:$Q$312&lt;=59, "50-59", IF(Q115:$Q$312&lt;=69, "60-69", "70 and above")))))</f>
        <v>40-49</v>
      </c>
      <c r="S115" t="s">
        <v>57</v>
      </c>
      <c r="T115" t="s">
        <v>133</v>
      </c>
      <c r="U115" t="s">
        <v>37</v>
      </c>
      <c r="V115" t="s">
        <v>85</v>
      </c>
      <c r="W115" t="s">
        <v>39</v>
      </c>
      <c r="X115" t="s">
        <v>40</v>
      </c>
      <c r="Y115" t="s">
        <v>41</v>
      </c>
      <c r="Z115" t="s">
        <v>51</v>
      </c>
      <c r="AA115" t="s">
        <v>83</v>
      </c>
      <c r="AB115" t="s">
        <v>76</v>
      </c>
      <c r="AC115" t="s">
        <v>54</v>
      </c>
      <c r="AD115">
        <v>4.6100000000000003</v>
      </c>
      <c r="AE115">
        <v>4</v>
      </c>
      <c r="AF115">
        <v>5</v>
      </c>
      <c r="AG115" s="1">
        <v>43493</v>
      </c>
      <c r="AH115">
        <v>0</v>
      </c>
      <c r="AI115">
        <v>11</v>
      </c>
    </row>
    <row r="116" spans="1:35" x14ac:dyDescent="0.25">
      <c r="A116" t="s">
        <v>251</v>
      </c>
      <c r="B116">
        <v>10237</v>
      </c>
      <c r="C116">
        <v>1</v>
      </c>
      <c r="D116">
        <v>1</v>
      </c>
      <c r="E116">
        <v>0</v>
      </c>
      <c r="F116">
        <v>3</v>
      </c>
      <c r="G116">
        <v>5</v>
      </c>
      <c r="H116">
        <v>3</v>
      </c>
      <c r="I116" s="7">
        <v>66825</v>
      </c>
      <c r="J116">
        <v>0</v>
      </c>
      <c r="K116">
        <v>0</v>
      </c>
      <c r="L116" t="str">
        <f t="shared" si="2"/>
        <v>No Termination</v>
      </c>
      <c r="M116">
        <v>20</v>
      </c>
      <c r="N116" t="s">
        <v>56</v>
      </c>
      <c r="O116" t="s">
        <v>34</v>
      </c>
      <c r="P116" s="1">
        <v>31557</v>
      </c>
      <c r="Q116" s="9">
        <f t="shared" ca="1" si="3"/>
        <v>38</v>
      </c>
      <c r="R116" s="9" t="str">
        <f ca="1">IF(Q116:$Q$312&lt;30, "Below 30", IF(Q116:$Q$312&lt;=39, "30-39", IF(Q116:$Q$312&lt;=49, "40-49", IF(Q116:$Q$312&lt;=59, "50-59", IF(Q116:$Q$312&lt;=69, "60-69", "70 and above")))))</f>
        <v>30-39</v>
      </c>
      <c r="S116" t="s">
        <v>57</v>
      </c>
      <c r="T116" t="s">
        <v>48</v>
      </c>
      <c r="U116" t="s">
        <v>37</v>
      </c>
      <c r="V116" t="s">
        <v>38</v>
      </c>
      <c r="W116" t="s">
        <v>39</v>
      </c>
      <c r="X116" t="s">
        <v>40</v>
      </c>
      <c r="Y116" t="s">
        <v>41</v>
      </c>
      <c r="Z116" t="s">
        <v>42</v>
      </c>
      <c r="AA116" t="s">
        <v>87</v>
      </c>
      <c r="AB116" t="s">
        <v>44</v>
      </c>
      <c r="AC116" t="s">
        <v>54</v>
      </c>
      <c r="AD116">
        <v>4.5999999999999996</v>
      </c>
      <c r="AE116">
        <v>3</v>
      </c>
      <c r="AF116">
        <v>0</v>
      </c>
      <c r="AG116" s="1">
        <v>43503</v>
      </c>
      <c r="AH116">
        <v>0</v>
      </c>
      <c r="AI116">
        <v>20</v>
      </c>
    </row>
    <row r="117" spans="1:35" x14ac:dyDescent="0.25">
      <c r="A117" t="s">
        <v>252</v>
      </c>
      <c r="B117">
        <v>10051</v>
      </c>
      <c r="C117">
        <v>1</v>
      </c>
      <c r="D117">
        <v>1</v>
      </c>
      <c r="E117">
        <v>1</v>
      </c>
      <c r="F117">
        <v>1</v>
      </c>
      <c r="G117">
        <v>5</v>
      </c>
      <c r="H117">
        <v>3</v>
      </c>
      <c r="I117" s="7">
        <v>48285</v>
      </c>
      <c r="J117">
        <v>0</v>
      </c>
      <c r="K117">
        <v>0</v>
      </c>
      <c r="L117" t="str">
        <f t="shared" si="2"/>
        <v>No Termination</v>
      </c>
      <c r="M117">
        <v>19</v>
      </c>
      <c r="N117" t="s">
        <v>33</v>
      </c>
      <c r="O117" t="s">
        <v>34</v>
      </c>
      <c r="P117" s="1">
        <v>28996</v>
      </c>
      <c r="Q117" s="9">
        <f t="shared" ca="1" si="3"/>
        <v>45</v>
      </c>
      <c r="R117" s="9" t="str">
        <f ca="1">IF(Q117:$Q$312&lt;30, "Below 30", IF(Q117:$Q$312&lt;=39, "30-39", IF(Q117:$Q$312&lt;=49, "40-49", IF(Q117:$Q$312&lt;=59, "50-59", IF(Q117:$Q$312&lt;=69, "60-69", "70 and above")))))</f>
        <v>40-49</v>
      </c>
      <c r="S117" t="s">
        <v>35</v>
      </c>
      <c r="T117" t="s">
        <v>48</v>
      </c>
      <c r="U117" t="s">
        <v>37</v>
      </c>
      <c r="V117" t="s">
        <v>38</v>
      </c>
      <c r="W117" t="s">
        <v>39</v>
      </c>
      <c r="X117" t="s">
        <v>40</v>
      </c>
      <c r="Y117" t="s">
        <v>41</v>
      </c>
      <c r="Z117" t="s">
        <v>42</v>
      </c>
      <c r="AA117" t="s">
        <v>87</v>
      </c>
      <c r="AB117" t="s">
        <v>44</v>
      </c>
      <c r="AC117" t="s">
        <v>54</v>
      </c>
      <c r="AD117">
        <v>5</v>
      </c>
      <c r="AE117">
        <v>3</v>
      </c>
      <c r="AF117">
        <v>0</v>
      </c>
      <c r="AG117" s="1">
        <v>43479</v>
      </c>
      <c r="AH117">
        <v>0</v>
      </c>
      <c r="AI117">
        <v>2</v>
      </c>
    </row>
    <row r="118" spans="1:35" x14ac:dyDescent="0.25">
      <c r="A118" t="s">
        <v>253</v>
      </c>
      <c r="B118">
        <v>10218</v>
      </c>
      <c r="C118">
        <v>0</v>
      </c>
      <c r="D118">
        <v>3</v>
      </c>
      <c r="E118">
        <v>0</v>
      </c>
      <c r="F118">
        <v>3</v>
      </c>
      <c r="G118">
        <v>5</v>
      </c>
      <c r="H118">
        <v>3</v>
      </c>
      <c r="I118" s="7">
        <v>66149</v>
      </c>
      <c r="J118">
        <v>0</v>
      </c>
      <c r="K118">
        <v>0</v>
      </c>
      <c r="L118" t="str">
        <f t="shared" si="2"/>
        <v>No Termination</v>
      </c>
      <c r="M118">
        <v>20</v>
      </c>
      <c r="N118" t="s">
        <v>56</v>
      </c>
      <c r="O118" t="s">
        <v>34</v>
      </c>
      <c r="P118" s="1">
        <v>30658</v>
      </c>
      <c r="Q118" s="9">
        <f t="shared" ca="1" si="3"/>
        <v>40</v>
      </c>
      <c r="R118" s="9" t="str">
        <f ca="1">IF(Q118:$Q$312&lt;30, "Below 30", IF(Q118:$Q$312&lt;=39, "30-39", IF(Q118:$Q$312&lt;=49, "40-49", IF(Q118:$Q$312&lt;=59, "50-59", IF(Q118:$Q$312&lt;=69, "60-69", "70 and above")))))</f>
        <v>40-49</v>
      </c>
      <c r="S118" t="s">
        <v>57</v>
      </c>
      <c r="T118" t="s">
        <v>133</v>
      </c>
      <c r="U118" t="s">
        <v>37</v>
      </c>
      <c r="V118" t="s">
        <v>38</v>
      </c>
      <c r="W118" t="s">
        <v>254</v>
      </c>
      <c r="X118" t="s">
        <v>40</v>
      </c>
      <c r="Y118" t="s">
        <v>41</v>
      </c>
      <c r="Z118" t="s">
        <v>42</v>
      </c>
      <c r="AA118" t="s">
        <v>59</v>
      </c>
      <c r="AB118" t="s">
        <v>66</v>
      </c>
      <c r="AC118" t="s">
        <v>54</v>
      </c>
      <c r="AD118">
        <v>4.4000000000000004</v>
      </c>
      <c r="AE118">
        <v>5</v>
      </c>
      <c r="AF118">
        <v>0</v>
      </c>
      <c r="AG118" s="1">
        <v>43517</v>
      </c>
      <c r="AH118">
        <v>0</v>
      </c>
      <c r="AI118">
        <v>1</v>
      </c>
    </row>
    <row r="119" spans="1:35" x14ac:dyDescent="0.25">
      <c r="A119" t="s">
        <v>255</v>
      </c>
      <c r="B119">
        <v>10256</v>
      </c>
      <c r="C119">
        <v>1</v>
      </c>
      <c r="D119">
        <v>1</v>
      </c>
      <c r="E119">
        <v>0</v>
      </c>
      <c r="F119">
        <v>3</v>
      </c>
      <c r="G119">
        <v>5</v>
      </c>
      <c r="H119">
        <v>3</v>
      </c>
      <c r="I119" s="7">
        <v>49256</v>
      </c>
      <c r="J119">
        <v>0</v>
      </c>
      <c r="K119">
        <v>0</v>
      </c>
      <c r="L119" t="str">
        <f t="shared" si="2"/>
        <v>No Termination</v>
      </c>
      <c r="M119">
        <v>19</v>
      </c>
      <c r="N119" t="s">
        <v>33</v>
      </c>
      <c r="O119" t="s">
        <v>34</v>
      </c>
      <c r="P119" s="1">
        <v>27311</v>
      </c>
      <c r="Q119" s="9">
        <f t="shared" ca="1" si="3"/>
        <v>49</v>
      </c>
      <c r="R119" s="9" t="str">
        <f ca="1">IF(Q119:$Q$312&lt;30, "Below 30", IF(Q119:$Q$312&lt;=39, "30-39", IF(Q119:$Q$312&lt;=49, "40-49", IF(Q119:$Q$312&lt;=59, "50-59", IF(Q119:$Q$312&lt;=69, "60-69", "70 and above")))))</f>
        <v>40-49</v>
      </c>
      <c r="S119" t="s">
        <v>57</v>
      </c>
      <c r="T119" t="s">
        <v>48</v>
      </c>
      <c r="U119" t="s">
        <v>37</v>
      </c>
      <c r="V119" t="s">
        <v>38</v>
      </c>
      <c r="W119" t="s">
        <v>108</v>
      </c>
      <c r="X119" t="s">
        <v>40</v>
      </c>
      <c r="Y119" t="s">
        <v>41</v>
      </c>
      <c r="Z119" t="s">
        <v>42</v>
      </c>
      <c r="AA119" t="s">
        <v>59</v>
      </c>
      <c r="AB119" t="s">
        <v>44</v>
      </c>
      <c r="AC119" t="s">
        <v>54</v>
      </c>
      <c r="AD119">
        <v>4.0999999999999996</v>
      </c>
      <c r="AE119">
        <v>5</v>
      </c>
      <c r="AF119">
        <v>0</v>
      </c>
      <c r="AG119" s="1">
        <v>43511</v>
      </c>
      <c r="AH119">
        <v>0</v>
      </c>
      <c r="AI119">
        <v>3</v>
      </c>
    </row>
    <row r="120" spans="1:35" x14ac:dyDescent="0.25">
      <c r="A120" t="s">
        <v>256</v>
      </c>
      <c r="B120">
        <v>10098</v>
      </c>
      <c r="C120">
        <v>0</v>
      </c>
      <c r="D120">
        <v>2</v>
      </c>
      <c r="E120">
        <v>1</v>
      </c>
      <c r="F120">
        <v>1</v>
      </c>
      <c r="G120">
        <v>5</v>
      </c>
      <c r="H120">
        <v>3</v>
      </c>
      <c r="I120" s="7">
        <v>62957</v>
      </c>
      <c r="J120">
        <v>0</v>
      </c>
      <c r="K120">
        <v>0</v>
      </c>
      <c r="L120" t="str">
        <f t="shared" si="2"/>
        <v>No Termination</v>
      </c>
      <c r="M120">
        <v>18</v>
      </c>
      <c r="N120" t="s">
        <v>125</v>
      </c>
      <c r="O120" t="s">
        <v>34</v>
      </c>
      <c r="P120" s="1">
        <v>29778</v>
      </c>
      <c r="Q120" s="9">
        <f t="shared" ca="1" si="3"/>
        <v>43</v>
      </c>
      <c r="R120" s="9" t="str">
        <f ca="1">IF(Q120:$Q$312&lt;30, "Below 30", IF(Q120:$Q$312&lt;=39, "30-39", IF(Q120:$Q$312&lt;=49, "40-49", IF(Q120:$Q$312&lt;=59, "50-59", IF(Q120:$Q$312&lt;=69, "60-69", "70 and above")))))</f>
        <v>40-49</v>
      </c>
      <c r="S120" t="s">
        <v>35</v>
      </c>
      <c r="T120" t="s">
        <v>63</v>
      </c>
      <c r="U120" t="s">
        <v>37</v>
      </c>
      <c r="V120" t="s">
        <v>38</v>
      </c>
      <c r="W120" t="s">
        <v>39</v>
      </c>
      <c r="X120" t="s">
        <v>40</v>
      </c>
      <c r="Y120" t="s">
        <v>41</v>
      </c>
      <c r="Z120" t="s">
        <v>42</v>
      </c>
      <c r="AA120" t="s">
        <v>127</v>
      </c>
      <c r="AB120" t="s">
        <v>76</v>
      </c>
      <c r="AC120" t="s">
        <v>54</v>
      </c>
      <c r="AD120">
        <v>4.63</v>
      </c>
      <c r="AE120">
        <v>3</v>
      </c>
      <c r="AF120">
        <v>0</v>
      </c>
      <c r="AG120" s="1">
        <v>43469</v>
      </c>
      <c r="AH120">
        <v>0</v>
      </c>
      <c r="AI120">
        <v>2</v>
      </c>
    </row>
    <row r="121" spans="1:35" x14ac:dyDescent="0.25">
      <c r="A121" t="s">
        <v>257</v>
      </c>
      <c r="B121">
        <v>10059</v>
      </c>
      <c r="C121">
        <v>0</v>
      </c>
      <c r="D121">
        <v>2</v>
      </c>
      <c r="E121">
        <v>0</v>
      </c>
      <c r="F121">
        <v>5</v>
      </c>
      <c r="G121">
        <v>5</v>
      </c>
      <c r="H121">
        <v>3</v>
      </c>
      <c r="I121" s="7">
        <v>63813</v>
      </c>
      <c r="J121">
        <v>0</v>
      </c>
      <c r="K121">
        <v>1</v>
      </c>
      <c r="L121" t="str">
        <f t="shared" si="2"/>
        <v>Termination</v>
      </c>
      <c r="M121">
        <v>19</v>
      </c>
      <c r="N121" t="s">
        <v>33</v>
      </c>
      <c r="O121" t="s">
        <v>34</v>
      </c>
      <c r="P121" s="1">
        <v>30457</v>
      </c>
      <c r="Q121" s="9">
        <f t="shared" ca="1" si="3"/>
        <v>41</v>
      </c>
      <c r="R121" s="9" t="str">
        <f ca="1">IF(Q121:$Q$312&lt;30, "Below 30", IF(Q121:$Q$312&lt;=39, "30-39", IF(Q121:$Q$312&lt;=49, "40-49", IF(Q121:$Q$312&lt;=59, "50-59", IF(Q121:$Q$312&lt;=69, "60-69", "70 and above")))))</f>
        <v>40-49</v>
      </c>
      <c r="S121" t="s">
        <v>57</v>
      </c>
      <c r="T121" t="s">
        <v>63</v>
      </c>
      <c r="U121" t="s">
        <v>37</v>
      </c>
      <c r="V121" t="s">
        <v>38</v>
      </c>
      <c r="W121" t="s">
        <v>39</v>
      </c>
      <c r="X121" t="s">
        <v>189</v>
      </c>
      <c r="Y121" t="s">
        <v>50</v>
      </c>
      <c r="Z121" t="s">
        <v>42</v>
      </c>
      <c r="AA121" t="s">
        <v>95</v>
      </c>
      <c r="AB121" t="s">
        <v>113</v>
      </c>
      <c r="AC121" t="s">
        <v>54</v>
      </c>
      <c r="AD121">
        <v>5</v>
      </c>
      <c r="AE121">
        <v>5</v>
      </c>
      <c r="AF121">
        <v>0</v>
      </c>
      <c r="AG121" s="1">
        <v>41428</v>
      </c>
      <c r="AH121">
        <v>0</v>
      </c>
      <c r="AI121">
        <v>17</v>
      </c>
    </row>
    <row r="122" spans="1:35" x14ac:dyDescent="0.25">
      <c r="A122" t="s">
        <v>258</v>
      </c>
      <c r="B122">
        <v>10234</v>
      </c>
      <c r="C122">
        <v>1</v>
      </c>
      <c r="D122">
        <v>1</v>
      </c>
      <c r="E122">
        <v>1</v>
      </c>
      <c r="F122">
        <v>1</v>
      </c>
      <c r="G122">
        <v>3</v>
      </c>
      <c r="H122">
        <v>3</v>
      </c>
      <c r="I122" s="7">
        <v>99020</v>
      </c>
      <c r="J122">
        <v>0</v>
      </c>
      <c r="K122">
        <v>0</v>
      </c>
      <c r="L122" t="str">
        <f t="shared" si="2"/>
        <v>No Termination</v>
      </c>
      <c r="M122">
        <v>4</v>
      </c>
      <c r="N122" t="s">
        <v>192</v>
      </c>
      <c r="O122" t="s">
        <v>34</v>
      </c>
      <c r="P122" s="1">
        <v>32689</v>
      </c>
      <c r="Q122" s="9">
        <f t="shared" ca="1" si="3"/>
        <v>35</v>
      </c>
      <c r="R122" s="9" t="str">
        <f ca="1">IF(Q122:$Q$312&lt;30, "Below 30", IF(Q122:$Q$312&lt;=39, "30-39", IF(Q122:$Q$312&lt;=49, "40-49", IF(Q122:$Q$312&lt;=59, "50-59", IF(Q122:$Q$312&lt;=69, "60-69", "70 and above")))))</f>
        <v>30-39</v>
      </c>
      <c r="S122" t="s">
        <v>35</v>
      </c>
      <c r="T122" t="s">
        <v>48</v>
      </c>
      <c r="U122" t="s">
        <v>37</v>
      </c>
      <c r="V122" t="s">
        <v>38</v>
      </c>
      <c r="W122" t="s">
        <v>78</v>
      </c>
      <c r="X122" t="s">
        <v>40</v>
      </c>
      <c r="Y122" t="s">
        <v>41</v>
      </c>
      <c r="Z122" t="s">
        <v>51</v>
      </c>
      <c r="AA122" t="s">
        <v>193</v>
      </c>
      <c r="AB122" t="s">
        <v>53</v>
      </c>
      <c r="AC122" t="s">
        <v>54</v>
      </c>
      <c r="AD122">
        <v>4.2</v>
      </c>
      <c r="AE122">
        <v>5</v>
      </c>
      <c r="AF122">
        <v>5</v>
      </c>
      <c r="AG122" s="1">
        <v>43493</v>
      </c>
      <c r="AH122">
        <v>0</v>
      </c>
      <c r="AI122">
        <v>8</v>
      </c>
    </row>
    <row r="123" spans="1:35" x14ac:dyDescent="0.25">
      <c r="A123" t="s">
        <v>259</v>
      </c>
      <c r="B123">
        <v>10109</v>
      </c>
      <c r="C123">
        <v>0</v>
      </c>
      <c r="D123">
        <v>0</v>
      </c>
      <c r="E123">
        <v>1</v>
      </c>
      <c r="F123">
        <v>5</v>
      </c>
      <c r="G123">
        <v>6</v>
      </c>
      <c r="H123">
        <v>3</v>
      </c>
      <c r="I123" s="7">
        <v>71707</v>
      </c>
      <c r="J123">
        <v>0</v>
      </c>
      <c r="K123">
        <v>1</v>
      </c>
      <c r="L123" t="str">
        <f t="shared" si="2"/>
        <v>Termination</v>
      </c>
      <c r="M123">
        <v>3</v>
      </c>
      <c r="N123" t="s">
        <v>135</v>
      </c>
      <c r="O123" t="s">
        <v>260</v>
      </c>
      <c r="P123" s="1">
        <v>25243</v>
      </c>
      <c r="Q123" s="9">
        <f t="shared" ca="1" si="3"/>
        <v>55</v>
      </c>
      <c r="R123" s="9" t="str">
        <f ca="1">IF(Q123:$Q$312&lt;30, "Below 30", IF(Q123:$Q$312&lt;=39, "30-39", IF(Q123:$Q$312&lt;=49, "40-49", IF(Q123:$Q$312&lt;=59, "50-59", IF(Q123:$Q$312&lt;=69, "60-69", "70 and above")))))</f>
        <v>50-59</v>
      </c>
      <c r="S123" t="s">
        <v>35</v>
      </c>
      <c r="T123" t="s">
        <v>36</v>
      </c>
      <c r="U123" t="s">
        <v>37</v>
      </c>
      <c r="V123" t="s">
        <v>38</v>
      </c>
      <c r="W123" t="s">
        <v>94</v>
      </c>
      <c r="X123" t="s">
        <v>158</v>
      </c>
      <c r="Y123" t="s">
        <v>50</v>
      </c>
      <c r="Z123" t="s">
        <v>137</v>
      </c>
      <c r="AA123" t="s">
        <v>138</v>
      </c>
      <c r="AB123" t="s">
        <v>44</v>
      </c>
      <c r="AC123" t="s">
        <v>54</v>
      </c>
      <c r="AD123">
        <v>4.5</v>
      </c>
      <c r="AE123">
        <v>5</v>
      </c>
      <c r="AF123">
        <v>0</v>
      </c>
      <c r="AG123" s="1">
        <v>41306</v>
      </c>
      <c r="AH123">
        <v>0</v>
      </c>
      <c r="AI123">
        <v>20</v>
      </c>
    </row>
    <row r="124" spans="1:35" x14ac:dyDescent="0.25">
      <c r="A124" t="s">
        <v>261</v>
      </c>
      <c r="B124">
        <v>10125</v>
      </c>
      <c r="C124">
        <v>1</v>
      </c>
      <c r="D124">
        <v>1</v>
      </c>
      <c r="E124">
        <v>0</v>
      </c>
      <c r="F124">
        <v>1</v>
      </c>
      <c r="G124">
        <v>5</v>
      </c>
      <c r="H124">
        <v>3</v>
      </c>
      <c r="I124" s="7">
        <v>54828</v>
      </c>
      <c r="J124">
        <v>0</v>
      </c>
      <c r="K124">
        <v>0</v>
      </c>
      <c r="L124" t="str">
        <f t="shared" si="2"/>
        <v>No Termination</v>
      </c>
      <c r="M124">
        <v>19</v>
      </c>
      <c r="N124" t="s">
        <v>33</v>
      </c>
      <c r="O124" t="s">
        <v>34</v>
      </c>
      <c r="P124" s="1">
        <v>28207</v>
      </c>
      <c r="Q124" s="9">
        <f t="shared" ca="1" si="3"/>
        <v>47</v>
      </c>
      <c r="R124" s="9" t="str">
        <f ca="1">IF(Q124:$Q$312&lt;30, "Below 30", IF(Q124:$Q$312&lt;=39, "30-39", IF(Q124:$Q$312&lt;=49, "40-49", IF(Q124:$Q$312&lt;=59, "50-59", IF(Q124:$Q$312&lt;=69, "60-69", "70 and above")))))</f>
        <v>40-49</v>
      </c>
      <c r="S124" t="s">
        <v>57</v>
      </c>
      <c r="T124" t="s">
        <v>48</v>
      </c>
      <c r="U124" t="s">
        <v>37</v>
      </c>
      <c r="V124" t="s">
        <v>38</v>
      </c>
      <c r="W124" t="s">
        <v>39</v>
      </c>
      <c r="X124" t="s">
        <v>40</v>
      </c>
      <c r="Y124" t="s">
        <v>41</v>
      </c>
      <c r="Z124" t="s">
        <v>42</v>
      </c>
      <c r="AA124" t="s">
        <v>43</v>
      </c>
      <c r="AB124" t="s">
        <v>66</v>
      </c>
      <c r="AC124" t="s">
        <v>54</v>
      </c>
      <c r="AD124">
        <v>4.2</v>
      </c>
      <c r="AE124">
        <v>4</v>
      </c>
      <c r="AF124">
        <v>0</v>
      </c>
      <c r="AG124" s="1">
        <v>43518</v>
      </c>
      <c r="AH124">
        <v>0</v>
      </c>
      <c r="AI124">
        <v>13</v>
      </c>
    </row>
    <row r="125" spans="1:35" x14ac:dyDescent="0.25">
      <c r="A125" t="s">
        <v>262</v>
      </c>
      <c r="B125">
        <v>10074</v>
      </c>
      <c r="C125">
        <v>0</v>
      </c>
      <c r="D125">
        <v>0</v>
      </c>
      <c r="E125">
        <v>1</v>
      </c>
      <c r="F125">
        <v>1</v>
      </c>
      <c r="G125">
        <v>5</v>
      </c>
      <c r="H125">
        <v>3</v>
      </c>
      <c r="I125" s="7">
        <v>64246</v>
      </c>
      <c r="J125">
        <v>0</v>
      </c>
      <c r="K125">
        <v>0</v>
      </c>
      <c r="L125" t="str">
        <f t="shared" si="2"/>
        <v>No Termination</v>
      </c>
      <c r="M125">
        <v>20</v>
      </c>
      <c r="N125" t="s">
        <v>56</v>
      </c>
      <c r="O125" t="s">
        <v>34</v>
      </c>
      <c r="P125" s="1">
        <v>32365</v>
      </c>
      <c r="Q125" s="9">
        <f t="shared" ca="1" si="3"/>
        <v>35</v>
      </c>
      <c r="R125" s="9" t="str">
        <f ca="1">IF(Q125:$Q$312&lt;30, "Below 30", IF(Q125:$Q$312&lt;=39, "30-39", IF(Q125:$Q$312&lt;=49, "40-49", IF(Q125:$Q$312&lt;=59, "50-59", IF(Q125:$Q$312&lt;=69, "60-69", "70 and above")))))</f>
        <v>30-39</v>
      </c>
      <c r="S125" t="s">
        <v>35</v>
      </c>
      <c r="T125" t="s">
        <v>36</v>
      </c>
      <c r="U125" t="s">
        <v>37</v>
      </c>
      <c r="V125" t="s">
        <v>85</v>
      </c>
      <c r="W125" t="s">
        <v>39</v>
      </c>
      <c r="X125" t="s">
        <v>40</v>
      </c>
      <c r="Y125" t="s">
        <v>41</v>
      </c>
      <c r="Z125" t="s">
        <v>42</v>
      </c>
      <c r="AA125" t="s">
        <v>95</v>
      </c>
      <c r="AB125" t="s">
        <v>44</v>
      </c>
      <c r="AC125" t="s">
        <v>54</v>
      </c>
      <c r="AD125">
        <v>5</v>
      </c>
      <c r="AE125">
        <v>3</v>
      </c>
      <c r="AF125">
        <v>0</v>
      </c>
      <c r="AG125" s="1">
        <v>43473</v>
      </c>
      <c r="AH125">
        <v>0</v>
      </c>
      <c r="AI125">
        <v>20</v>
      </c>
    </row>
    <row r="126" spans="1:35" x14ac:dyDescent="0.25">
      <c r="A126" t="s">
        <v>263</v>
      </c>
      <c r="B126">
        <v>10097</v>
      </c>
      <c r="C126">
        <v>0</v>
      </c>
      <c r="D126">
        <v>0</v>
      </c>
      <c r="E126">
        <v>0</v>
      </c>
      <c r="F126">
        <v>5</v>
      </c>
      <c r="G126">
        <v>5</v>
      </c>
      <c r="H126">
        <v>3</v>
      </c>
      <c r="I126" s="7">
        <v>52177</v>
      </c>
      <c r="J126">
        <v>0</v>
      </c>
      <c r="K126">
        <v>1</v>
      </c>
      <c r="L126" t="str">
        <f t="shared" si="2"/>
        <v>Termination</v>
      </c>
      <c r="M126">
        <v>19</v>
      </c>
      <c r="N126" t="s">
        <v>33</v>
      </c>
      <c r="O126" t="s">
        <v>34</v>
      </c>
      <c r="P126" s="1">
        <v>19224</v>
      </c>
      <c r="Q126" s="9">
        <f t="shared" ca="1" si="3"/>
        <v>71</v>
      </c>
      <c r="R126" s="9" t="str">
        <f ca="1">IF(Q126:$Q$312&lt;30, "Below 30", IF(Q126:$Q$312&lt;=39, "30-39", IF(Q126:$Q$312&lt;=49, "40-49", IF(Q126:$Q$312&lt;=59, "50-59", IF(Q126:$Q$312&lt;=69, "60-69", "70 and above")))))</f>
        <v>70 and above</v>
      </c>
      <c r="S126" t="s">
        <v>57</v>
      </c>
      <c r="T126" t="s">
        <v>36</v>
      </c>
      <c r="U126" t="s">
        <v>37</v>
      </c>
      <c r="V126" t="s">
        <v>38</v>
      </c>
      <c r="W126" t="s">
        <v>39</v>
      </c>
      <c r="X126" t="s">
        <v>126</v>
      </c>
      <c r="Y126" t="s">
        <v>50</v>
      </c>
      <c r="Z126" t="s">
        <v>42</v>
      </c>
      <c r="AA126" t="s">
        <v>65</v>
      </c>
      <c r="AB126" t="s">
        <v>113</v>
      </c>
      <c r="AC126" t="s">
        <v>54</v>
      </c>
      <c r="AD126">
        <v>4.6399999999999997</v>
      </c>
      <c r="AE126">
        <v>4</v>
      </c>
      <c r="AF126">
        <v>0</v>
      </c>
      <c r="AG126" s="1">
        <v>42126</v>
      </c>
      <c r="AH126">
        <v>0</v>
      </c>
      <c r="AI126">
        <v>8</v>
      </c>
    </row>
    <row r="127" spans="1:35" x14ac:dyDescent="0.25">
      <c r="A127" t="s">
        <v>264</v>
      </c>
      <c r="B127">
        <v>10007</v>
      </c>
      <c r="C127">
        <v>1</v>
      </c>
      <c r="D127">
        <v>1</v>
      </c>
      <c r="E127">
        <v>0</v>
      </c>
      <c r="F127">
        <v>1</v>
      </c>
      <c r="G127">
        <v>5</v>
      </c>
      <c r="H127">
        <v>4</v>
      </c>
      <c r="I127" s="7">
        <v>62065</v>
      </c>
      <c r="J127">
        <v>0</v>
      </c>
      <c r="K127">
        <v>0</v>
      </c>
      <c r="L127" t="str">
        <f t="shared" si="2"/>
        <v>No Termination</v>
      </c>
      <c r="M127">
        <v>19</v>
      </c>
      <c r="N127" t="s">
        <v>33</v>
      </c>
      <c r="O127" t="s">
        <v>34</v>
      </c>
      <c r="P127" s="1">
        <v>27151</v>
      </c>
      <c r="Q127" s="9">
        <f t="shared" ca="1" si="3"/>
        <v>50</v>
      </c>
      <c r="R127" s="9" t="str">
        <f ca="1">IF(Q127:$Q$312&lt;30, "Below 30", IF(Q127:$Q$312&lt;=39, "30-39", IF(Q127:$Q$312&lt;=49, "40-49", IF(Q127:$Q$312&lt;=59, "50-59", IF(Q127:$Q$312&lt;=69, "60-69", "70 and above")))))</f>
        <v>50-59</v>
      </c>
      <c r="S127" t="s">
        <v>57</v>
      </c>
      <c r="T127" t="s">
        <v>48</v>
      </c>
      <c r="U127" t="s">
        <v>37</v>
      </c>
      <c r="V127" t="s">
        <v>38</v>
      </c>
      <c r="W127" t="s">
        <v>39</v>
      </c>
      <c r="X127" t="s">
        <v>40</v>
      </c>
      <c r="Y127" t="s">
        <v>41</v>
      </c>
      <c r="Z127" t="s">
        <v>42</v>
      </c>
      <c r="AA127" t="s">
        <v>68</v>
      </c>
      <c r="AB127" t="s">
        <v>113</v>
      </c>
      <c r="AC127" t="s">
        <v>45</v>
      </c>
      <c r="AD127">
        <v>4.76</v>
      </c>
      <c r="AE127">
        <v>4</v>
      </c>
      <c r="AF127">
        <v>0</v>
      </c>
      <c r="AG127" s="1">
        <v>43511</v>
      </c>
      <c r="AH127">
        <v>0</v>
      </c>
      <c r="AI127">
        <v>5</v>
      </c>
    </row>
    <row r="128" spans="1:35" x14ac:dyDescent="0.25">
      <c r="A128" t="s">
        <v>265</v>
      </c>
      <c r="B128">
        <v>10129</v>
      </c>
      <c r="C128">
        <v>0</v>
      </c>
      <c r="D128">
        <v>0</v>
      </c>
      <c r="E128">
        <v>1</v>
      </c>
      <c r="F128">
        <v>1</v>
      </c>
      <c r="G128">
        <v>5</v>
      </c>
      <c r="H128">
        <v>3</v>
      </c>
      <c r="I128" s="7">
        <v>46998</v>
      </c>
      <c r="J128">
        <v>0</v>
      </c>
      <c r="K128">
        <v>0</v>
      </c>
      <c r="L128" t="str">
        <f t="shared" si="2"/>
        <v>No Termination</v>
      </c>
      <c r="M128">
        <v>19</v>
      </c>
      <c r="N128" t="s">
        <v>33</v>
      </c>
      <c r="O128" t="s">
        <v>34</v>
      </c>
      <c r="P128" s="1">
        <v>30685</v>
      </c>
      <c r="Q128" s="9">
        <f t="shared" ca="1" si="3"/>
        <v>40</v>
      </c>
      <c r="R128" s="9" t="str">
        <f ca="1">IF(Q128:$Q$312&lt;30, "Below 30", IF(Q128:$Q$312&lt;=39, "30-39", IF(Q128:$Q$312&lt;=49, "40-49", IF(Q128:$Q$312&lt;=59, "50-59", IF(Q128:$Q$312&lt;=69, "60-69", "70 and above")))))</f>
        <v>40-49</v>
      </c>
      <c r="S128" t="s">
        <v>35</v>
      </c>
      <c r="T128" t="s">
        <v>36</v>
      </c>
      <c r="U128" t="s">
        <v>37</v>
      </c>
      <c r="V128" t="s">
        <v>38</v>
      </c>
      <c r="W128" t="s">
        <v>39</v>
      </c>
      <c r="X128" t="s">
        <v>40</v>
      </c>
      <c r="Y128" t="s">
        <v>41</v>
      </c>
      <c r="Z128" t="s">
        <v>42</v>
      </c>
      <c r="AA128" t="s">
        <v>75</v>
      </c>
      <c r="AB128" t="s">
        <v>66</v>
      </c>
      <c r="AC128" t="s">
        <v>54</v>
      </c>
      <c r="AD128">
        <v>4.17</v>
      </c>
      <c r="AE128">
        <v>4</v>
      </c>
      <c r="AF128">
        <v>0</v>
      </c>
      <c r="AG128" s="1">
        <v>43507</v>
      </c>
      <c r="AH128">
        <v>0</v>
      </c>
      <c r="AI128">
        <v>1</v>
      </c>
    </row>
    <row r="129" spans="1:35" x14ac:dyDescent="0.25">
      <c r="A129" t="s">
        <v>266</v>
      </c>
      <c r="B129">
        <v>10075</v>
      </c>
      <c r="C129">
        <v>0</v>
      </c>
      <c r="D129">
        <v>0</v>
      </c>
      <c r="E129">
        <v>0</v>
      </c>
      <c r="F129">
        <v>5</v>
      </c>
      <c r="G129">
        <v>5</v>
      </c>
      <c r="H129">
        <v>3</v>
      </c>
      <c r="I129" s="7">
        <v>68099</v>
      </c>
      <c r="J129">
        <v>0</v>
      </c>
      <c r="K129">
        <v>1</v>
      </c>
      <c r="L129" t="str">
        <f t="shared" si="2"/>
        <v>Termination</v>
      </c>
      <c r="M129">
        <v>20</v>
      </c>
      <c r="N129" t="s">
        <v>56</v>
      </c>
      <c r="O129" t="s">
        <v>34</v>
      </c>
      <c r="P129" s="1">
        <v>26538</v>
      </c>
      <c r="Q129" s="9">
        <f t="shared" ca="1" si="3"/>
        <v>51</v>
      </c>
      <c r="R129" s="9" t="str">
        <f ca="1">IF(Q129:$Q$312&lt;30, "Below 30", IF(Q129:$Q$312&lt;=39, "30-39", IF(Q129:$Q$312&lt;=49, "40-49", IF(Q129:$Q$312&lt;=59, "50-59", IF(Q129:$Q$312&lt;=69, "60-69", "70 and above")))))</f>
        <v>50-59</v>
      </c>
      <c r="S129" t="s">
        <v>57</v>
      </c>
      <c r="T129" t="s">
        <v>36</v>
      </c>
      <c r="U129" t="s">
        <v>37</v>
      </c>
      <c r="V129" t="s">
        <v>38</v>
      </c>
      <c r="W129" t="s">
        <v>39</v>
      </c>
      <c r="X129" t="s">
        <v>58</v>
      </c>
      <c r="Y129" t="s">
        <v>50</v>
      </c>
      <c r="Z129" t="s">
        <v>42</v>
      </c>
      <c r="AA129" t="s">
        <v>95</v>
      </c>
      <c r="AB129" t="s">
        <v>113</v>
      </c>
      <c r="AC129" t="s">
        <v>54</v>
      </c>
      <c r="AD129">
        <v>5</v>
      </c>
      <c r="AE129">
        <v>3</v>
      </c>
      <c r="AF129">
        <v>0</v>
      </c>
      <c r="AG129" s="1">
        <v>41304</v>
      </c>
      <c r="AH129">
        <v>0</v>
      </c>
      <c r="AI129">
        <v>15</v>
      </c>
    </row>
    <row r="130" spans="1:35" x14ac:dyDescent="0.25">
      <c r="A130" t="s">
        <v>267</v>
      </c>
      <c r="B130">
        <v>10167</v>
      </c>
      <c r="C130">
        <v>1</v>
      </c>
      <c r="D130">
        <v>1</v>
      </c>
      <c r="E130">
        <v>1</v>
      </c>
      <c r="F130">
        <v>1</v>
      </c>
      <c r="G130">
        <v>6</v>
      </c>
      <c r="H130">
        <v>3</v>
      </c>
      <c r="I130" s="7">
        <v>70545</v>
      </c>
      <c r="J130">
        <v>0</v>
      </c>
      <c r="K130">
        <v>0</v>
      </c>
      <c r="L130" t="str">
        <f t="shared" ref="L130:L193" si="4">IF(K:K=0, "No Termination", IF(K:K=1, "Termination", "Unknown"))</f>
        <v>No Termination</v>
      </c>
      <c r="M130">
        <v>3</v>
      </c>
      <c r="N130" t="s">
        <v>135</v>
      </c>
      <c r="O130" t="s">
        <v>268</v>
      </c>
      <c r="P130" s="1">
        <v>32400</v>
      </c>
      <c r="Q130" s="9">
        <f t="shared" ca="1" si="3"/>
        <v>35</v>
      </c>
      <c r="R130" s="9" t="str">
        <f ca="1">IF(Q130:$Q$312&lt;30, "Below 30", IF(Q130:$Q$312&lt;=39, "30-39", IF(Q130:$Q$312&lt;=49, "40-49", IF(Q130:$Q$312&lt;=59, "50-59", IF(Q130:$Q$312&lt;=69, "60-69", "70 and above")))))</f>
        <v>30-39</v>
      </c>
      <c r="S130" t="s">
        <v>35</v>
      </c>
      <c r="T130" t="s">
        <v>48</v>
      </c>
      <c r="U130" t="s">
        <v>37</v>
      </c>
      <c r="V130" t="s">
        <v>38</v>
      </c>
      <c r="W130" t="s">
        <v>254</v>
      </c>
      <c r="X130" t="s">
        <v>40</v>
      </c>
      <c r="Y130" t="s">
        <v>41</v>
      </c>
      <c r="Z130" t="s">
        <v>137</v>
      </c>
      <c r="AA130" t="s">
        <v>138</v>
      </c>
      <c r="AB130" t="s">
        <v>53</v>
      </c>
      <c r="AC130" t="s">
        <v>54</v>
      </c>
      <c r="AD130">
        <v>3.6</v>
      </c>
      <c r="AE130">
        <v>5</v>
      </c>
      <c r="AF130">
        <v>0</v>
      </c>
      <c r="AG130" s="1">
        <v>43495</v>
      </c>
      <c r="AH130">
        <v>0</v>
      </c>
      <c r="AI130">
        <v>9</v>
      </c>
    </row>
    <row r="131" spans="1:35" x14ac:dyDescent="0.25">
      <c r="A131" t="s">
        <v>269</v>
      </c>
      <c r="B131">
        <v>10195</v>
      </c>
      <c r="C131">
        <v>1</v>
      </c>
      <c r="D131">
        <v>1</v>
      </c>
      <c r="E131">
        <v>0</v>
      </c>
      <c r="F131">
        <v>5</v>
      </c>
      <c r="G131">
        <v>5</v>
      </c>
      <c r="H131">
        <v>3</v>
      </c>
      <c r="I131" s="7">
        <v>63478</v>
      </c>
      <c r="J131">
        <v>0</v>
      </c>
      <c r="K131">
        <v>1</v>
      </c>
      <c r="L131" t="str">
        <f t="shared" si="4"/>
        <v>Termination</v>
      </c>
      <c r="M131">
        <v>20</v>
      </c>
      <c r="N131" t="s">
        <v>56</v>
      </c>
      <c r="O131" t="s">
        <v>34</v>
      </c>
      <c r="P131" s="1">
        <v>30728</v>
      </c>
      <c r="Q131" s="9">
        <f t="shared" ref="Q131:Q194" ca="1" si="5">DATEDIF(P131, TODAY(), "Y")</f>
        <v>40</v>
      </c>
      <c r="R131" s="9" t="str">
        <f ca="1">IF(Q131:$Q$312&lt;30, "Below 30", IF(Q131:$Q$312&lt;=39, "30-39", IF(Q131:$Q$312&lt;=49, "40-49", IF(Q131:$Q$312&lt;=59, "50-59", IF(Q131:$Q$312&lt;=69, "60-69", "70 and above")))))</f>
        <v>40-49</v>
      </c>
      <c r="S131" t="s">
        <v>57</v>
      </c>
      <c r="T131" t="s">
        <v>48</v>
      </c>
      <c r="U131" t="s">
        <v>160</v>
      </c>
      <c r="V131" t="s">
        <v>38</v>
      </c>
      <c r="W131" t="s">
        <v>39</v>
      </c>
      <c r="X131" t="s">
        <v>158</v>
      </c>
      <c r="Y131" t="s">
        <v>50</v>
      </c>
      <c r="Z131" t="s">
        <v>42</v>
      </c>
      <c r="AA131" t="s">
        <v>43</v>
      </c>
      <c r="AB131" t="s">
        <v>53</v>
      </c>
      <c r="AC131" t="s">
        <v>54</v>
      </c>
      <c r="AD131">
        <v>3.03</v>
      </c>
      <c r="AE131">
        <v>5</v>
      </c>
      <c r="AF131">
        <v>0</v>
      </c>
      <c r="AG131" s="1">
        <v>40973</v>
      </c>
      <c r="AH131">
        <v>0</v>
      </c>
      <c r="AI131">
        <v>16</v>
      </c>
    </row>
    <row r="132" spans="1:35" x14ac:dyDescent="0.25">
      <c r="A132" t="s">
        <v>270</v>
      </c>
      <c r="B132">
        <v>10112</v>
      </c>
      <c r="C132">
        <v>0</v>
      </c>
      <c r="D132">
        <v>0</v>
      </c>
      <c r="E132">
        <v>0</v>
      </c>
      <c r="F132">
        <v>1</v>
      </c>
      <c r="G132">
        <v>3</v>
      </c>
      <c r="H132">
        <v>3</v>
      </c>
      <c r="I132" s="7">
        <v>97999</v>
      </c>
      <c r="J132">
        <v>0</v>
      </c>
      <c r="K132">
        <v>0</v>
      </c>
      <c r="L132" t="str">
        <f t="shared" si="4"/>
        <v>No Termination</v>
      </c>
      <c r="M132">
        <v>8</v>
      </c>
      <c r="N132" t="s">
        <v>105</v>
      </c>
      <c r="O132" t="s">
        <v>34</v>
      </c>
      <c r="P132" s="1">
        <v>30733</v>
      </c>
      <c r="Q132" s="9">
        <f t="shared" ca="1" si="5"/>
        <v>40</v>
      </c>
      <c r="R132" s="9" t="str">
        <f ca="1">IF(Q132:$Q$312&lt;30, "Below 30", IF(Q132:$Q$312&lt;=39, "30-39", IF(Q132:$Q$312&lt;=49, "40-49", IF(Q132:$Q$312&lt;=59, "50-59", IF(Q132:$Q$312&lt;=69, "60-69", "70 and above")))))</f>
        <v>40-49</v>
      </c>
      <c r="S132" t="s">
        <v>57</v>
      </c>
      <c r="T132" t="s">
        <v>36</v>
      </c>
      <c r="U132" t="s">
        <v>37</v>
      </c>
      <c r="V132" t="s">
        <v>38</v>
      </c>
      <c r="W132" t="s">
        <v>39</v>
      </c>
      <c r="X132" t="s">
        <v>40</v>
      </c>
      <c r="Y132" t="s">
        <v>41</v>
      </c>
      <c r="Z132" t="s">
        <v>51</v>
      </c>
      <c r="AA132" t="s">
        <v>52</v>
      </c>
      <c r="AB132" t="s">
        <v>53</v>
      </c>
      <c r="AC132" t="s">
        <v>54</v>
      </c>
      <c r="AD132">
        <v>4.4800000000000004</v>
      </c>
      <c r="AE132">
        <v>5</v>
      </c>
      <c r="AF132">
        <v>6</v>
      </c>
      <c r="AG132" s="1">
        <v>43468</v>
      </c>
      <c r="AH132">
        <v>0</v>
      </c>
      <c r="AI132">
        <v>4</v>
      </c>
    </row>
    <row r="133" spans="1:35" x14ac:dyDescent="0.25">
      <c r="A133" t="s">
        <v>271</v>
      </c>
      <c r="B133">
        <v>10272</v>
      </c>
      <c r="C133">
        <v>1</v>
      </c>
      <c r="D133">
        <v>1</v>
      </c>
      <c r="E133">
        <v>0</v>
      </c>
      <c r="F133">
        <v>1</v>
      </c>
      <c r="G133">
        <v>6</v>
      </c>
      <c r="H133">
        <v>3</v>
      </c>
      <c r="I133" s="7">
        <v>180000</v>
      </c>
      <c r="J133">
        <v>0</v>
      </c>
      <c r="K133">
        <v>0</v>
      </c>
      <c r="L133" t="str">
        <f t="shared" si="4"/>
        <v>No Termination</v>
      </c>
      <c r="M133">
        <v>11</v>
      </c>
      <c r="N133" t="s">
        <v>272</v>
      </c>
      <c r="O133" t="s">
        <v>273</v>
      </c>
      <c r="P133" s="1">
        <v>24183</v>
      </c>
      <c r="Q133" s="9">
        <f t="shared" ca="1" si="5"/>
        <v>58</v>
      </c>
      <c r="R133" s="9" t="str">
        <f ca="1">IF(Q133:$Q$312&lt;30, "Below 30", IF(Q133:$Q$312&lt;=39, "30-39", IF(Q133:$Q$312&lt;=49, "40-49", IF(Q133:$Q$312&lt;=59, "50-59", IF(Q133:$Q$312&lt;=69, "60-69", "70 and above")))))</f>
        <v>50-59</v>
      </c>
      <c r="S133" t="s">
        <v>57</v>
      </c>
      <c r="T133" t="s">
        <v>48</v>
      </c>
      <c r="U133" t="s">
        <v>37</v>
      </c>
      <c r="V133" t="s">
        <v>38</v>
      </c>
      <c r="W133" t="s">
        <v>39</v>
      </c>
      <c r="X133" t="s">
        <v>40</v>
      </c>
      <c r="Y133" t="s">
        <v>41</v>
      </c>
      <c r="Z133" t="s">
        <v>137</v>
      </c>
      <c r="AA133" t="s">
        <v>127</v>
      </c>
      <c r="AB133" t="s">
        <v>44</v>
      </c>
      <c r="AC133" t="s">
        <v>54</v>
      </c>
      <c r="AD133">
        <v>4.5</v>
      </c>
      <c r="AE133">
        <v>4</v>
      </c>
      <c r="AF133">
        <v>0</v>
      </c>
      <c r="AG133" s="1">
        <v>43486</v>
      </c>
      <c r="AH133">
        <v>0</v>
      </c>
      <c r="AI133">
        <v>19</v>
      </c>
    </row>
    <row r="134" spans="1:35" x14ac:dyDescent="0.25">
      <c r="A134" t="s">
        <v>274</v>
      </c>
      <c r="B134">
        <v>10182</v>
      </c>
      <c r="C134">
        <v>1</v>
      </c>
      <c r="D134">
        <v>1</v>
      </c>
      <c r="E134">
        <v>0</v>
      </c>
      <c r="F134">
        <v>1</v>
      </c>
      <c r="G134">
        <v>1</v>
      </c>
      <c r="H134">
        <v>3</v>
      </c>
      <c r="I134" s="7">
        <v>49920</v>
      </c>
      <c r="J134">
        <v>0</v>
      </c>
      <c r="K134">
        <v>1</v>
      </c>
      <c r="L134" t="str">
        <f t="shared" si="4"/>
        <v>Termination</v>
      </c>
      <c r="M134">
        <v>2</v>
      </c>
      <c r="N134" t="s">
        <v>275</v>
      </c>
      <c r="O134" t="s">
        <v>34</v>
      </c>
      <c r="P134" s="1">
        <v>31306</v>
      </c>
      <c r="Q134" s="9">
        <f t="shared" ca="1" si="5"/>
        <v>38</v>
      </c>
      <c r="R134" s="9" t="str">
        <f ca="1">IF(Q134:$Q$312&lt;30, "Below 30", IF(Q134:$Q$312&lt;=39, "30-39", IF(Q134:$Q$312&lt;=49, "40-49", IF(Q134:$Q$312&lt;=59, "50-59", IF(Q134:$Q$312&lt;=69, "60-69", "70 and above")))))</f>
        <v>30-39</v>
      </c>
      <c r="S134" t="s">
        <v>57</v>
      </c>
      <c r="T134" t="s">
        <v>48</v>
      </c>
      <c r="U134" t="s">
        <v>37</v>
      </c>
      <c r="V134" t="s">
        <v>38</v>
      </c>
      <c r="W134" t="s">
        <v>78</v>
      </c>
      <c r="X134" t="s">
        <v>214</v>
      </c>
      <c r="Y134" t="s">
        <v>100</v>
      </c>
      <c r="Z134" t="s">
        <v>122</v>
      </c>
      <c r="AA134" t="s">
        <v>123</v>
      </c>
      <c r="AB134" t="s">
        <v>53</v>
      </c>
      <c r="AC134" t="s">
        <v>54</v>
      </c>
      <c r="AD134">
        <v>3.24</v>
      </c>
      <c r="AE134">
        <v>3</v>
      </c>
      <c r="AF134">
        <v>4</v>
      </c>
      <c r="AG134" s="1">
        <v>42109</v>
      </c>
      <c r="AH134">
        <v>0</v>
      </c>
      <c r="AI134">
        <v>6</v>
      </c>
    </row>
    <row r="135" spans="1:35" x14ac:dyDescent="0.25">
      <c r="A135" t="s">
        <v>276</v>
      </c>
      <c r="B135">
        <v>10248</v>
      </c>
      <c r="C135">
        <v>0</v>
      </c>
      <c r="D135">
        <v>0</v>
      </c>
      <c r="E135">
        <v>0</v>
      </c>
      <c r="F135">
        <v>1</v>
      </c>
      <c r="G135">
        <v>5</v>
      </c>
      <c r="H135">
        <v>3</v>
      </c>
      <c r="I135" s="7">
        <v>55425</v>
      </c>
      <c r="J135">
        <v>0</v>
      </c>
      <c r="K135">
        <v>0</v>
      </c>
      <c r="L135" t="str">
        <f t="shared" si="4"/>
        <v>No Termination</v>
      </c>
      <c r="M135">
        <v>19</v>
      </c>
      <c r="N135" t="s">
        <v>33</v>
      </c>
      <c r="O135" t="s">
        <v>34</v>
      </c>
      <c r="P135" s="1">
        <v>31573</v>
      </c>
      <c r="Q135" s="9">
        <f t="shared" ca="1" si="5"/>
        <v>38</v>
      </c>
      <c r="R135" s="9" t="str">
        <f ca="1">IF(Q135:$Q$312&lt;30, "Below 30", IF(Q135:$Q$312&lt;=39, "30-39", IF(Q135:$Q$312&lt;=49, "40-49", IF(Q135:$Q$312&lt;=59, "50-59", IF(Q135:$Q$312&lt;=69, "60-69", "70 and above")))))</f>
        <v>30-39</v>
      </c>
      <c r="S135" t="s">
        <v>57</v>
      </c>
      <c r="T135" t="s">
        <v>36</v>
      </c>
      <c r="U135" t="s">
        <v>37</v>
      </c>
      <c r="V135" t="s">
        <v>38</v>
      </c>
      <c r="W135" t="s">
        <v>39</v>
      </c>
      <c r="X135" t="s">
        <v>40</v>
      </c>
      <c r="Y135" t="s">
        <v>41</v>
      </c>
      <c r="Z135" t="s">
        <v>42</v>
      </c>
      <c r="AA135" t="s">
        <v>75</v>
      </c>
      <c r="AB135" t="s">
        <v>44</v>
      </c>
      <c r="AC135" t="s">
        <v>54</v>
      </c>
      <c r="AD135">
        <v>4.8</v>
      </c>
      <c r="AE135">
        <v>4</v>
      </c>
      <c r="AF135">
        <v>0</v>
      </c>
      <c r="AG135" s="1">
        <v>43472</v>
      </c>
      <c r="AH135">
        <v>0</v>
      </c>
      <c r="AI135">
        <v>4</v>
      </c>
    </row>
    <row r="136" spans="1:35" x14ac:dyDescent="0.25">
      <c r="A136" t="s">
        <v>277</v>
      </c>
      <c r="B136">
        <v>10201</v>
      </c>
      <c r="C136">
        <v>0</v>
      </c>
      <c r="D136">
        <v>0</v>
      </c>
      <c r="E136">
        <v>0</v>
      </c>
      <c r="F136">
        <v>2</v>
      </c>
      <c r="G136">
        <v>5</v>
      </c>
      <c r="H136">
        <v>3</v>
      </c>
      <c r="I136" s="7">
        <v>69340</v>
      </c>
      <c r="J136">
        <v>0</v>
      </c>
      <c r="K136">
        <v>0</v>
      </c>
      <c r="L136" t="str">
        <f t="shared" si="4"/>
        <v>No Termination</v>
      </c>
      <c r="M136">
        <v>20</v>
      </c>
      <c r="N136" t="s">
        <v>56</v>
      </c>
      <c r="O136" t="s">
        <v>34</v>
      </c>
      <c r="P136" s="1">
        <v>30752</v>
      </c>
      <c r="Q136" s="9">
        <f t="shared" ca="1" si="5"/>
        <v>40</v>
      </c>
      <c r="R136" s="9" t="str">
        <f ca="1">IF(Q136:$Q$312&lt;30, "Below 30", IF(Q136:$Q$312&lt;=39, "30-39", IF(Q136:$Q$312&lt;=49, "40-49", IF(Q136:$Q$312&lt;=59, "50-59", IF(Q136:$Q$312&lt;=69, "60-69", "70 and above")))))</f>
        <v>40-49</v>
      </c>
      <c r="S136" t="s">
        <v>57</v>
      </c>
      <c r="T136" t="s">
        <v>36</v>
      </c>
      <c r="U136" t="s">
        <v>37</v>
      </c>
      <c r="V136" t="s">
        <v>38</v>
      </c>
      <c r="W136" t="s">
        <v>39</v>
      </c>
      <c r="X136" t="s">
        <v>40</v>
      </c>
      <c r="Y136" t="s">
        <v>41</v>
      </c>
      <c r="Z136" t="s">
        <v>42</v>
      </c>
      <c r="AA136" t="s">
        <v>61</v>
      </c>
      <c r="AB136" t="s">
        <v>44</v>
      </c>
      <c r="AC136" t="s">
        <v>54</v>
      </c>
      <c r="AD136">
        <v>3</v>
      </c>
      <c r="AE136">
        <v>5</v>
      </c>
      <c r="AF136">
        <v>0</v>
      </c>
      <c r="AG136" s="1">
        <v>43483</v>
      </c>
      <c r="AH136">
        <v>0</v>
      </c>
      <c r="AI136">
        <v>4</v>
      </c>
    </row>
    <row r="137" spans="1:35" x14ac:dyDescent="0.25">
      <c r="A137" t="s">
        <v>278</v>
      </c>
      <c r="B137">
        <v>10214</v>
      </c>
      <c r="C137">
        <v>0</v>
      </c>
      <c r="D137">
        <v>3</v>
      </c>
      <c r="E137">
        <v>0</v>
      </c>
      <c r="F137">
        <v>2</v>
      </c>
      <c r="G137">
        <v>5</v>
      </c>
      <c r="H137">
        <v>3</v>
      </c>
      <c r="I137" s="7">
        <v>64995</v>
      </c>
      <c r="J137">
        <v>0</v>
      </c>
      <c r="K137">
        <v>0</v>
      </c>
      <c r="L137" t="str">
        <f t="shared" si="4"/>
        <v>No Termination</v>
      </c>
      <c r="M137">
        <v>20</v>
      </c>
      <c r="N137" t="s">
        <v>56</v>
      </c>
      <c r="O137" t="s">
        <v>34</v>
      </c>
      <c r="P137" s="1">
        <v>33731</v>
      </c>
      <c r="Q137" s="9">
        <f t="shared" ca="1" si="5"/>
        <v>32</v>
      </c>
      <c r="R137" s="9" t="str">
        <f ca="1">IF(Q137:$Q$312&lt;30, "Below 30", IF(Q137:$Q$312&lt;=39, "30-39", IF(Q137:$Q$312&lt;=49, "40-49", IF(Q137:$Q$312&lt;=59, "50-59", IF(Q137:$Q$312&lt;=69, "60-69", "70 and above")))))</f>
        <v>30-39</v>
      </c>
      <c r="S137" t="s">
        <v>57</v>
      </c>
      <c r="T137" t="s">
        <v>133</v>
      </c>
      <c r="U137" t="s">
        <v>37</v>
      </c>
      <c r="V137" t="s">
        <v>38</v>
      </c>
      <c r="W137" t="s">
        <v>39</v>
      </c>
      <c r="X137" t="s">
        <v>40</v>
      </c>
      <c r="Y137" t="s">
        <v>41</v>
      </c>
      <c r="Z137" t="s">
        <v>42</v>
      </c>
      <c r="AA137" t="s">
        <v>65</v>
      </c>
      <c r="AB137" t="s">
        <v>53</v>
      </c>
      <c r="AC137" t="s">
        <v>54</v>
      </c>
      <c r="AD137">
        <v>4.5</v>
      </c>
      <c r="AE137">
        <v>3</v>
      </c>
      <c r="AF137">
        <v>0</v>
      </c>
      <c r="AG137" s="1">
        <v>43510</v>
      </c>
      <c r="AH137">
        <v>0</v>
      </c>
      <c r="AI137">
        <v>6</v>
      </c>
    </row>
    <row r="138" spans="1:35" x14ac:dyDescent="0.25">
      <c r="A138" t="s">
        <v>279</v>
      </c>
      <c r="B138">
        <v>10160</v>
      </c>
      <c r="C138">
        <v>0</v>
      </c>
      <c r="D138">
        <v>2</v>
      </c>
      <c r="E138">
        <v>0</v>
      </c>
      <c r="F138">
        <v>5</v>
      </c>
      <c r="G138">
        <v>5</v>
      </c>
      <c r="H138">
        <v>3</v>
      </c>
      <c r="I138" s="7">
        <v>68182</v>
      </c>
      <c r="J138">
        <v>0</v>
      </c>
      <c r="K138">
        <v>1</v>
      </c>
      <c r="L138" t="str">
        <f t="shared" si="4"/>
        <v>Termination</v>
      </c>
      <c r="M138">
        <v>20</v>
      </c>
      <c r="N138" t="s">
        <v>56</v>
      </c>
      <c r="O138" t="s">
        <v>34</v>
      </c>
      <c r="P138" s="1">
        <v>28025</v>
      </c>
      <c r="Q138" s="9">
        <f t="shared" ca="1" si="5"/>
        <v>47</v>
      </c>
      <c r="R138" s="9" t="str">
        <f ca="1">IF(Q138:$Q$312&lt;30, "Below 30", IF(Q138:$Q$312&lt;=39, "30-39", IF(Q138:$Q$312&lt;=49, "40-49", IF(Q138:$Q$312&lt;=59, "50-59", IF(Q138:$Q$312&lt;=69, "60-69", "70 and above")))))</f>
        <v>40-49</v>
      </c>
      <c r="S138" t="s">
        <v>57</v>
      </c>
      <c r="T138" t="s">
        <v>63</v>
      </c>
      <c r="U138" t="s">
        <v>37</v>
      </c>
      <c r="V138" t="s">
        <v>38</v>
      </c>
      <c r="W138" t="s">
        <v>39</v>
      </c>
      <c r="X138" t="s">
        <v>89</v>
      </c>
      <c r="Y138" t="s">
        <v>50</v>
      </c>
      <c r="Z138" t="s">
        <v>42</v>
      </c>
      <c r="AA138" t="s">
        <v>68</v>
      </c>
      <c r="AB138" t="s">
        <v>66</v>
      </c>
      <c r="AC138" t="s">
        <v>54</v>
      </c>
      <c r="AD138">
        <v>3.72</v>
      </c>
      <c r="AE138">
        <v>3</v>
      </c>
      <c r="AF138">
        <v>0</v>
      </c>
      <c r="AG138" s="1">
        <v>41306</v>
      </c>
      <c r="AH138">
        <v>0</v>
      </c>
      <c r="AI138">
        <v>18</v>
      </c>
    </row>
    <row r="139" spans="1:35" x14ac:dyDescent="0.25">
      <c r="A139" t="s">
        <v>280</v>
      </c>
      <c r="B139">
        <v>10289</v>
      </c>
      <c r="C139">
        <v>1</v>
      </c>
      <c r="D139">
        <v>1</v>
      </c>
      <c r="E139">
        <v>1</v>
      </c>
      <c r="F139">
        <v>5</v>
      </c>
      <c r="G139">
        <v>5</v>
      </c>
      <c r="H139">
        <v>2</v>
      </c>
      <c r="I139" s="7">
        <v>83082</v>
      </c>
      <c r="J139">
        <v>0</v>
      </c>
      <c r="K139">
        <v>1</v>
      </c>
      <c r="L139" t="str">
        <f t="shared" si="4"/>
        <v>Termination</v>
      </c>
      <c r="M139">
        <v>18</v>
      </c>
      <c r="N139" t="s">
        <v>125</v>
      </c>
      <c r="O139" t="s">
        <v>34</v>
      </c>
      <c r="P139" s="1">
        <v>28079</v>
      </c>
      <c r="Q139" s="9">
        <f t="shared" ca="1" si="5"/>
        <v>47</v>
      </c>
      <c r="R139" s="9" t="str">
        <f ca="1">IF(Q139:$Q$312&lt;30, "Below 30", IF(Q139:$Q$312&lt;=39, "30-39", IF(Q139:$Q$312&lt;=49, "40-49", IF(Q139:$Q$312&lt;=59, "50-59", IF(Q139:$Q$312&lt;=69, "60-69", "70 and above")))))</f>
        <v>40-49</v>
      </c>
      <c r="S139" t="s">
        <v>35</v>
      </c>
      <c r="T139" t="s">
        <v>48</v>
      </c>
      <c r="U139" t="s">
        <v>37</v>
      </c>
      <c r="V139" t="s">
        <v>38</v>
      </c>
      <c r="W139" t="s">
        <v>108</v>
      </c>
      <c r="X139" t="s">
        <v>89</v>
      </c>
      <c r="Y139" t="s">
        <v>50</v>
      </c>
      <c r="Z139" t="s">
        <v>42</v>
      </c>
      <c r="AA139" t="s">
        <v>127</v>
      </c>
      <c r="AB139" t="s">
        <v>53</v>
      </c>
      <c r="AC139" t="s">
        <v>114</v>
      </c>
      <c r="AD139">
        <v>2.34</v>
      </c>
      <c r="AE139">
        <v>2</v>
      </c>
      <c r="AF139">
        <v>0</v>
      </c>
      <c r="AG139" s="1">
        <v>41011</v>
      </c>
      <c r="AH139">
        <v>3</v>
      </c>
      <c r="AI139">
        <v>4</v>
      </c>
    </row>
    <row r="140" spans="1:35" x14ac:dyDescent="0.25">
      <c r="A140" t="s">
        <v>281</v>
      </c>
      <c r="B140">
        <v>10139</v>
      </c>
      <c r="C140">
        <v>0</v>
      </c>
      <c r="D140">
        <v>0</v>
      </c>
      <c r="E140">
        <v>0</v>
      </c>
      <c r="F140">
        <v>1</v>
      </c>
      <c r="G140">
        <v>5</v>
      </c>
      <c r="H140">
        <v>3</v>
      </c>
      <c r="I140" s="7">
        <v>51908</v>
      </c>
      <c r="J140">
        <v>0</v>
      </c>
      <c r="K140">
        <v>0</v>
      </c>
      <c r="L140" t="str">
        <f t="shared" si="4"/>
        <v>No Termination</v>
      </c>
      <c r="M140">
        <v>19</v>
      </c>
      <c r="N140" t="s">
        <v>33</v>
      </c>
      <c r="O140" t="s">
        <v>34</v>
      </c>
      <c r="P140" s="1">
        <v>33266</v>
      </c>
      <c r="Q140" s="9">
        <f t="shared" ca="1" si="5"/>
        <v>33</v>
      </c>
      <c r="R140" s="9" t="str">
        <f ca="1">IF(Q140:$Q$312&lt;30, "Below 30", IF(Q140:$Q$312&lt;=39, "30-39", IF(Q140:$Q$312&lt;=49, "40-49", IF(Q140:$Q$312&lt;=59, "50-59", IF(Q140:$Q$312&lt;=69, "60-69", "70 and above")))))</f>
        <v>30-39</v>
      </c>
      <c r="S140" t="s">
        <v>57</v>
      </c>
      <c r="T140" t="s">
        <v>36</v>
      </c>
      <c r="U140" t="s">
        <v>37</v>
      </c>
      <c r="V140" t="s">
        <v>38</v>
      </c>
      <c r="W140" t="s">
        <v>39</v>
      </c>
      <c r="X140" t="s">
        <v>40</v>
      </c>
      <c r="Y140" t="s">
        <v>41</v>
      </c>
      <c r="Z140" t="s">
        <v>42</v>
      </c>
      <c r="AA140" t="s">
        <v>79</v>
      </c>
      <c r="AB140" t="s">
        <v>53</v>
      </c>
      <c r="AC140" t="s">
        <v>54</v>
      </c>
      <c r="AD140">
        <v>3.99</v>
      </c>
      <c r="AE140">
        <v>3</v>
      </c>
      <c r="AF140">
        <v>0</v>
      </c>
      <c r="AG140" s="1">
        <v>43479</v>
      </c>
      <c r="AH140">
        <v>0</v>
      </c>
      <c r="AI140">
        <v>14</v>
      </c>
    </row>
    <row r="141" spans="1:35" x14ac:dyDescent="0.25">
      <c r="A141" t="s">
        <v>282</v>
      </c>
      <c r="B141">
        <v>10227</v>
      </c>
      <c r="C141">
        <v>0</v>
      </c>
      <c r="D141">
        <v>0</v>
      </c>
      <c r="E141">
        <v>0</v>
      </c>
      <c r="F141">
        <v>1</v>
      </c>
      <c r="G141">
        <v>5</v>
      </c>
      <c r="H141">
        <v>3</v>
      </c>
      <c r="I141" s="7">
        <v>61242</v>
      </c>
      <c r="J141">
        <v>0</v>
      </c>
      <c r="K141">
        <v>0</v>
      </c>
      <c r="L141" t="str">
        <f t="shared" si="4"/>
        <v>No Termination</v>
      </c>
      <c r="M141">
        <v>19</v>
      </c>
      <c r="N141" t="s">
        <v>33</v>
      </c>
      <c r="O141" t="s">
        <v>34</v>
      </c>
      <c r="P141" s="1">
        <v>26553</v>
      </c>
      <c r="Q141" s="9">
        <f t="shared" ca="1" si="5"/>
        <v>51</v>
      </c>
      <c r="R141" s="9" t="str">
        <f ca="1">IF(Q141:$Q$312&lt;30, "Below 30", IF(Q141:$Q$312&lt;=39, "30-39", IF(Q141:$Q$312&lt;=49, "40-49", IF(Q141:$Q$312&lt;=59, "50-59", IF(Q141:$Q$312&lt;=69, "60-69", "70 and above")))))</f>
        <v>50-59</v>
      </c>
      <c r="S141" t="s">
        <v>57</v>
      </c>
      <c r="T141" t="s">
        <v>36</v>
      </c>
      <c r="U141" t="s">
        <v>37</v>
      </c>
      <c r="V141" t="s">
        <v>38</v>
      </c>
      <c r="W141" t="s">
        <v>78</v>
      </c>
      <c r="X141" t="s">
        <v>40</v>
      </c>
      <c r="Y141" t="s">
        <v>41</v>
      </c>
      <c r="Z141" t="s">
        <v>42</v>
      </c>
      <c r="AA141" t="s">
        <v>87</v>
      </c>
      <c r="AB141" t="s">
        <v>44</v>
      </c>
      <c r="AC141" t="s">
        <v>54</v>
      </c>
      <c r="AD141">
        <v>4.0999999999999996</v>
      </c>
      <c r="AE141">
        <v>3</v>
      </c>
      <c r="AF141">
        <v>0</v>
      </c>
      <c r="AG141" s="1">
        <v>43482</v>
      </c>
      <c r="AH141">
        <v>0</v>
      </c>
      <c r="AI141">
        <v>7</v>
      </c>
    </row>
    <row r="142" spans="1:35" x14ac:dyDescent="0.25">
      <c r="A142" t="s">
        <v>283</v>
      </c>
      <c r="B142">
        <v>10236</v>
      </c>
      <c r="C142">
        <v>0</v>
      </c>
      <c r="D142">
        <v>2</v>
      </c>
      <c r="E142">
        <v>0</v>
      </c>
      <c r="F142">
        <v>1</v>
      </c>
      <c r="G142">
        <v>5</v>
      </c>
      <c r="H142">
        <v>3</v>
      </c>
      <c r="I142" s="7">
        <v>45069</v>
      </c>
      <c r="J142">
        <v>0</v>
      </c>
      <c r="K142">
        <v>0</v>
      </c>
      <c r="L142" t="str">
        <f t="shared" si="4"/>
        <v>No Termination</v>
      </c>
      <c r="M142">
        <v>19</v>
      </c>
      <c r="N142" t="s">
        <v>33</v>
      </c>
      <c r="O142" t="s">
        <v>34</v>
      </c>
      <c r="P142" s="1">
        <v>24188</v>
      </c>
      <c r="Q142" s="9">
        <f t="shared" ca="1" si="5"/>
        <v>58</v>
      </c>
      <c r="R142" s="9" t="str">
        <f ca="1">IF(Q142:$Q$312&lt;30, "Below 30", IF(Q142:$Q$312&lt;=39, "30-39", IF(Q142:$Q$312&lt;=49, "40-49", IF(Q142:$Q$312&lt;=59, "50-59", IF(Q142:$Q$312&lt;=69, "60-69", "70 and above")))))</f>
        <v>50-59</v>
      </c>
      <c r="S142" t="s">
        <v>57</v>
      </c>
      <c r="T142" t="s">
        <v>63</v>
      </c>
      <c r="U142" t="s">
        <v>37</v>
      </c>
      <c r="V142" t="s">
        <v>38</v>
      </c>
      <c r="W142" t="s">
        <v>39</v>
      </c>
      <c r="X142" t="s">
        <v>40</v>
      </c>
      <c r="Y142" t="s">
        <v>41</v>
      </c>
      <c r="Z142" t="s">
        <v>42</v>
      </c>
      <c r="AA142" t="s">
        <v>59</v>
      </c>
      <c r="AB142" t="s">
        <v>76</v>
      </c>
      <c r="AC142" t="s">
        <v>54</v>
      </c>
      <c r="AD142">
        <v>4.3</v>
      </c>
      <c r="AE142">
        <v>5</v>
      </c>
      <c r="AF142">
        <v>0</v>
      </c>
      <c r="AG142" s="1">
        <v>43518</v>
      </c>
      <c r="AH142">
        <v>0</v>
      </c>
      <c r="AI142">
        <v>7</v>
      </c>
    </row>
    <row r="143" spans="1:35" x14ac:dyDescent="0.25">
      <c r="A143" t="s">
        <v>284</v>
      </c>
      <c r="B143">
        <v>10009</v>
      </c>
      <c r="C143">
        <v>0</v>
      </c>
      <c r="D143">
        <v>2</v>
      </c>
      <c r="E143">
        <v>0</v>
      </c>
      <c r="F143">
        <v>1</v>
      </c>
      <c r="G143">
        <v>5</v>
      </c>
      <c r="H143">
        <v>4</v>
      </c>
      <c r="I143" s="7">
        <v>60724</v>
      </c>
      <c r="J143">
        <v>0</v>
      </c>
      <c r="K143">
        <v>0</v>
      </c>
      <c r="L143" t="str">
        <f t="shared" si="4"/>
        <v>No Termination</v>
      </c>
      <c r="M143">
        <v>20</v>
      </c>
      <c r="N143" t="s">
        <v>56</v>
      </c>
      <c r="O143" t="s">
        <v>34</v>
      </c>
      <c r="P143" s="1">
        <v>31722</v>
      </c>
      <c r="Q143" s="9">
        <f t="shared" ca="1" si="5"/>
        <v>37</v>
      </c>
      <c r="R143" s="9" t="str">
        <f ca="1">IF(Q143:$Q$312&lt;30, "Below 30", IF(Q143:$Q$312&lt;=39, "30-39", IF(Q143:$Q$312&lt;=49, "40-49", IF(Q143:$Q$312&lt;=59, "50-59", IF(Q143:$Q$312&lt;=69, "60-69", "70 and above")))))</f>
        <v>30-39</v>
      </c>
      <c r="S143" t="s">
        <v>57</v>
      </c>
      <c r="T143" t="s">
        <v>63</v>
      </c>
      <c r="U143" t="s">
        <v>37</v>
      </c>
      <c r="V143" t="s">
        <v>38</v>
      </c>
      <c r="W143" t="s">
        <v>254</v>
      </c>
      <c r="X143" t="s">
        <v>40</v>
      </c>
      <c r="Y143" t="s">
        <v>41</v>
      </c>
      <c r="Z143" t="s">
        <v>42</v>
      </c>
      <c r="AA143" t="s">
        <v>75</v>
      </c>
      <c r="AB143" t="s">
        <v>44</v>
      </c>
      <c r="AC143" t="s">
        <v>45</v>
      </c>
      <c r="AD143">
        <v>4.5999999999999996</v>
      </c>
      <c r="AE143">
        <v>4</v>
      </c>
      <c r="AF143">
        <v>0</v>
      </c>
      <c r="AG143" s="1">
        <v>43521</v>
      </c>
      <c r="AH143">
        <v>0</v>
      </c>
      <c r="AI143">
        <v>11</v>
      </c>
    </row>
    <row r="144" spans="1:35" x14ac:dyDescent="0.25">
      <c r="A144" t="s">
        <v>285</v>
      </c>
      <c r="B144">
        <v>10060</v>
      </c>
      <c r="C144">
        <v>0</v>
      </c>
      <c r="D144">
        <v>3</v>
      </c>
      <c r="E144">
        <v>0</v>
      </c>
      <c r="F144">
        <v>1</v>
      </c>
      <c r="G144">
        <v>5</v>
      </c>
      <c r="H144">
        <v>3</v>
      </c>
      <c r="I144" s="7">
        <v>60436</v>
      </c>
      <c r="J144">
        <v>0</v>
      </c>
      <c r="K144">
        <v>0</v>
      </c>
      <c r="L144" t="str">
        <f t="shared" si="4"/>
        <v>No Termination</v>
      </c>
      <c r="M144">
        <v>19</v>
      </c>
      <c r="N144" t="s">
        <v>33</v>
      </c>
      <c r="O144" t="s">
        <v>34</v>
      </c>
      <c r="P144" s="1">
        <v>23480</v>
      </c>
      <c r="Q144" s="9">
        <f t="shared" ca="1" si="5"/>
        <v>60</v>
      </c>
      <c r="R144" s="9" t="str">
        <f ca="1">IF(Q144:$Q$312&lt;30, "Below 30", IF(Q144:$Q$312&lt;=39, "30-39", IF(Q144:$Q$312&lt;=49, "40-49", IF(Q144:$Q$312&lt;=59, "50-59", IF(Q144:$Q$312&lt;=69, "60-69", "70 and above")))))</f>
        <v>60-69</v>
      </c>
      <c r="S144" t="s">
        <v>57</v>
      </c>
      <c r="T144" t="s">
        <v>133</v>
      </c>
      <c r="U144" t="s">
        <v>37</v>
      </c>
      <c r="V144" t="s">
        <v>38</v>
      </c>
      <c r="W144" t="s">
        <v>39</v>
      </c>
      <c r="X144" t="s">
        <v>40</v>
      </c>
      <c r="Y144" t="s">
        <v>41</v>
      </c>
      <c r="Z144" t="s">
        <v>42</v>
      </c>
      <c r="AA144" t="s">
        <v>95</v>
      </c>
      <c r="AB144" t="s">
        <v>44</v>
      </c>
      <c r="AC144" t="s">
        <v>54</v>
      </c>
      <c r="AD144">
        <v>5</v>
      </c>
      <c r="AE144">
        <v>5</v>
      </c>
      <c r="AF144">
        <v>0</v>
      </c>
      <c r="AG144" s="1">
        <v>43486</v>
      </c>
      <c r="AH144">
        <v>0</v>
      </c>
      <c r="AI144">
        <v>9</v>
      </c>
    </row>
    <row r="145" spans="1:35" x14ac:dyDescent="0.25">
      <c r="A145" t="s">
        <v>286</v>
      </c>
      <c r="B145">
        <v>10034</v>
      </c>
      <c r="C145">
        <v>1</v>
      </c>
      <c r="D145">
        <v>1</v>
      </c>
      <c r="E145">
        <v>1</v>
      </c>
      <c r="F145">
        <v>5</v>
      </c>
      <c r="G145">
        <v>5</v>
      </c>
      <c r="H145">
        <v>4</v>
      </c>
      <c r="I145" s="7">
        <v>46837</v>
      </c>
      <c r="J145">
        <v>0</v>
      </c>
      <c r="K145">
        <v>1</v>
      </c>
      <c r="L145" t="str">
        <f t="shared" si="4"/>
        <v>Termination</v>
      </c>
      <c r="M145">
        <v>19</v>
      </c>
      <c r="N145" t="s">
        <v>33</v>
      </c>
      <c r="O145" t="s">
        <v>34</v>
      </c>
      <c r="P145" s="1">
        <v>21781</v>
      </c>
      <c r="Q145" s="9">
        <f t="shared" ca="1" si="5"/>
        <v>64</v>
      </c>
      <c r="R145" s="9" t="str">
        <f ca="1">IF(Q145:$Q$312&lt;30, "Below 30", IF(Q145:$Q$312&lt;=39, "30-39", IF(Q145:$Q$312&lt;=49, "40-49", IF(Q145:$Q$312&lt;=59, "50-59", IF(Q145:$Q$312&lt;=69, "60-69", "70 and above")))))</f>
        <v>60-69</v>
      </c>
      <c r="S145" t="s">
        <v>35</v>
      </c>
      <c r="T145" t="s">
        <v>48</v>
      </c>
      <c r="U145" t="s">
        <v>37</v>
      </c>
      <c r="V145" t="s">
        <v>38</v>
      </c>
      <c r="W145" t="s">
        <v>39</v>
      </c>
      <c r="X145" t="s">
        <v>189</v>
      </c>
      <c r="Y145" t="s">
        <v>50</v>
      </c>
      <c r="Z145" t="s">
        <v>42</v>
      </c>
      <c r="AA145" t="s">
        <v>43</v>
      </c>
      <c r="AB145" t="s">
        <v>113</v>
      </c>
      <c r="AC145" t="s">
        <v>45</v>
      </c>
      <c r="AD145">
        <v>4.7</v>
      </c>
      <c r="AE145">
        <v>4</v>
      </c>
      <c r="AF145">
        <v>0</v>
      </c>
      <c r="AG145" s="1">
        <v>43145</v>
      </c>
      <c r="AH145">
        <v>0</v>
      </c>
      <c r="AI145">
        <v>9</v>
      </c>
    </row>
    <row r="146" spans="1:35" x14ac:dyDescent="0.25">
      <c r="A146" t="s">
        <v>287</v>
      </c>
      <c r="B146">
        <v>10156</v>
      </c>
      <c r="C146">
        <v>1</v>
      </c>
      <c r="D146">
        <v>1</v>
      </c>
      <c r="E146">
        <v>0</v>
      </c>
      <c r="F146">
        <v>3</v>
      </c>
      <c r="G146">
        <v>3</v>
      </c>
      <c r="H146">
        <v>3</v>
      </c>
      <c r="I146" s="7">
        <v>105700</v>
      </c>
      <c r="J146">
        <v>0</v>
      </c>
      <c r="K146">
        <v>0</v>
      </c>
      <c r="L146" t="str">
        <f t="shared" si="4"/>
        <v>No Termination</v>
      </c>
      <c r="M146">
        <v>8</v>
      </c>
      <c r="N146" t="s">
        <v>105</v>
      </c>
      <c r="O146" t="s">
        <v>34</v>
      </c>
      <c r="P146" s="1">
        <v>31723</v>
      </c>
      <c r="Q146" s="9">
        <f t="shared" ca="1" si="5"/>
        <v>37</v>
      </c>
      <c r="R146" s="9" t="str">
        <f ca="1">IF(Q146:$Q$312&lt;30, "Below 30", IF(Q146:$Q$312&lt;=39, "30-39", IF(Q146:$Q$312&lt;=49, "40-49", IF(Q146:$Q$312&lt;=59, "50-59", IF(Q146:$Q$312&lt;=69, "60-69", "70 and above")))))</f>
        <v>30-39</v>
      </c>
      <c r="S146" t="s">
        <v>57</v>
      </c>
      <c r="T146" t="s">
        <v>48</v>
      </c>
      <c r="U146" t="s">
        <v>37</v>
      </c>
      <c r="V146" t="s">
        <v>38</v>
      </c>
      <c r="W146" t="s">
        <v>108</v>
      </c>
      <c r="X146" t="s">
        <v>40</v>
      </c>
      <c r="Y146" t="s">
        <v>41</v>
      </c>
      <c r="Z146" t="s">
        <v>51</v>
      </c>
      <c r="AA146" t="s">
        <v>52</v>
      </c>
      <c r="AB146" t="s">
        <v>53</v>
      </c>
      <c r="AC146" t="s">
        <v>54</v>
      </c>
      <c r="AD146">
        <v>3.75</v>
      </c>
      <c r="AE146">
        <v>3</v>
      </c>
      <c r="AF146">
        <v>5</v>
      </c>
      <c r="AG146" s="1">
        <v>43507</v>
      </c>
      <c r="AH146">
        <v>0</v>
      </c>
      <c r="AI146">
        <v>2</v>
      </c>
    </row>
    <row r="147" spans="1:35" x14ac:dyDescent="0.25">
      <c r="A147" t="s">
        <v>288</v>
      </c>
      <c r="B147">
        <v>10036</v>
      </c>
      <c r="C147">
        <v>0</v>
      </c>
      <c r="D147">
        <v>0</v>
      </c>
      <c r="E147">
        <v>0</v>
      </c>
      <c r="F147">
        <v>1</v>
      </c>
      <c r="G147">
        <v>5</v>
      </c>
      <c r="H147">
        <v>4</v>
      </c>
      <c r="I147" s="7">
        <v>63322</v>
      </c>
      <c r="J147">
        <v>0</v>
      </c>
      <c r="K147">
        <v>0</v>
      </c>
      <c r="L147" t="str">
        <f t="shared" si="4"/>
        <v>No Termination</v>
      </c>
      <c r="M147">
        <v>20</v>
      </c>
      <c r="N147" t="s">
        <v>56</v>
      </c>
      <c r="O147" t="s">
        <v>34</v>
      </c>
      <c r="P147" s="1">
        <v>25454</v>
      </c>
      <c r="Q147" s="9">
        <f t="shared" ca="1" si="5"/>
        <v>54</v>
      </c>
      <c r="R147" s="9" t="str">
        <f ca="1">IF(Q147:$Q$312&lt;30, "Below 30", IF(Q147:$Q$312&lt;=39, "30-39", IF(Q147:$Q$312&lt;=49, "40-49", IF(Q147:$Q$312&lt;=59, "50-59", IF(Q147:$Q$312&lt;=69, "60-69", "70 and above")))))</f>
        <v>50-59</v>
      </c>
      <c r="S147" t="s">
        <v>57</v>
      </c>
      <c r="T147" t="s">
        <v>36</v>
      </c>
      <c r="U147" t="s">
        <v>37</v>
      </c>
      <c r="V147" t="s">
        <v>38</v>
      </c>
      <c r="W147" t="s">
        <v>39</v>
      </c>
      <c r="X147" t="s">
        <v>40</v>
      </c>
      <c r="Y147" t="s">
        <v>41</v>
      </c>
      <c r="Z147" t="s">
        <v>42</v>
      </c>
      <c r="AA147" t="s">
        <v>79</v>
      </c>
      <c r="AB147" t="s">
        <v>44</v>
      </c>
      <c r="AC147" t="s">
        <v>45</v>
      </c>
      <c r="AD147">
        <v>4.3</v>
      </c>
      <c r="AE147">
        <v>3</v>
      </c>
      <c r="AF147">
        <v>0</v>
      </c>
      <c r="AG147" s="1">
        <v>43476</v>
      </c>
      <c r="AH147">
        <v>0</v>
      </c>
      <c r="AI147">
        <v>1</v>
      </c>
    </row>
    <row r="148" spans="1:35" x14ac:dyDescent="0.25">
      <c r="A148" t="s">
        <v>289</v>
      </c>
      <c r="B148">
        <v>10138</v>
      </c>
      <c r="C148">
        <v>1</v>
      </c>
      <c r="D148">
        <v>1</v>
      </c>
      <c r="E148">
        <v>0</v>
      </c>
      <c r="F148">
        <v>5</v>
      </c>
      <c r="G148">
        <v>5</v>
      </c>
      <c r="H148">
        <v>3</v>
      </c>
      <c r="I148" s="7">
        <v>61154</v>
      </c>
      <c r="J148">
        <v>0</v>
      </c>
      <c r="K148">
        <v>1</v>
      </c>
      <c r="L148" t="str">
        <f t="shared" si="4"/>
        <v>Termination</v>
      </c>
      <c r="M148">
        <v>19</v>
      </c>
      <c r="N148" t="s">
        <v>33</v>
      </c>
      <c r="O148" t="s">
        <v>34</v>
      </c>
      <c r="P148" s="1">
        <v>31519</v>
      </c>
      <c r="Q148" s="9">
        <f t="shared" ca="1" si="5"/>
        <v>38</v>
      </c>
      <c r="R148" s="9" t="str">
        <f ca="1">IF(Q148:$Q$312&lt;30, "Below 30", IF(Q148:$Q$312&lt;=39, "30-39", IF(Q148:$Q$312&lt;=49, "40-49", IF(Q148:$Q$312&lt;=59, "50-59", IF(Q148:$Q$312&lt;=69, "60-69", "70 and above")))))</f>
        <v>30-39</v>
      </c>
      <c r="S148" t="s">
        <v>57</v>
      </c>
      <c r="T148" t="s">
        <v>48</v>
      </c>
      <c r="U148" t="s">
        <v>37</v>
      </c>
      <c r="V148" t="s">
        <v>38</v>
      </c>
      <c r="W148" t="s">
        <v>78</v>
      </c>
      <c r="X148" t="s">
        <v>89</v>
      </c>
      <c r="Y148" t="s">
        <v>50</v>
      </c>
      <c r="Z148" t="s">
        <v>42</v>
      </c>
      <c r="AA148" t="s">
        <v>61</v>
      </c>
      <c r="AB148" t="s">
        <v>113</v>
      </c>
      <c r="AC148" t="s">
        <v>54</v>
      </c>
      <c r="AD148">
        <v>4</v>
      </c>
      <c r="AE148">
        <v>4</v>
      </c>
      <c r="AF148">
        <v>0</v>
      </c>
      <c r="AG148" s="1">
        <v>42403</v>
      </c>
      <c r="AH148">
        <v>0</v>
      </c>
      <c r="AI148">
        <v>4</v>
      </c>
    </row>
    <row r="149" spans="1:35" x14ac:dyDescent="0.25">
      <c r="A149" t="s">
        <v>290</v>
      </c>
      <c r="B149">
        <v>10244</v>
      </c>
      <c r="C149">
        <v>0</v>
      </c>
      <c r="D149">
        <v>0</v>
      </c>
      <c r="E149">
        <v>0</v>
      </c>
      <c r="F149">
        <v>5</v>
      </c>
      <c r="G149">
        <v>6</v>
      </c>
      <c r="H149">
        <v>3</v>
      </c>
      <c r="I149" s="7">
        <v>68999</v>
      </c>
      <c r="J149">
        <v>0</v>
      </c>
      <c r="K149">
        <v>1</v>
      </c>
      <c r="L149" t="str">
        <f t="shared" si="4"/>
        <v>Termination</v>
      </c>
      <c r="M149">
        <v>21</v>
      </c>
      <c r="N149" t="s">
        <v>177</v>
      </c>
      <c r="O149" t="s">
        <v>291</v>
      </c>
      <c r="P149" s="1">
        <v>32823</v>
      </c>
      <c r="Q149" s="9">
        <f t="shared" ca="1" si="5"/>
        <v>34</v>
      </c>
      <c r="R149" s="9" t="str">
        <f ca="1">IF(Q149:$Q$312&lt;30, "Below 30", IF(Q149:$Q$312&lt;=39, "30-39", IF(Q149:$Q$312&lt;=49, "40-49", IF(Q149:$Q$312&lt;=59, "50-59", IF(Q149:$Q$312&lt;=69, "60-69", "70 and above")))))</f>
        <v>30-39</v>
      </c>
      <c r="S149" t="s">
        <v>57</v>
      </c>
      <c r="T149" t="s">
        <v>36</v>
      </c>
      <c r="U149" t="s">
        <v>37</v>
      </c>
      <c r="V149" t="s">
        <v>38</v>
      </c>
      <c r="W149" t="s">
        <v>39</v>
      </c>
      <c r="X149" t="s">
        <v>292</v>
      </c>
      <c r="Y149" t="s">
        <v>50</v>
      </c>
      <c r="Z149" t="s">
        <v>137</v>
      </c>
      <c r="AA149" t="s">
        <v>178</v>
      </c>
      <c r="AB149" t="s">
        <v>66</v>
      </c>
      <c r="AC149" t="s">
        <v>54</v>
      </c>
      <c r="AD149">
        <v>4.5</v>
      </c>
      <c r="AE149">
        <v>5</v>
      </c>
      <c r="AF149">
        <v>0</v>
      </c>
      <c r="AG149" s="1">
        <v>41363</v>
      </c>
      <c r="AH149">
        <v>0</v>
      </c>
      <c r="AI149">
        <v>2</v>
      </c>
    </row>
    <row r="150" spans="1:35" x14ac:dyDescent="0.25">
      <c r="A150" t="s">
        <v>293</v>
      </c>
      <c r="B150">
        <v>10192</v>
      </c>
      <c r="C150">
        <v>0</v>
      </c>
      <c r="D150">
        <v>0</v>
      </c>
      <c r="E150">
        <v>1</v>
      </c>
      <c r="F150">
        <v>1</v>
      </c>
      <c r="G150">
        <v>5</v>
      </c>
      <c r="H150">
        <v>3</v>
      </c>
      <c r="I150" s="7">
        <v>50482</v>
      </c>
      <c r="J150">
        <v>0</v>
      </c>
      <c r="K150">
        <v>0</v>
      </c>
      <c r="L150" t="str">
        <f t="shared" si="4"/>
        <v>No Termination</v>
      </c>
      <c r="M150">
        <v>19</v>
      </c>
      <c r="N150" t="s">
        <v>33</v>
      </c>
      <c r="O150" t="s">
        <v>34</v>
      </c>
      <c r="P150" s="1">
        <v>27778</v>
      </c>
      <c r="Q150" s="9">
        <f t="shared" ca="1" si="5"/>
        <v>48</v>
      </c>
      <c r="R150" s="9" t="str">
        <f ca="1">IF(Q150:$Q$312&lt;30, "Below 30", IF(Q150:$Q$312&lt;=39, "30-39", IF(Q150:$Q$312&lt;=49, "40-49", IF(Q150:$Q$312&lt;=59, "50-59", IF(Q150:$Q$312&lt;=69, "60-69", "70 and above")))))</f>
        <v>40-49</v>
      </c>
      <c r="S150" t="s">
        <v>35</v>
      </c>
      <c r="T150" t="s">
        <v>36</v>
      </c>
      <c r="U150" t="s">
        <v>37</v>
      </c>
      <c r="V150" t="s">
        <v>38</v>
      </c>
      <c r="W150" t="s">
        <v>39</v>
      </c>
      <c r="X150" t="s">
        <v>40</v>
      </c>
      <c r="Y150" t="s">
        <v>41</v>
      </c>
      <c r="Z150" t="s">
        <v>42</v>
      </c>
      <c r="AA150" t="s">
        <v>43</v>
      </c>
      <c r="AB150" t="s">
        <v>53</v>
      </c>
      <c r="AC150" t="s">
        <v>54</v>
      </c>
      <c r="AD150">
        <v>3.07</v>
      </c>
      <c r="AE150">
        <v>4</v>
      </c>
      <c r="AF150">
        <v>0</v>
      </c>
      <c r="AG150" s="1">
        <v>43488</v>
      </c>
      <c r="AH150">
        <v>0</v>
      </c>
      <c r="AI150">
        <v>10</v>
      </c>
    </row>
    <row r="151" spans="1:35" x14ac:dyDescent="0.25">
      <c r="A151" t="s">
        <v>294</v>
      </c>
      <c r="B151">
        <v>10231</v>
      </c>
      <c r="C151">
        <v>0</v>
      </c>
      <c r="D151">
        <v>0</v>
      </c>
      <c r="E151">
        <v>1</v>
      </c>
      <c r="F151">
        <v>1</v>
      </c>
      <c r="G151">
        <v>6</v>
      </c>
      <c r="H151">
        <v>3</v>
      </c>
      <c r="I151" s="7">
        <v>65310</v>
      </c>
      <c r="J151">
        <v>0</v>
      </c>
      <c r="K151">
        <v>0</v>
      </c>
      <c r="L151" t="str">
        <f t="shared" si="4"/>
        <v>No Termination</v>
      </c>
      <c r="M151">
        <v>3</v>
      </c>
      <c r="N151" t="s">
        <v>135</v>
      </c>
      <c r="O151" t="s">
        <v>295</v>
      </c>
      <c r="P151" s="1">
        <v>29186</v>
      </c>
      <c r="Q151" s="9">
        <f t="shared" ca="1" si="5"/>
        <v>44</v>
      </c>
      <c r="R151" s="9" t="str">
        <f ca="1">IF(Q151:$Q$312&lt;30, "Below 30", IF(Q151:$Q$312&lt;=39, "30-39", IF(Q151:$Q$312&lt;=49, "40-49", IF(Q151:$Q$312&lt;=59, "50-59", IF(Q151:$Q$312&lt;=69, "60-69", "70 and above")))))</f>
        <v>40-49</v>
      </c>
      <c r="S151" t="s">
        <v>35</v>
      </c>
      <c r="T151" t="s">
        <v>36</v>
      </c>
      <c r="U151" t="s">
        <v>37</v>
      </c>
      <c r="V151" t="s">
        <v>38</v>
      </c>
      <c r="W151" t="s">
        <v>39</v>
      </c>
      <c r="X151" t="s">
        <v>40</v>
      </c>
      <c r="Y151" t="s">
        <v>41</v>
      </c>
      <c r="Z151" t="s">
        <v>137</v>
      </c>
      <c r="AA151" t="s">
        <v>156</v>
      </c>
      <c r="AB151" t="s">
        <v>53</v>
      </c>
      <c r="AC151" t="s">
        <v>54</v>
      </c>
      <c r="AD151">
        <v>4.3</v>
      </c>
      <c r="AE151">
        <v>5</v>
      </c>
      <c r="AF151">
        <v>0</v>
      </c>
      <c r="AG151" s="1">
        <v>43487</v>
      </c>
      <c r="AH151">
        <v>0</v>
      </c>
      <c r="AI151">
        <v>13</v>
      </c>
    </row>
    <row r="152" spans="1:35" x14ac:dyDescent="0.25">
      <c r="A152" t="s">
        <v>296</v>
      </c>
      <c r="B152">
        <v>10089</v>
      </c>
      <c r="C152">
        <v>1</v>
      </c>
      <c r="D152">
        <v>1</v>
      </c>
      <c r="E152">
        <v>0</v>
      </c>
      <c r="F152">
        <v>1</v>
      </c>
      <c r="G152">
        <v>2</v>
      </c>
      <c r="H152">
        <v>3</v>
      </c>
      <c r="I152" s="7">
        <v>250000</v>
      </c>
      <c r="J152">
        <v>0</v>
      </c>
      <c r="K152">
        <v>0</v>
      </c>
      <c r="L152" t="str">
        <f t="shared" si="4"/>
        <v>No Termination</v>
      </c>
      <c r="M152">
        <v>16</v>
      </c>
      <c r="N152" t="s">
        <v>297</v>
      </c>
      <c r="O152" t="s">
        <v>34</v>
      </c>
      <c r="P152" s="1">
        <v>19988</v>
      </c>
      <c r="Q152" s="9">
        <f t="shared" ca="1" si="5"/>
        <v>69</v>
      </c>
      <c r="R152" s="9" t="str">
        <f ca="1">IF(Q152:$Q$312&lt;30, "Below 30", IF(Q152:$Q$312&lt;=39, "30-39", IF(Q152:$Q$312&lt;=49, "40-49", IF(Q152:$Q$312&lt;=59, "50-59", IF(Q152:$Q$312&lt;=69, "60-69", "70 and above")))))</f>
        <v>60-69</v>
      </c>
      <c r="S152" t="s">
        <v>57</v>
      </c>
      <c r="T152" t="s">
        <v>48</v>
      </c>
      <c r="U152" t="s">
        <v>37</v>
      </c>
      <c r="V152" t="s">
        <v>85</v>
      </c>
      <c r="W152" t="s">
        <v>39</v>
      </c>
      <c r="X152" t="s">
        <v>40</v>
      </c>
      <c r="Y152" t="s">
        <v>41</v>
      </c>
      <c r="Z152" t="s">
        <v>298</v>
      </c>
      <c r="AA152" t="s">
        <v>231</v>
      </c>
      <c r="AB152" t="s">
        <v>53</v>
      </c>
      <c r="AC152" t="s">
        <v>54</v>
      </c>
      <c r="AD152">
        <v>4.83</v>
      </c>
      <c r="AE152">
        <v>3</v>
      </c>
      <c r="AF152">
        <v>0</v>
      </c>
      <c r="AG152" s="1">
        <v>43482</v>
      </c>
      <c r="AH152">
        <v>0</v>
      </c>
      <c r="AI152">
        <v>10</v>
      </c>
    </row>
    <row r="153" spans="1:35" x14ac:dyDescent="0.25">
      <c r="A153" t="s">
        <v>299</v>
      </c>
      <c r="B153">
        <v>10166</v>
      </c>
      <c r="C153">
        <v>1</v>
      </c>
      <c r="D153">
        <v>1</v>
      </c>
      <c r="E153">
        <v>0</v>
      </c>
      <c r="F153">
        <v>5</v>
      </c>
      <c r="G153">
        <v>5</v>
      </c>
      <c r="H153">
        <v>3</v>
      </c>
      <c r="I153" s="7">
        <v>54005</v>
      </c>
      <c r="J153">
        <v>0</v>
      </c>
      <c r="K153">
        <v>1</v>
      </c>
      <c r="L153" t="str">
        <f t="shared" si="4"/>
        <v>Termination</v>
      </c>
      <c r="M153">
        <v>19</v>
      </c>
      <c r="N153" t="s">
        <v>33</v>
      </c>
      <c r="O153" t="s">
        <v>34</v>
      </c>
      <c r="P153" s="1">
        <v>27006</v>
      </c>
      <c r="Q153" s="9">
        <f t="shared" ca="1" si="5"/>
        <v>50</v>
      </c>
      <c r="R153" s="9" t="str">
        <f ca="1">IF(Q153:$Q$312&lt;30, "Below 30", IF(Q153:$Q$312&lt;=39, "30-39", IF(Q153:$Q$312&lt;=49, "40-49", IF(Q153:$Q$312&lt;=59, "50-59", IF(Q153:$Q$312&lt;=69, "60-69", "70 and above")))))</f>
        <v>50-59</v>
      </c>
      <c r="S153" t="s">
        <v>57</v>
      </c>
      <c r="T153" t="s">
        <v>48</v>
      </c>
      <c r="U153" t="s">
        <v>37</v>
      </c>
      <c r="V153" t="s">
        <v>38</v>
      </c>
      <c r="W153" t="s">
        <v>39</v>
      </c>
      <c r="X153" t="s">
        <v>189</v>
      </c>
      <c r="Y153" t="s">
        <v>50</v>
      </c>
      <c r="Z153" t="s">
        <v>42</v>
      </c>
      <c r="AA153" t="s">
        <v>65</v>
      </c>
      <c r="AB153" t="s">
        <v>66</v>
      </c>
      <c r="AC153" t="s">
        <v>54</v>
      </c>
      <c r="AD153">
        <v>3.6</v>
      </c>
      <c r="AE153">
        <v>5</v>
      </c>
      <c r="AF153">
        <v>0</v>
      </c>
      <c r="AG153" s="1">
        <v>42064</v>
      </c>
      <c r="AH153">
        <v>0</v>
      </c>
      <c r="AI153">
        <v>16</v>
      </c>
    </row>
    <row r="154" spans="1:35" x14ac:dyDescent="0.25">
      <c r="A154" t="s">
        <v>300</v>
      </c>
      <c r="B154">
        <v>10170</v>
      </c>
      <c r="C154">
        <v>1</v>
      </c>
      <c r="D154">
        <v>1</v>
      </c>
      <c r="E154">
        <v>0</v>
      </c>
      <c r="F154">
        <v>5</v>
      </c>
      <c r="G154">
        <v>5</v>
      </c>
      <c r="H154">
        <v>3</v>
      </c>
      <c r="I154" s="7">
        <v>45433</v>
      </c>
      <c r="J154">
        <v>0</v>
      </c>
      <c r="K154">
        <v>1</v>
      </c>
      <c r="L154" t="str">
        <f t="shared" si="4"/>
        <v>Termination</v>
      </c>
      <c r="M154">
        <v>19</v>
      </c>
      <c r="N154" t="s">
        <v>33</v>
      </c>
      <c r="O154" t="s">
        <v>34</v>
      </c>
      <c r="P154" s="1">
        <v>25849</v>
      </c>
      <c r="Q154" s="9">
        <f t="shared" ca="1" si="5"/>
        <v>53</v>
      </c>
      <c r="R154" s="9" t="str">
        <f ca="1">IF(Q154:$Q$312&lt;30, "Below 30", IF(Q154:$Q$312&lt;=39, "30-39", IF(Q154:$Q$312&lt;=49, "40-49", IF(Q154:$Q$312&lt;=59, "50-59", IF(Q154:$Q$312&lt;=69, "60-69", "70 and above")))))</f>
        <v>50-59</v>
      </c>
      <c r="S154" t="s">
        <v>57</v>
      </c>
      <c r="T154" t="s">
        <v>48</v>
      </c>
      <c r="U154" t="s">
        <v>37</v>
      </c>
      <c r="V154" t="s">
        <v>38</v>
      </c>
      <c r="W154" t="s">
        <v>39</v>
      </c>
      <c r="X154" t="s">
        <v>189</v>
      </c>
      <c r="Y154" t="s">
        <v>50</v>
      </c>
      <c r="Z154" t="s">
        <v>42</v>
      </c>
      <c r="AA154" t="s">
        <v>68</v>
      </c>
      <c r="AB154" t="s">
        <v>66</v>
      </c>
      <c r="AC154" t="s">
        <v>54</v>
      </c>
      <c r="AD154">
        <v>3.49</v>
      </c>
      <c r="AE154">
        <v>4</v>
      </c>
      <c r="AF154">
        <v>0</v>
      </c>
      <c r="AG154" s="1">
        <v>41304</v>
      </c>
      <c r="AH154">
        <v>0</v>
      </c>
      <c r="AI154">
        <v>6</v>
      </c>
    </row>
    <row r="155" spans="1:35" x14ac:dyDescent="0.25">
      <c r="A155" t="s">
        <v>301</v>
      </c>
      <c r="B155">
        <v>10208</v>
      </c>
      <c r="C155">
        <v>0</v>
      </c>
      <c r="D155">
        <v>0</v>
      </c>
      <c r="E155">
        <v>1</v>
      </c>
      <c r="F155">
        <v>1</v>
      </c>
      <c r="G155">
        <v>5</v>
      </c>
      <c r="H155">
        <v>3</v>
      </c>
      <c r="I155" s="7">
        <v>46654</v>
      </c>
      <c r="J155">
        <v>0</v>
      </c>
      <c r="K155">
        <v>0</v>
      </c>
      <c r="L155" t="str">
        <f t="shared" si="4"/>
        <v>No Termination</v>
      </c>
      <c r="M155">
        <v>19</v>
      </c>
      <c r="N155" t="s">
        <v>33</v>
      </c>
      <c r="O155" t="s">
        <v>34</v>
      </c>
      <c r="P155" s="1">
        <v>28439</v>
      </c>
      <c r="Q155" s="9">
        <f t="shared" ca="1" si="5"/>
        <v>46</v>
      </c>
      <c r="R155" s="9" t="str">
        <f ca="1">IF(Q155:$Q$312&lt;30, "Below 30", IF(Q155:$Q$312&lt;=39, "30-39", IF(Q155:$Q$312&lt;=49, "40-49", IF(Q155:$Q$312&lt;=59, "50-59", IF(Q155:$Q$312&lt;=69, "60-69", "70 and above")))))</f>
        <v>40-49</v>
      </c>
      <c r="S155" t="s">
        <v>35</v>
      </c>
      <c r="T155" t="s">
        <v>36</v>
      </c>
      <c r="U155" t="s">
        <v>37</v>
      </c>
      <c r="V155" t="s">
        <v>38</v>
      </c>
      <c r="W155" t="s">
        <v>78</v>
      </c>
      <c r="X155" t="s">
        <v>40</v>
      </c>
      <c r="Y155" t="s">
        <v>41</v>
      </c>
      <c r="Z155" t="s">
        <v>42</v>
      </c>
      <c r="AA155" t="s">
        <v>75</v>
      </c>
      <c r="AB155" t="s">
        <v>44</v>
      </c>
      <c r="AC155" t="s">
        <v>54</v>
      </c>
      <c r="AD155">
        <v>3.1</v>
      </c>
      <c r="AE155">
        <v>3</v>
      </c>
      <c r="AF155">
        <v>0</v>
      </c>
      <c r="AG155" s="1">
        <v>43502</v>
      </c>
      <c r="AH155">
        <v>0</v>
      </c>
      <c r="AI155">
        <v>3</v>
      </c>
    </row>
    <row r="156" spans="1:35" x14ac:dyDescent="0.25">
      <c r="A156" t="s">
        <v>302</v>
      </c>
      <c r="B156">
        <v>10176</v>
      </c>
      <c r="C156">
        <v>1</v>
      </c>
      <c r="D156">
        <v>1</v>
      </c>
      <c r="E156">
        <v>1</v>
      </c>
      <c r="F156">
        <v>1</v>
      </c>
      <c r="G156">
        <v>5</v>
      </c>
      <c r="H156">
        <v>3</v>
      </c>
      <c r="I156" s="7">
        <v>63973</v>
      </c>
      <c r="J156">
        <v>0</v>
      </c>
      <c r="K156">
        <v>0</v>
      </c>
      <c r="L156" t="str">
        <f t="shared" si="4"/>
        <v>No Termination</v>
      </c>
      <c r="M156">
        <v>19</v>
      </c>
      <c r="N156" t="s">
        <v>33</v>
      </c>
      <c r="O156" t="s">
        <v>34</v>
      </c>
      <c r="P156" s="1">
        <v>29253</v>
      </c>
      <c r="Q156" s="9">
        <f t="shared" ca="1" si="5"/>
        <v>44</v>
      </c>
      <c r="R156" s="9" t="str">
        <f ca="1">IF(Q156:$Q$312&lt;30, "Below 30", IF(Q156:$Q$312&lt;=39, "30-39", IF(Q156:$Q$312&lt;=49, "40-49", IF(Q156:$Q$312&lt;=59, "50-59", IF(Q156:$Q$312&lt;=69, "60-69", "70 and above")))))</f>
        <v>40-49</v>
      </c>
      <c r="S156" t="s">
        <v>35</v>
      </c>
      <c r="T156" t="s">
        <v>48</v>
      </c>
      <c r="U156" t="s">
        <v>37</v>
      </c>
      <c r="V156" t="s">
        <v>38</v>
      </c>
      <c r="W156" t="s">
        <v>108</v>
      </c>
      <c r="X156" t="s">
        <v>40</v>
      </c>
      <c r="Y156" t="s">
        <v>41</v>
      </c>
      <c r="Z156" t="s">
        <v>42</v>
      </c>
      <c r="AA156" t="s">
        <v>79</v>
      </c>
      <c r="AB156" t="s">
        <v>53</v>
      </c>
      <c r="AC156" t="s">
        <v>54</v>
      </c>
      <c r="AD156">
        <v>3.38</v>
      </c>
      <c r="AE156">
        <v>3</v>
      </c>
      <c r="AF156">
        <v>0</v>
      </c>
      <c r="AG156" s="1">
        <v>43486</v>
      </c>
      <c r="AH156">
        <v>0</v>
      </c>
      <c r="AI156">
        <v>17</v>
      </c>
    </row>
    <row r="157" spans="1:35" x14ac:dyDescent="0.25">
      <c r="A157" t="s">
        <v>303</v>
      </c>
      <c r="B157">
        <v>10165</v>
      </c>
      <c r="C157">
        <v>0</v>
      </c>
      <c r="D157">
        <v>0</v>
      </c>
      <c r="E157">
        <v>1</v>
      </c>
      <c r="F157">
        <v>1</v>
      </c>
      <c r="G157">
        <v>6</v>
      </c>
      <c r="H157">
        <v>3</v>
      </c>
      <c r="I157" s="7">
        <v>71339</v>
      </c>
      <c r="J157">
        <v>1</v>
      </c>
      <c r="K157">
        <v>0</v>
      </c>
      <c r="L157" t="str">
        <f t="shared" si="4"/>
        <v>No Termination</v>
      </c>
      <c r="M157">
        <v>3</v>
      </c>
      <c r="N157" t="s">
        <v>135</v>
      </c>
      <c r="O157" t="s">
        <v>304</v>
      </c>
      <c r="P157" s="1">
        <v>25258</v>
      </c>
      <c r="Q157" s="9">
        <f t="shared" ca="1" si="5"/>
        <v>55</v>
      </c>
      <c r="R157" s="9" t="str">
        <f ca="1">IF(Q157:$Q$312&lt;30, "Below 30", IF(Q157:$Q$312&lt;=39, "30-39", IF(Q157:$Q$312&lt;=49, "40-49", IF(Q157:$Q$312&lt;=59, "50-59", IF(Q157:$Q$312&lt;=69, "60-69", "70 and above")))))</f>
        <v>50-59</v>
      </c>
      <c r="S157" t="s">
        <v>35</v>
      </c>
      <c r="T157" t="s">
        <v>36</v>
      </c>
      <c r="U157" t="s">
        <v>37</v>
      </c>
      <c r="V157" t="s">
        <v>85</v>
      </c>
      <c r="W157" t="s">
        <v>78</v>
      </c>
      <c r="X157" t="s">
        <v>40</v>
      </c>
      <c r="Y157" t="s">
        <v>41</v>
      </c>
      <c r="Z157" t="s">
        <v>137</v>
      </c>
      <c r="AA157" t="s">
        <v>138</v>
      </c>
      <c r="AB157" t="s">
        <v>80</v>
      </c>
      <c r="AC157" t="s">
        <v>54</v>
      </c>
      <c r="AD157">
        <v>3.65</v>
      </c>
      <c r="AE157">
        <v>5</v>
      </c>
      <c r="AF157">
        <v>0</v>
      </c>
      <c r="AG157" s="1">
        <v>43482</v>
      </c>
      <c r="AH157">
        <v>0</v>
      </c>
      <c r="AI157">
        <v>20</v>
      </c>
    </row>
    <row r="158" spans="1:35" x14ac:dyDescent="0.25">
      <c r="A158" t="s">
        <v>305</v>
      </c>
      <c r="B158">
        <v>10113</v>
      </c>
      <c r="C158">
        <v>1</v>
      </c>
      <c r="D158">
        <v>1</v>
      </c>
      <c r="E158">
        <v>1</v>
      </c>
      <c r="F158">
        <v>3</v>
      </c>
      <c r="G158">
        <v>3</v>
      </c>
      <c r="H158">
        <v>3</v>
      </c>
      <c r="I158" s="7">
        <v>93206</v>
      </c>
      <c r="J158">
        <v>0</v>
      </c>
      <c r="K158">
        <v>0</v>
      </c>
      <c r="L158" t="str">
        <f t="shared" si="4"/>
        <v>No Termination</v>
      </c>
      <c r="M158">
        <v>28</v>
      </c>
      <c r="N158" t="s">
        <v>175</v>
      </c>
      <c r="O158" t="s">
        <v>34</v>
      </c>
      <c r="P158" s="1">
        <v>31525</v>
      </c>
      <c r="Q158" s="9">
        <f t="shared" ca="1" si="5"/>
        <v>38</v>
      </c>
      <c r="R158" s="9" t="str">
        <f ca="1">IF(Q158:$Q$312&lt;30, "Below 30", IF(Q158:$Q$312&lt;=39, "30-39", IF(Q158:$Q$312&lt;=49, "40-49", IF(Q158:$Q$312&lt;=59, "50-59", IF(Q158:$Q$312&lt;=69, "60-69", "70 and above")))))</f>
        <v>30-39</v>
      </c>
      <c r="S158" t="s">
        <v>35</v>
      </c>
      <c r="T158" t="s">
        <v>48</v>
      </c>
      <c r="U158" t="s">
        <v>37</v>
      </c>
      <c r="V158" t="s">
        <v>38</v>
      </c>
      <c r="W158" t="s">
        <v>39</v>
      </c>
      <c r="X158" t="s">
        <v>40</v>
      </c>
      <c r="Y158" t="s">
        <v>41</v>
      </c>
      <c r="Z158" t="s">
        <v>51</v>
      </c>
      <c r="AA158" t="s">
        <v>83</v>
      </c>
      <c r="AB158" t="s">
        <v>76</v>
      </c>
      <c r="AC158" t="s">
        <v>54</v>
      </c>
      <c r="AD158">
        <v>4.46</v>
      </c>
      <c r="AE158">
        <v>5</v>
      </c>
      <c r="AF158">
        <v>6</v>
      </c>
      <c r="AG158" s="1">
        <v>43472</v>
      </c>
      <c r="AH158">
        <v>0</v>
      </c>
      <c r="AI158">
        <v>7</v>
      </c>
    </row>
    <row r="159" spans="1:35" x14ac:dyDescent="0.25">
      <c r="A159" t="s">
        <v>306</v>
      </c>
      <c r="B159">
        <v>10092</v>
      </c>
      <c r="C159">
        <v>1</v>
      </c>
      <c r="D159">
        <v>1</v>
      </c>
      <c r="E159">
        <v>1</v>
      </c>
      <c r="F159">
        <v>4</v>
      </c>
      <c r="G159">
        <v>5</v>
      </c>
      <c r="H159">
        <v>3</v>
      </c>
      <c r="I159" s="7">
        <v>82758</v>
      </c>
      <c r="J159">
        <v>0</v>
      </c>
      <c r="K159">
        <v>1</v>
      </c>
      <c r="L159" t="str">
        <f t="shared" si="4"/>
        <v>Termination</v>
      </c>
      <c r="M159">
        <v>18</v>
      </c>
      <c r="N159" t="s">
        <v>125</v>
      </c>
      <c r="O159" t="s">
        <v>34</v>
      </c>
      <c r="P159" s="1">
        <v>26481</v>
      </c>
      <c r="Q159" s="9">
        <f t="shared" ca="1" si="5"/>
        <v>52</v>
      </c>
      <c r="R159" s="9" t="str">
        <f ca="1">IF(Q159:$Q$312&lt;30, "Below 30", IF(Q159:$Q$312&lt;=39, "30-39", IF(Q159:$Q$312&lt;=49, "40-49", IF(Q159:$Q$312&lt;=59, "50-59", IF(Q159:$Q$312&lt;=69, "60-69", "70 and above")))))</f>
        <v>50-59</v>
      </c>
      <c r="S159" t="s">
        <v>35</v>
      </c>
      <c r="T159" t="s">
        <v>48</v>
      </c>
      <c r="U159" t="s">
        <v>37</v>
      </c>
      <c r="V159" t="s">
        <v>38</v>
      </c>
      <c r="W159" t="s">
        <v>39</v>
      </c>
      <c r="X159" t="s">
        <v>99</v>
      </c>
      <c r="Y159" t="s">
        <v>100</v>
      </c>
      <c r="Z159" t="s">
        <v>42</v>
      </c>
      <c r="AA159" t="s">
        <v>127</v>
      </c>
      <c r="AB159" t="s">
        <v>76</v>
      </c>
      <c r="AC159" t="s">
        <v>54</v>
      </c>
      <c r="AD159">
        <v>4.78</v>
      </c>
      <c r="AE159">
        <v>4</v>
      </c>
      <c r="AF159">
        <v>0</v>
      </c>
      <c r="AG159" s="1">
        <v>42050</v>
      </c>
      <c r="AH159">
        <v>0</v>
      </c>
      <c r="AI159">
        <v>9</v>
      </c>
    </row>
    <row r="160" spans="1:35" x14ac:dyDescent="0.25">
      <c r="A160" t="s">
        <v>307</v>
      </c>
      <c r="B160">
        <v>10106</v>
      </c>
      <c r="C160">
        <v>0</v>
      </c>
      <c r="D160">
        <v>2</v>
      </c>
      <c r="E160">
        <v>0</v>
      </c>
      <c r="F160">
        <v>5</v>
      </c>
      <c r="G160">
        <v>5</v>
      </c>
      <c r="H160">
        <v>3</v>
      </c>
      <c r="I160" s="7">
        <v>66074</v>
      </c>
      <c r="J160">
        <v>0</v>
      </c>
      <c r="K160">
        <v>1</v>
      </c>
      <c r="L160" t="str">
        <f t="shared" si="4"/>
        <v>Termination</v>
      </c>
      <c r="M160">
        <v>20</v>
      </c>
      <c r="N160" t="s">
        <v>56</v>
      </c>
      <c r="O160" t="s">
        <v>34</v>
      </c>
      <c r="P160" s="1">
        <v>29061</v>
      </c>
      <c r="Q160" s="9">
        <f t="shared" ca="1" si="5"/>
        <v>45</v>
      </c>
      <c r="R160" s="9" t="str">
        <f ca="1">IF(Q160:$Q$312&lt;30, "Below 30", IF(Q160:$Q$312&lt;=39, "30-39", IF(Q160:$Q$312&lt;=49, "40-49", IF(Q160:$Q$312&lt;=59, "50-59", IF(Q160:$Q$312&lt;=69, "60-69", "70 and above")))))</f>
        <v>40-49</v>
      </c>
      <c r="S160" t="s">
        <v>57</v>
      </c>
      <c r="T160" t="s">
        <v>63</v>
      </c>
      <c r="U160" t="s">
        <v>37</v>
      </c>
      <c r="V160" t="s">
        <v>38</v>
      </c>
      <c r="W160" t="s">
        <v>108</v>
      </c>
      <c r="X160" t="s">
        <v>86</v>
      </c>
      <c r="Y160" t="s">
        <v>50</v>
      </c>
      <c r="Z160" t="s">
        <v>42</v>
      </c>
      <c r="AA160" t="s">
        <v>87</v>
      </c>
      <c r="AB160" t="s">
        <v>53</v>
      </c>
      <c r="AC160" t="s">
        <v>54</v>
      </c>
      <c r="AD160">
        <v>4.5199999999999996</v>
      </c>
      <c r="AE160">
        <v>3</v>
      </c>
      <c r="AF160">
        <v>0</v>
      </c>
      <c r="AG160" s="1">
        <v>41690</v>
      </c>
      <c r="AH160">
        <v>0</v>
      </c>
      <c r="AI160">
        <v>20</v>
      </c>
    </row>
    <row r="161" spans="1:35" x14ac:dyDescent="0.25">
      <c r="A161" t="s">
        <v>308</v>
      </c>
      <c r="B161">
        <v>10052</v>
      </c>
      <c r="C161">
        <v>1</v>
      </c>
      <c r="D161">
        <v>1</v>
      </c>
      <c r="E161">
        <v>1</v>
      </c>
      <c r="F161">
        <v>1</v>
      </c>
      <c r="G161">
        <v>5</v>
      </c>
      <c r="H161">
        <v>3</v>
      </c>
      <c r="I161" s="7">
        <v>46120</v>
      </c>
      <c r="J161">
        <v>0</v>
      </c>
      <c r="K161">
        <v>0</v>
      </c>
      <c r="L161" t="str">
        <f t="shared" si="4"/>
        <v>No Termination</v>
      </c>
      <c r="M161">
        <v>19</v>
      </c>
      <c r="N161" t="s">
        <v>33</v>
      </c>
      <c r="O161" t="s">
        <v>34</v>
      </c>
      <c r="P161" s="1">
        <v>31755</v>
      </c>
      <c r="Q161" s="9">
        <f t="shared" ca="1" si="5"/>
        <v>37</v>
      </c>
      <c r="R161" s="9" t="str">
        <f ca="1">IF(Q161:$Q$312&lt;30, "Below 30", IF(Q161:$Q$312&lt;=39, "30-39", IF(Q161:$Q$312&lt;=49, "40-49", IF(Q161:$Q$312&lt;=59, "50-59", IF(Q161:$Q$312&lt;=69, "60-69", "70 and above")))))</f>
        <v>30-39</v>
      </c>
      <c r="S161" t="s">
        <v>35</v>
      </c>
      <c r="T161" t="s">
        <v>48</v>
      </c>
      <c r="U161" t="s">
        <v>37</v>
      </c>
      <c r="V161" t="s">
        <v>38</v>
      </c>
      <c r="W161" t="s">
        <v>39</v>
      </c>
      <c r="X161" t="s">
        <v>40</v>
      </c>
      <c r="Y161" t="s">
        <v>41</v>
      </c>
      <c r="Z161" t="s">
        <v>42</v>
      </c>
      <c r="AA161" t="s">
        <v>87</v>
      </c>
      <c r="AB161" t="s">
        <v>44</v>
      </c>
      <c r="AC161" t="s">
        <v>54</v>
      </c>
      <c r="AD161">
        <v>5</v>
      </c>
      <c r="AE161">
        <v>5</v>
      </c>
      <c r="AF161">
        <v>0</v>
      </c>
      <c r="AG161" s="1">
        <v>43500</v>
      </c>
      <c r="AH161">
        <v>0</v>
      </c>
      <c r="AI161">
        <v>13</v>
      </c>
    </row>
    <row r="162" spans="1:35" x14ac:dyDescent="0.25">
      <c r="A162" t="s">
        <v>309</v>
      </c>
      <c r="B162">
        <v>10038</v>
      </c>
      <c r="C162">
        <v>0</v>
      </c>
      <c r="D162">
        <v>2</v>
      </c>
      <c r="E162">
        <v>1</v>
      </c>
      <c r="F162">
        <v>1</v>
      </c>
      <c r="G162">
        <v>1</v>
      </c>
      <c r="H162">
        <v>3</v>
      </c>
      <c r="I162" s="7">
        <v>64520</v>
      </c>
      <c r="J162">
        <v>0</v>
      </c>
      <c r="K162">
        <v>0</v>
      </c>
      <c r="L162" t="str">
        <f t="shared" si="4"/>
        <v>No Termination</v>
      </c>
      <c r="M162">
        <v>1</v>
      </c>
      <c r="N162" t="s">
        <v>130</v>
      </c>
      <c r="O162" t="s">
        <v>34</v>
      </c>
      <c r="P162" s="1">
        <v>30798</v>
      </c>
      <c r="Q162" s="9">
        <f t="shared" ca="1" si="5"/>
        <v>40</v>
      </c>
      <c r="R162" s="9" t="str">
        <f ca="1">IF(Q162:$Q$312&lt;30, "Below 30", IF(Q162:$Q$312&lt;=39, "30-39", IF(Q162:$Q$312&lt;=49, "40-49", IF(Q162:$Q$312&lt;=59, "50-59", IF(Q162:$Q$312&lt;=69, "60-69", "70 and above")))))</f>
        <v>40-49</v>
      </c>
      <c r="S162" t="s">
        <v>35</v>
      </c>
      <c r="T162" t="s">
        <v>63</v>
      </c>
      <c r="U162" t="s">
        <v>37</v>
      </c>
      <c r="V162" t="s">
        <v>38</v>
      </c>
      <c r="W162" t="s">
        <v>78</v>
      </c>
      <c r="X162" t="s">
        <v>40</v>
      </c>
      <c r="Y162" t="s">
        <v>41</v>
      </c>
      <c r="Z162" t="s">
        <v>122</v>
      </c>
      <c r="AA162" t="s">
        <v>123</v>
      </c>
      <c r="AB162" t="s">
        <v>197</v>
      </c>
      <c r="AC162" t="s">
        <v>54</v>
      </c>
      <c r="AD162">
        <v>5</v>
      </c>
      <c r="AE162">
        <v>4</v>
      </c>
      <c r="AF162">
        <v>4</v>
      </c>
      <c r="AG162" s="1">
        <v>43482</v>
      </c>
      <c r="AH162">
        <v>0</v>
      </c>
      <c r="AI162">
        <v>3</v>
      </c>
    </row>
    <row r="163" spans="1:35" x14ac:dyDescent="0.25">
      <c r="A163" t="s">
        <v>310</v>
      </c>
      <c r="B163">
        <v>10249</v>
      </c>
      <c r="C163">
        <v>1</v>
      </c>
      <c r="D163">
        <v>1</v>
      </c>
      <c r="E163">
        <v>1</v>
      </c>
      <c r="F163">
        <v>5</v>
      </c>
      <c r="G163">
        <v>5</v>
      </c>
      <c r="H163">
        <v>3</v>
      </c>
      <c r="I163" s="7">
        <v>61962</v>
      </c>
      <c r="J163">
        <v>0</v>
      </c>
      <c r="K163">
        <v>1</v>
      </c>
      <c r="L163" t="str">
        <f t="shared" si="4"/>
        <v>Termination</v>
      </c>
      <c r="M163">
        <v>20</v>
      </c>
      <c r="N163" t="s">
        <v>56</v>
      </c>
      <c r="O163" t="s">
        <v>34</v>
      </c>
      <c r="P163" s="1">
        <v>30811</v>
      </c>
      <c r="Q163" s="9">
        <f t="shared" ca="1" si="5"/>
        <v>40</v>
      </c>
      <c r="R163" s="9" t="str">
        <f ca="1">IF(Q163:$Q$312&lt;30, "Below 30", IF(Q163:$Q$312&lt;=39, "30-39", IF(Q163:$Q$312&lt;=49, "40-49", IF(Q163:$Q$312&lt;=59, "50-59", IF(Q163:$Q$312&lt;=69, "60-69", "70 and above")))))</f>
        <v>40-49</v>
      </c>
      <c r="S163" t="s">
        <v>35</v>
      </c>
      <c r="T163" t="s">
        <v>48</v>
      </c>
      <c r="U163" t="s">
        <v>37</v>
      </c>
      <c r="V163" t="s">
        <v>38</v>
      </c>
      <c r="W163" t="s">
        <v>39</v>
      </c>
      <c r="X163" t="s">
        <v>189</v>
      </c>
      <c r="Y163" t="s">
        <v>50</v>
      </c>
      <c r="Z163" t="s">
        <v>42</v>
      </c>
      <c r="AA163" t="s">
        <v>59</v>
      </c>
      <c r="AB163" t="s">
        <v>66</v>
      </c>
      <c r="AC163" t="s">
        <v>54</v>
      </c>
      <c r="AD163">
        <v>4.9000000000000004</v>
      </c>
      <c r="AE163">
        <v>3</v>
      </c>
      <c r="AF163">
        <v>0</v>
      </c>
      <c r="AG163" s="1">
        <v>41325</v>
      </c>
      <c r="AH163">
        <v>0</v>
      </c>
      <c r="AI163">
        <v>20</v>
      </c>
    </row>
    <row r="164" spans="1:35" x14ac:dyDescent="0.25">
      <c r="A164" t="s">
        <v>311</v>
      </c>
      <c r="B164">
        <v>10232</v>
      </c>
      <c r="C164">
        <v>0</v>
      </c>
      <c r="D164">
        <v>0</v>
      </c>
      <c r="E164">
        <v>0</v>
      </c>
      <c r="F164">
        <v>1</v>
      </c>
      <c r="G164">
        <v>3</v>
      </c>
      <c r="H164">
        <v>3</v>
      </c>
      <c r="I164" s="7">
        <v>81584</v>
      </c>
      <c r="J164">
        <v>0</v>
      </c>
      <c r="K164">
        <v>0</v>
      </c>
      <c r="L164" t="str">
        <f t="shared" si="4"/>
        <v>No Termination</v>
      </c>
      <c r="M164">
        <v>22</v>
      </c>
      <c r="N164" t="s">
        <v>312</v>
      </c>
      <c r="O164" t="s">
        <v>34</v>
      </c>
      <c r="P164" s="1">
        <v>31942</v>
      </c>
      <c r="Q164" s="9">
        <f t="shared" ca="1" si="5"/>
        <v>37</v>
      </c>
      <c r="R164" s="9" t="str">
        <f ca="1">IF(Q164:$Q$312&lt;30, "Below 30", IF(Q164:$Q$312&lt;=39, "30-39", IF(Q164:$Q$312&lt;=49, "40-49", IF(Q164:$Q$312&lt;=59, "50-59", IF(Q164:$Q$312&lt;=69, "60-69", "70 and above")))))</f>
        <v>30-39</v>
      </c>
      <c r="S164" t="s">
        <v>57</v>
      </c>
      <c r="T164" t="s">
        <v>36</v>
      </c>
      <c r="U164" t="s">
        <v>37</v>
      </c>
      <c r="V164" t="s">
        <v>38</v>
      </c>
      <c r="W164" t="s">
        <v>108</v>
      </c>
      <c r="X164" t="s">
        <v>40</v>
      </c>
      <c r="Y164" t="s">
        <v>41</v>
      </c>
      <c r="Z164" t="s">
        <v>51</v>
      </c>
      <c r="AA164" t="s">
        <v>193</v>
      </c>
      <c r="AB164" t="s">
        <v>53</v>
      </c>
      <c r="AC164" t="s">
        <v>54</v>
      </c>
      <c r="AD164">
        <v>4.0999999999999996</v>
      </c>
      <c r="AE164">
        <v>5</v>
      </c>
      <c r="AF164">
        <v>7</v>
      </c>
      <c r="AG164" s="1">
        <v>43473</v>
      </c>
      <c r="AH164">
        <v>0</v>
      </c>
      <c r="AI164">
        <v>2</v>
      </c>
    </row>
    <row r="165" spans="1:35" x14ac:dyDescent="0.25">
      <c r="A165" t="s">
        <v>313</v>
      </c>
      <c r="B165">
        <v>10087</v>
      </c>
      <c r="C165">
        <v>0</v>
      </c>
      <c r="D165">
        <v>0</v>
      </c>
      <c r="E165">
        <v>0</v>
      </c>
      <c r="F165">
        <v>5</v>
      </c>
      <c r="G165">
        <v>5</v>
      </c>
      <c r="H165">
        <v>3</v>
      </c>
      <c r="I165" s="7">
        <v>63676</v>
      </c>
      <c r="J165">
        <v>0</v>
      </c>
      <c r="K165">
        <v>1</v>
      </c>
      <c r="L165" t="str">
        <f t="shared" si="4"/>
        <v>Termination</v>
      </c>
      <c r="M165">
        <v>19</v>
      </c>
      <c r="N165" t="s">
        <v>33</v>
      </c>
      <c r="O165" t="s">
        <v>34</v>
      </c>
      <c r="P165" s="1">
        <v>28872</v>
      </c>
      <c r="Q165" s="9">
        <f t="shared" ca="1" si="5"/>
        <v>45</v>
      </c>
      <c r="R165" s="9" t="str">
        <f ca="1">IF(Q165:$Q$312&lt;30, "Below 30", IF(Q165:$Q$312&lt;=39, "30-39", IF(Q165:$Q$312&lt;=49, "40-49", IF(Q165:$Q$312&lt;=59, "50-59", IF(Q165:$Q$312&lt;=69, "60-69", "70 and above")))))</f>
        <v>40-49</v>
      </c>
      <c r="S165" t="s">
        <v>57</v>
      </c>
      <c r="T165" t="s">
        <v>36</v>
      </c>
      <c r="U165" t="s">
        <v>37</v>
      </c>
      <c r="V165" t="s">
        <v>38</v>
      </c>
      <c r="W165" t="s">
        <v>108</v>
      </c>
      <c r="X165" t="s">
        <v>64</v>
      </c>
      <c r="Y165" t="s">
        <v>50</v>
      </c>
      <c r="Z165" t="s">
        <v>42</v>
      </c>
      <c r="AA165" t="s">
        <v>59</v>
      </c>
      <c r="AB165" t="s">
        <v>113</v>
      </c>
      <c r="AC165" t="s">
        <v>54</v>
      </c>
      <c r="AD165">
        <v>4.88</v>
      </c>
      <c r="AE165">
        <v>3</v>
      </c>
      <c r="AF165">
        <v>0</v>
      </c>
      <c r="AG165" s="1">
        <v>42918</v>
      </c>
      <c r="AH165">
        <v>0</v>
      </c>
      <c r="AI165">
        <v>17</v>
      </c>
    </row>
    <row r="166" spans="1:35" x14ac:dyDescent="0.25">
      <c r="A166" t="s">
        <v>314</v>
      </c>
      <c r="B166">
        <v>10134</v>
      </c>
      <c r="C166">
        <v>1</v>
      </c>
      <c r="D166">
        <v>1</v>
      </c>
      <c r="E166">
        <v>1</v>
      </c>
      <c r="F166">
        <v>1</v>
      </c>
      <c r="G166">
        <v>1</v>
      </c>
      <c r="H166">
        <v>3</v>
      </c>
      <c r="I166" s="7">
        <v>93046</v>
      </c>
      <c r="J166">
        <v>0</v>
      </c>
      <c r="K166">
        <v>0</v>
      </c>
      <c r="L166" t="str">
        <f t="shared" si="4"/>
        <v>No Termination</v>
      </c>
      <c r="M166">
        <v>23</v>
      </c>
      <c r="N166" t="s">
        <v>315</v>
      </c>
      <c r="O166" t="s">
        <v>34</v>
      </c>
      <c r="P166" s="1">
        <v>30843</v>
      </c>
      <c r="Q166" s="9">
        <f t="shared" ca="1" si="5"/>
        <v>40</v>
      </c>
      <c r="R166" s="9" t="str">
        <f ca="1">IF(Q166:$Q$312&lt;30, "Below 30", IF(Q166:$Q$312&lt;=39, "30-39", IF(Q166:$Q$312&lt;=49, "40-49", IF(Q166:$Q$312&lt;=59, "50-59", IF(Q166:$Q$312&lt;=69, "60-69", "70 and above")))))</f>
        <v>40-49</v>
      </c>
      <c r="S166" t="s">
        <v>35</v>
      </c>
      <c r="T166" t="s">
        <v>48</v>
      </c>
      <c r="U166" t="s">
        <v>37</v>
      </c>
      <c r="V166" t="s">
        <v>38</v>
      </c>
      <c r="W166" t="s">
        <v>39</v>
      </c>
      <c r="X166" t="s">
        <v>40</v>
      </c>
      <c r="Y166" t="s">
        <v>41</v>
      </c>
      <c r="Z166" t="s">
        <v>122</v>
      </c>
      <c r="AA166" t="s">
        <v>127</v>
      </c>
      <c r="AB166" t="s">
        <v>113</v>
      </c>
      <c r="AC166" t="s">
        <v>54</v>
      </c>
      <c r="AD166">
        <v>4.0999999999999996</v>
      </c>
      <c r="AE166">
        <v>4</v>
      </c>
      <c r="AF166">
        <v>0</v>
      </c>
      <c r="AG166" s="1">
        <v>43493</v>
      </c>
      <c r="AH166">
        <v>0</v>
      </c>
      <c r="AI166">
        <v>20</v>
      </c>
    </row>
    <row r="167" spans="1:35" x14ac:dyDescent="0.25">
      <c r="A167" t="s">
        <v>316</v>
      </c>
      <c r="B167">
        <v>10251</v>
      </c>
      <c r="C167">
        <v>1</v>
      </c>
      <c r="D167">
        <v>1</v>
      </c>
      <c r="E167">
        <v>1</v>
      </c>
      <c r="F167">
        <v>1</v>
      </c>
      <c r="G167">
        <v>5</v>
      </c>
      <c r="H167">
        <v>3</v>
      </c>
      <c r="I167" s="7">
        <v>64738</v>
      </c>
      <c r="J167">
        <v>0</v>
      </c>
      <c r="K167">
        <v>0</v>
      </c>
      <c r="L167" t="str">
        <f t="shared" si="4"/>
        <v>No Termination</v>
      </c>
      <c r="M167">
        <v>19</v>
      </c>
      <c r="N167" t="s">
        <v>33</v>
      </c>
      <c r="O167" t="s">
        <v>34</v>
      </c>
      <c r="P167" s="1">
        <v>30196</v>
      </c>
      <c r="Q167" s="9">
        <f t="shared" ca="1" si="5"/>
        <v>41</v>
      </c>
      <c r="R167" s="9" t="str">
        <f ca="1">IF(Q167:$Q$312&lt;30, "Below 30", IF(Q167:$Q$312&lt;=39, "30-39", IF(Q167:$Q$312&lt;=49, "40-49", IF(Q167:$Q$312&lt;=59, "50-59", IF(Q167:$Q$312&lt;=69, "60-69", "70 and above")))))</f>
        <v>40-49</v>
      </c>
      <c r="S167" t="s">
        <v>35</v>
      </c>
      <c r="T167" t="s">
        <v>48</v>
      </c>
      <c r="U167" t="s">
        <v>37</v>
      </c>
      <c r="V167" t="s">
        <v>38</v>
      </c>
      <c r="W167" t="s">
        <v>108</v>
      </c>
      <c r="X167" t="s">
        <v>40</v>
      </c>
      <c r="Y167" t="s">
        <v>41</v>
      </c>
      <c r="Z167" t="s">
        <v>42</v>
      </c>
      <c r="AA167" t="s">
        <v>61</v>
      </c>
      <c r="AB167" t="s">
        <v>66</v>
      </c>
      <c r="AC167" t="s">
        <v>54</v>
      </c>
      <c r="AD167">
        <v>4.0999999999999996</v>
      </c>
      <c r="AE167">
        <v>3</v>
      </c>
      <c r="AF167">
        <v>0</v>
      </c>
      <c r="AG167" s="1">
        <v>43518</v>
      </c>
      <c r="AH167">
        <v>0</v>
      </c>
      <c r="AI167">
        <v>10</v>
      </c>
    </row>
    <row r="168" spans="1:35" x14ac:dyDescent="0.25">
      <c r="A168" t="s">
        <v>317</v>
      </c>
      <c r="B168">
        <v>10103</v>
      </c>
      <c r="C168">
        <v>0</v>
      </c>
      <c r="D168">
        <v>3</v>
      </c>
      <c r="E168">
        <v>1</v>
      </c>
      <c r="F168">
        <v>1</v>
      </c>
      <c r="G168">
        <v>6</v>
      </c>
      <c r="H168">
        <v>3</v>
      </c>
      <c r="I168" s="7">
        <v>70468</v>
      </c>
      <c r="J168">
        <v>0</v>
      </c>
      <c r="K168">
        <v>0</v>
      </c>
      <c r="L168" t="str">
        <f t="shared" si="4"/>
        <v>No Termination</v>
      </c>
      <c r="M168">
        <v>3</v>
      </c>
      <c r="N168" t="s">
        <v>135</v>
      </c>
      <c r="O168" t="s">
        <v>318</v>
      </c>
      <c r="P168" s="1">
        <v>32504</v>
      </c>
      <c r="Q168" s="9">
        <f t="shared" ca="1" si="5"/>
        <v>35</v>
      </c>
      <c r="R168" s="9" t="str">
        <f ca="1">IF(Q168:$Q$312&lt;30, "Below 30", IF(Q168:$Q$312&lt;=39, "30-39", IF(Q168:$Q$312&lt;=49, "40-49", IF(Q168:$Q$312&lt;=59, "50-59", IF(Q168:$Q$312&lt;=69, "60-69", "70 and above")))))</f>
        <v>30-39</v>
      </c>
      <c r="S168" t="s">
        <v>35</v>
      </c>
      <c r="T168" t="s">
        <v>133</v>
      </c>
      <c r="U168" t="s">
        <v>37</v>
      </c>
      <c r="V168" t="s">
        <v>38</v>
      </c>
      <c r="W168" t="s">
        <v>78</v>
      </c>
      <c r="X168" t="s">
        <v>40</v>
      </c>
      <c r="Y168" t="s">
        <v>41</v>
      </c>
      <c r="Z168" t="s">
        <v>137</v>
      </c>
      <c r="AA168" t="s">
        <v>138</v>
      </c>
      <c r="AB168" t="s">
        <v>197</v>
      </c>
      <c r="AC168" t="s">
        <v>54</v>
      </c>
      <c r="AD168">
        <v>4.53</v>
      </c>
      <c r="AE168">
        <v>3</v>
      </c>
      <c r="AF168">
        <v>0</v>
      </c>
      <c r="AG168" s="1">
        <v>43494</v>
      </c>
      <c r="AH168">
        <v>0</v>
      </c>
      <c r="AI168">
        <v>16</v>
      </c>
    </row>
    <row r="169" spans="1:35" x14ac:dyDescent="0.25">
      <c r="A169" t="s">
        <v>319</v>
      </c>
      <c r="B169">
        <v>10017</v>
      </c>
      <c r="C169">
        <v>1</v>
      </c>
      <c r="D169">
        <v>1</v>
      </c>
      <c r="E169">
        <v>0</v>
      </c>
      <c r="F169">
        <v>1</v>
      </c>
      <c r="G169">
        <v>5</v>
      </c>
      <c r="H169">
        <v>4</v>
      </c>
      <c r="I169" s="7">
        <v>77915</v>
      </c>
      <c r="J169">
        <v>0</v>
      </c>
      <c r="K169">
        <v>0</v>
      </c>
      <c r="L169" t="str">
        <f t="shared" si="4"/>
        <v>No Termination</v>
      </c>
      <c r="M169">
        <v>18</v>
      </c>
      <c r="N169" t="s">
        <v>125</v>
      </c>
      <c r="O169" t="s">
        <v>34</v>
      </c>
      <c r="P169" s="1">
        <v>29885</v>
      </c>
      <c r="Q169" s="9">
        <f t="shared" ca="1" si="5"/>
        <v>42</v>
      </c>
      <c r="R169" s="9" t="str">
        <f ca="1">IF(Q169:$Q$312&lt;30, "Below 30", IF(Q169:$Q$312&lt;=39, "30-39", IF(Q169:$Q$312&lt;=49, "40-49", IF(Q169:$Q$312&lt;=59, "50-59", IF(Q169:$Q$312&lt;=69, "60-69", "70 and above")))))</f>
        <v>40-49</v>
      </c>
      <c r="S169" t="s">
        <v>57</v>
      </c>
      <c r="T169" t="s">
        <v>48</v>
      </c>
      <c r="U169" t="s">
        <v>37</v>
      </c>
      <c r="V169" t="s">
        <v>38</v>
      </c>
      <c r="W169" t="s">
        <v>39</v>
      </c>
      <c r="X169" t="s">
        <v>40</v>
      </c>
      <c r="Y169" t="s">
        <v>41</v>
      </c>
      <c r="Z169" t="s">
        <v>42</v>
      </c>
      <c r="AA169" t="s">
        <v>127</v>
      </c>
      <c r="AB169" t="s">
        <v>197</v>
      </c>
      <c r="AC169" t="s">
        <v>45</v>
      </c>
      <c r="AD169">
        <v>4.0999999999999996</v>
      </c>
      <c r="AE169">
        <v>3</v>
      </c>
      <c r="AF169">
        <v>0</v>
      </c>
      <c r="AG169" s="1">
        <v>43486</v>
      </c>
      <c r="AH169">
        <v>0</v>
      </c>
      <c r="AI169">
        <v>11</v>
      </c>
    </row>
    <row r="170" spans="1:35" x14ac:dyDescent="0.25">
      <c r="A170" t="s">
        <v>320</v>
      </c>
      <c r="B170">
        <v>10186</v>
      </c>
      <c r="C170">
        <v>1</v>
      </c>
      <c r="D170">
        <v>1</v>
      </c>
      <c r="E170">
        <v>0</v>
      </c>
      <c r="F170">
        <v>5</v>
      </c>
      <c r="G170">
        <v>5</v>
      </c>
      <c r="H170">
        <v>3</v>
      </c>
      <c r="I170" s="7">
        <v>52624</v>
      </c>
      <c r="J170">
        <v>0</v>
      </c>
      <c r="K170">
        <v>1</v>
      </c>
      <c r="L170" t="str">
        <f t="shared" si="4"/>
        <v>Termination</v>
      </c>
      <c r="M170">
        <v>19</v>
      </c>
      <c r="N170" t="s">
        <v>33</v>
      </c>
      <c r="O170" t="s">
        <v>34</v>
      </c>
      <c r="P170" s="1">
        <v>29671</v>
      </c>
      <c r="Q170" s="9">
        <f t="shared" ca="1" si="5"/>
        <v>43</v>
      </c>
      <c r="R170" s="9" t="str">
        <f ca="1">IF(Q170:$Q$312&lt;30, "Below 30", IF(Q170:$Q$312&lt;=39, "30-39", IF(Q170:$Q$312&lt;=49, "40-49", IF(Q170:$Q$312&lt;=59, "50-59", IF(Q170:$Q$312&lt;=69, "60-69", "70 and above")))))</f>
        <v>40-49</v>
      </c>
      <c r="S170" t="s">
        <v>57</v>
      </c>
      <c r="T170" t="s">
        <v>48</v>
      </c>
      <c r="U170" t="s">
        <v>37</v>
      </c>
      <c r="V170" t="s">
        <v>38</v>
      </c>
      <c r="W170" t="s">
        <v>39</v>
      </c>
      <c r="X170" t="s">
        <v>89</v>
      </c>
      <c r="Y170" t="s">
        <v>50</v>
      </c>
      <c r="Z170" t="s">
        <v>42</v>
      </c>
      <c r="AA170" t="s">
        <v>43</v>
      </c>
      <c r="AB170" t="s">
        <v>53</v>
      </c>
      <c r="AC170" t="s">
        <v>54</v>
      </c>
      <c r="AD170">
        <v>3.18</v>
      </c>
      <c r="AE170">
        <v>4</v>
      </c>
      <c r="AF170">
        <v>0</v>
      </c>
      <c r="AG170" s="1">
        <v>43161</v>
      </c>
      <c r="AH170">
        <v>0</v>
      </c>
      <c r="AI170">
        <v>16</v>
      </c>
    </row>
    <row r="171" spans="1:35" x14ac:dyDescent="0.25">
      <c r="A171" t="s">
        <v>321</v>
      </c>
      <c r="B171">
        <v>10137</v>
      </c>
      <c r="C171">
        <v>1</v>
      </c>
      <c r="D171">
        <v>1</v>
      </c>
      <c r="E171">
        <v>1</v>
      </c>
      <c r="F171">
        <v>3</v>
      </c>
      <c r="G171">
        <v>5</v>
      </c>
      <c r="H171">
        <v>3</v>
      </c>
      <c r="I171" s="7">
        <v>63450</v>
      </c>
      <c r="J171">
        <v>0</v>
      </c>
      <c r="K171">
        <v>0</v>
      </c>
      <c r="L171" t="str">
        <f t="shared" si="4"/>
        <v>No Termination</v>
      </c>
      <c r="M171">
        <v>20</v>
      </c>
      <c r="N171" t="s">
        <v>56</v>
      </c>
      <c r="O171" t="s">
        <v>34</v>
      </c>
      <c r="P171" s="1">
        <v>28933</v>
      </c>
      <c r="Q171" s="9">
        <f t="shared" ca="1" si="5"/>
        <v>45</v>
      </c>
      <c r="R171" s="9" t="str">
        <f ca="1">IF(Q171:$Q$312&lt;30, "Below 30", IF(Q171:$Q$312&lt;=39, "30-39", IF(Q171:$Q$312&lt;=49, "40-49", IF(Q171:$Q$312&lt;=59, "50-59", IF(Q171:$Q$312&lt;=69, "60-69", "70 and above")))))</f>
        <v>40-49</v>
      </c>
      <c r="S171" t="s">
        <v>35</v>
      </c>
      <c r="T171" t="s">
        <v>48</v>
      </c>
      <c r="U171" t="s">
        <v>37</v>
      </c>
      <c r="V171" t="s">
        <v>38</v>
      </c>
      <c r="W171" t="s">
        <v>39</v>
      </c>
      <c r="X171" t="s">
        <v>40</v>
      </c>
      <c r="Y171" t="s">
        <v>41</v>
      </c>
      <c r="Z171" t="s">
        <v>42</v>
      </c>
      <c r="AA171" t="s">
        <v>95</v>
      </c>
      <c r="AB171" t="s">
        <v>44</v>
      </c>
      <c r="AC171" t="s">
        <v>54</v>
      </c>
      <c r="AD171">
        <v>4</v>
      </c>
      <c r="AE171">
        <v>3</v>
      </c>
      <c r="AF171">
        <v>0</v>
      </c>
      <c r="AG171" s="1">
        <v>43514</v>
      </c>
      <c r="AH171">
        <v>0</v>
      </c>
      <c r="AI171">
        <v>7</v>
      </c>
    </row>
    <row r="172" spans="1:35" x14ac:dyDescent="0.25">
      <c r="A172" t="s">
        <v>322</v>
      </c>
      <c r="B172">
        <v>10008</v>
      </c>
      <c r="C172">
        <v>0</v>
      </c>
      <c r="D172">
        <v>0</v>
      </c>
      <c r="E172">
        <v>0</v>
      </c>
      <c r="F172">
        <v>1</v>
      </c>
      <c r="G172">
        <v>3</v>
      </c>
      <c r="H172">
        <v>4</v>
      </c>
      <c r="I172" s="7">
        <v>51777</v>
      </c>
      <c r="J172">
        <v>1</v>
      </c>
      <c r="K172">
        <v>0</v>
      </c>
      <c r="L172" t="str">
        <f t="shared" si="4"/>
        <v>No Termination</v>
      </c>
      <c r="M172">
        <v>14</v>
      </c>
      <c r="N172" t="s">
        <v>82</v>
      </c>
      <c r="O172" t="s">
        <v>118</v>
      </c>
      <c r="P172" s="1">
        <v>32421</v>
      </c>
      <c r="Q172" s="9">
        <f t="shared" ca="1" si="5"/>
        <v>35</v>
      </c>
      <c r="R172" s="9" t="str">
        <f ca="1">IF(Q172:$Q$312&lt;30, "Below 30", IF(Q172:$Q$312&lt;=39, "30-39", IF(Q172:$Q$312&lt;=49, "40-49", IF(Q172:$Q$312&lt;=59, "50-59", IF(Q172:$Q$312&lt;=69, "60-69", "70 and above")))))</f>
        <v>30-39</v>
      </c>
      <c r="S172" t="s">
        <v>57</v>
      </c>
      <c r="T172" t="s">
        <v>36</v>
      </c>
      <c r="U172" t="s">
        <v>37</v>
      </c>
      <c r="V172" t="s">
        <v>85</v>
      </c>
      <c r="W172" t="s">
        <v>78</v>
      </c>
      <c r="X172" t="s">
        <v>40</v>
      </c>
      <c r="Y172" t="s">
        <v>41</v>
      </c>
      <c r="Z172" t="s">
        <v>51</v>
      </c>
      <c r="AA172" t="s">
        <v>162</v>
      </c>
      <c r="AB172" t="s">
        <v>80</v>
      </c>
      <c r="AC172" t="s">
        <v>45</v>
      </c>
      <c r="AD172">
        <v>4.6399999999999997</v>
      </c>
      <c r="AE172">
        <v>4</v>
      </c>
      <c r="AF172">
        <v>5</v>
      </c>
      <c r="AG172" s="1">
        <v>43490</v>
      </c>
      <c r="AH172">
        <v>0</v>
      </c>
      <c r="AI172">
        <v>14</v>
      </c>
    </row>
    <row r="173" spans="1:35" x14ac:dyDescent="0.25">
      <c r="A173" t="s">
        <v>323</v>
      </c>
      <c r="B173">
        <v>10096</v>
      </c>
      <c r="C173">
        <v>0</v>
      </c>
      <c r="D173">
        <v>4</v>
      </c>
      <c r="E173">
        <v>0</v>
      </c>
      <c r="F173">
        <v>5</v>
      </c>
      <c r="G173">
        <v>5</v>
      </c>
      <c r="H173">
        <v>3</v>
      </c>
      <c r="I173" s="7">
        <v>67237</v>
      </c>
      <c r="J173">
        <v>0</v>
      </c>
      <c r="K173">
        <v>1</v>
      </c>
      <c r="L173" t="str">
        <f t="shared" si="4"/>
        <v>Termination</v>
      </c>
      <c r="M173">
        <v>20</v>
      </c>
      <c r="N173" t="s">
        <v>56</v>
      </c>
      <c r="O173" t="s">
        <v>34</v>
      </c>
      <c r="P173" s="1">
        <v>28120</v>
      </c>
      <c r="Q173" s="9">
        <f t="shared" ca="1" si="5"/>
        <v>47</v>
      </c>
      <c r="R173" s="9" t="str">
        <f ca="1">IF(Q173:$Q$312&lt;30, "Below 30", IF(Q173:$Q$312&lt;=39, "30-39", IF(Q173:$Q$312&lt;=49, "40-49", IF(Q173:$Q$312&lt;=59, "50-59", IF(Q173:$Q$312&lt;=69, "60-69", "70 and above")))))</f>
        <v>40-49</v>
      </c>
      <c r="S173" t="s">
        <v>57</v>
      </c>
      <c r="T173" t="s">
        <v>74</v>
      </c>
      <c r="U173" t="s">
        <v>37</v>
      </c>
      <c r="V173" t="s">
        <v>38</v>
      </c>
      <c r="W173" t="s">
        <v>39</v>
      </c>
      <c r="X173" t="s">
        <v>189</v>
      </c>
      <c r="Y173" t="s">
        <v>50</v>
      </c>
      <c r="Z173" t="s">
        <v>42</v>
      </c>
      <c r="AA173" t="s">
        <v>43</v>
      </c>
      <c r="AB173" t="s">
        <v>44</v>
      </c>
      <c r="AC173" t="s">
        <v>54</v>
      </c>
      <c r="AD173">
        <v>4.6500000000000004</v>
      </c>
      <c r="AE173">
        <v>4</v>
      </c>
      <c r="AF173">
        <v>0</v>
      </c>
      <c r="AG173" s="1">
        <v>42531</v>
      </c>
      <c r="AH173">
        <v>0</v>
      </c>
      <c r="AI173">
        <v>15</v>
      </c>
    </row>
    <row r="174" spans="1:35" x14ac:dyDescent="0.25">
      <c r="A174" t="s">
        <v>324</v>
      </c>
      <c r="B174">
        <v>10035</v>
      </c>
      <c r="C174">
        <v>0</v>
      </c>
      <c r="D174">
        <v>0</v>
      </c>
      <c r="E174">
        <v>0</v>
      </c>
      <c r="F174">
        <v>1</v>
      </c>
      <c r="G174">
        <v>5</v>
      </c>
      <c r="H174">
        <v>4</v>
      </c>
      <c r="I174" s="7">
        <v>73330</v>
      </c>
      <c r="J174">
        <v>0</v>
      </c>
      <c r="K174">
        <v>0</v>
      </c>
      <c r="L174" t="str">
        <f t="shared" si="4"/>
        <v>No Termination</v>
      </c>
      <c r="M174">
        <v>20</v>
      </c>
      <c r="N174" t="s">
        <v>56</v>
      </c>
      <c r="O174" t="s">
        <v>34</v>
      </c>
      <c r="P174" s="1">
        <v>30038</v>
      </c>
      <c r="Q174" s="9">
        <f t="shared" ca="1" si="5"/>
        <v>42</v>
      </c>
      <c r="R174" s="9" t="str">
        <f ca="1">IF(Q174:$Q$312&lt;30, "Below 30", IF(Q174:$Q$312&lt;=39, "30-39", IF(Q174:$Q$312&lt;=49, "40-49", IF(Q174:$Q$312&lt;=59, "50-59", IF(Q174:$Q$312&lt;=69, "60-69", "70 and above")))))</f>
        <v>40-49</v>
      </c>
      <c r="S174" t="s">
        <v>57</v>
      </c>
      <c r="T174" t="s">
        <v>36</v>
      </c>
      <c r="U174" t="s">
        <v>37</v>
      </c>
      <c r="V174" t="s">
        <v>38</v>
      </c>
      <c r="W174" t="s">
        <v>78</v>
      </c>
      <c r="X174" t="s">
        <v>40</v>
      </c>
      <c r="Y174" t="s">
        <v>41</v>
      </c>
      <c r="Z174" t="s">
        <v>42</v>
      </c>
      <c r="AA174" t="s">
        <v>61</v>
      </c>
      <c r="AB174" t="s">
        <v>53</v>
      </c>
      <c r="AC174" t="s">
        <v>45</v>
      </c>
      <c r="AD174">
        <v>4.2</v>
      </c>
      <c r="AE174">
        <v>4</v>
      </c>
      <c r="AF174">
        <v>0</v>
      </c>
      <c r="AG174" s="1">
        <v>43508</v>
      </c>
      <c r="AH174">
        <v>0</v>
      </c>
      <c r="AI174">
        <v>19</v>
      </c>
    </row>
    <row r="175" spans="1:35" x14ac:dyDescent="0.25">
      <c r="A175" t="s">
        <v>325</v>
      </c>
      <c r="B175">
        <v>10057</v>
      </c>
      <c r="C175">
        <v>1</v>
      </c>
      <c r="D175">
        <v>1</v>
      </c>
      <c r="E175">
        <v>0</v>
      </c>
      <c r="F175">
        <v>3</v>
      </c>
      <c r="G175">
        <v>5</v>
      </c>
      <c r="H175">
        <v>3</v>
      </c>
      <c r="I175" s="7">
        <v>52057</v>
      </c>
      <c r="J175">
        <v>0</v>
      </c>
      <c r="K175">
        <v>0</v>
      </c>
      <c r="L175" t="str">
        <f t="shared" si="4"/>
        <v>No Termination</v>
      </c>
      <c r="M175">
        <v>19</v>
      </c>
      <c r="N175" t="s">
        <v>33</v>
      </c>
      <c r="O175" t="s">
        <v>34</v>
      </c>
      <c r="P175" s="1">
        <v>27689</v>
      </c>
      <c r="Q175" s="9">
        <f t="shared" ca="1" si="5"/>
        <v>48</v>
      </c>
      <c r="R175" s="9" t="str">
        <f ca="1">IF(Q175:$Q$312&lt;30, "Below 30", IF(Q175:$Q$312&lt;=39, "30-39", IF(Q175:$Q$312&lt;=49, "40-49", IF(Q175:$Q$312&lt;=59, "50-59", IF(Q175:$Q$312&lt;=69, "60-69", "70 and above")))))</f>
        <v>40-49</v>
      </c>
      <c r="S175" t="s">
        <v>57</v>
      </c>
      <c r="T175" t="s">
        <v>48</v>
      </c>
      <c r="U175" t="s">
        <v>37</v>
      </c>
      <c r="V175" t="s">
        <v>38</v>
      </c>
      <c r="W175" t="s">
        <v>78</v>
      </c>
      <c r="X175" t="s">
        <v>40</v>
      </c>
      <c r="Y175" t="s">
        <v>41</v>
      </c>
      <c r="Z175" t="s">
        <v>42</v>
      </c>
      <c r="AA175" t="s">
        <v>61</v>
      </c>
      <c r="AB175" t="s">
        <v>197</v>
      </c>
      <c r="AC175" t="s">
        <v>54</v>
      </c>
      <c r="AD175">
        <v>5</v>
      </c>
      <c r="AE175">
        <v>3</v>
      </c>
      <c r="AF175">
        <v>0</v>
      </c>
      <c r="AG175" s="1">
        <v>43488</v>
      </c>
      <c r="AH175">
        <v>0</v>
      </c>
      <c r="AI175">
        <v>6</v>
      </c>
    </row>
    <row r="176" spans="1:35" x14ac:dyDescent="0.25">
      <c r="A176" t="s">
        <v>326</v>
      </c>
      <c r="B176">
        <v>10004</v>
      </c>
      <c r="C176">
        <v>0</v>
      </c>
      <c r="D176">
        <v>0</v>
      </c>
      <c r="E176">
        <v>0</v>
      </c>
      <c r="F176">
        <v>5</v>
      </c>
      <c r="G176">
        <v>5</v>
      </c>
      <c r="H176">
        <v>4</v>
      </c>
      <c r="I176" s="7">
        <v>47434</v>
      </c>
      <c r="J176">
        <v>1</v>
      </c>
      <c r="K176">
        <v>1</v>
      </c>
      <c r="L176" t="str">
        <f t="shared" si="4"/>
        <v>Termination</v>
      </c>
      <c r="M176">
        <v>19</v>
      </c>
      <c r="N176" t="s">
        <v>33</v>
      </c>
      <c r="O176" t="s">
        <v>34</v>
      </c>
      <c r="P176" s="1">
        <v>26709</v>
      </c>
      <c r="Q176" s="9">
        <f t="shared" ca="1" si="5"/>
        <v>51</v>
      </c>
      <c r="R176" s="9" t="str">
        <f ca="1">IF(Q176:$Q$312&lt;30, "Below 30", IF(Q176:$Q$312&lt;=39, "30-39", IF(Q176:$Q$312&lt;=49, "40-49", IF(Q176:$Q$312&lt;=59, "50-59", IF(Q176:$Q$312&lt;=69, "60-69", "70 and above")))))</f>
        <v>50-59</v>
      </c>
      <c r="S176" t="s">
        <v>57</v>
      </c>
      <c r="T176" t="s">
        <v>36</v>
      </c>
      <c r="U176" t="s">
        <v>37</v>
      </c>
      <c r="V176" t="s">
        <v>85</v>
      </c>
      <c r="W176" t="s">
        <v>78</v>
      </c>
      <c r="X176" t="s">
        <v>86</v>
      </c>
      <c r="Y176" t="s">
        <v>50</v>
      </c>
      <c r="Z176" t="s">
        <v>42</v>
      </c>
      <c r="AA176" t="s">
        <v>65</v>
      </c>
      <c r="AB176" t="s">
        <v>80</v>
      </c>
      <c r="AC176" t="s">
        <v>45</v>
      </c>
      <c r="AD176">
        <v>5</v>
      </c>
      <c r="AE176">
        <v>4</v>
      </c>
      <c r="AF176">
        <v>0</v>
      </c>
      <c r="AG176" s="1">
        <v>42037</v>
      </c>
      <c r="AH176">
        <v>0</v>
      </c>
      <c r="AI176">
        <v>17</v>
      </c>
    </row>
    <row r="177" spans="1:35" x14ac:dyDescent="0.25">
      <c r="A177" t="s">
        <v>327</v>
      </c>
      <c r="B177">
        <v>10191</v>
      </c>
      <c r="C177">
        <v>0</v>
      </c>
      <c r="D177">
        <v>4</v>
      </c>
      <c r="E177">
        <v>1</v>
      </c>
      <c r="F177">
        <v>5</v>
      </c>
      <c r="G177">
        <v>5</v>
      </c>
      <c r="H177">
        <v>3</v>
      </c>
      <c r="I177" s="7">
        <v>52788</v>
      </c>
      <c r="J177">
        <v>0</v>
      </c>
      <c r="K177">
        <v>1</v>
      </c>
      <c r="L177" t="str">
        <f t="shared" si="4"/>
        <v>Termination</v>
      </c>
      <c r="M177">
        <v>19</v>
      </c>
      <c r="N177" t="s">
        <v>33</v>
      </c>
      <c r="O177" t="s">
        <v>34</v>
      </c>
      <c r="P177" s="1">
        <v>26612</v>
      </c>
      <c r="Q177" s="9">
        <f t="shared" ca="1" si="5"/>
        <v>51</v>
      </c>
      <c r="R177" s="9" t="str">
        <f ca="1">IF(Q177:$Q$312&lt;30, "Below 30", IF(Q177:$Q$312&lt;=39, "30-39", IF(Q177:$Q$312&lt;=49, "40-49", IF(Q177:$Q$312&lt;=59, "50-59", IF(Q177:$Q$312&lt;=69, "60-69", "70 and above")))))</f>
        <v>50-59</v>
      </c>
      <c r="S177" t="s">
        <v>35</v>
      </c>
      <c r="T177" t="s">
        <v>74</v>
      </c>
      <c r="U177" t="s">
        <v>37</v>
      </c>
      <c r="V177" t="s">
        <v>38</v>
      </c>
      <c r="W177" t="s">
        <v>39</v>
      </c>
      <c r="X177" t="s">
        <v>58</v>
      </c>
      <c r="Y177" t="s">
        <v>50</v>
      </c>
      <c r="Z177" t="s">
        <v>42</v>
      </c>
      <c r="AA177" t="s">
        <v>68</v>
      </c>
      <c r="AB177" t="s">
        <v>53</v>
      </c>
      <c r="AC177" t="s">
        <v>54</v>
      </c>
      <c r="AD177">
        <v>3.08</v>
      </c>
      <c r="AE177">
        <v>4</v>
      </c>
      <c r="AF177">
        <v>0</v>
      </c>
      <c r="AG177" s="1">
        <v>42826</v>
      </c>
      <c r="AH177">
        <v>0</v>
      </c>
      <c r="AI177">
        <v>18</v>
      </c>
    </row>
    <row r="178" spans="1:35" x14ac:dyDescent="0.25">
      <c r="A178" t="s">
        <v>328</v>
      </c>
      <c r="B178">
        <v>10219</v>
      </c>
      <c r="C178">
        <v>0</v>
      </c>
      <c r="D178">
        <v>0</v>
      </c>
      <c r="E178">
        <v>0</v>
      </c>
      <c r="F178">
        <v>1</v>
      </c>
      <c r="G178">
        <v>5</v>
      </c>
      <c r="H178">
        <v>3</v>
      </c>
      <c r="I178" s="7">
        <v>45395</v>
      </c>
      <c r="J178">
        <v>0</v>
      </c>
      <c r="K178">
        <v>0</v>
      </c>
      <c r="L178" t="str">
        <f t="shared" si="4"/>
        <v>No Termination</v>
      </c>
      <c r="M178">
        <v>19</v>
      </c>
      <c r="N178" t="s">
        <v>33</v>
      </c>
      <c r="O178" t="s">
        <v>34</v>
      </c>
      <c r="P178" s="1">
        <v>31600</v>
      </c>
      <c r="Q178" s="9">
        <f t="shared" ca="1" si="5"/>
        <v>38</v>
      </c>
      <c r="R178" s="9" t="str">
        <f ca="1">IF(Q178:$Q$312&lt;30, "Below 30", IF(Q178:$Q$312&lt;=39, "30-39", IF(Q178:$Q$312&lt;=49, "40-49", IF(Q178:$Q$312&lt;=59, "50-59", IF(Q178:$Q$312&lt;=69, "60-69", "70 and above")))))</f>
        <v>30-39</v>
      </c>
      <c r="S178" t="s">
        <v>57</v>
      </c>
      <c r="T178" t="s">
        <v>36</v>
      </c>
      <c r="U178" t="s">
        <v>37</v>
      </c>
      <c r="V178" t="s">
        <v>38</v>
      </c>
      <c r="W178" t="s">
        <v>39</v>
      </c>
      <c r="X178" t="s">
        <v>40</v>
      </c>
      <c r="Y178" t="s">
        <v>41</v>
      </c>
      <c r="Z178" t="s">
        <v>42</v>
      </c>
      <c r="AA178" t="s">
        <v>75</v>
      </c>
      <c r="AB178" t="s">
        <v>44</v>
      </c>
      <c r="AC178" t="s">
        <v>54</v>
      </c>
      <c r="AD178">
        <v>4.5999999999999996</v>
      </c>
      <c r="AE178">
        <v>4</v>
      </c>
      <c r="AF178">
        <v>0</v>
      </c>
      <c r="AG178" s="1">
        <v>43522</v>
      </c>
      <c r="AH178">
        <v>0</v>
      </c>
      <c r="AI178">
        <v>14</v>
      </c>
    </row>
    <row r="179" spans="1:35" x14ac:dyDescent="0.25">
      <c r="A179" t="s">
        <v>329</v>
      </c>
      <c r="B179">
        <v>10077</v>
      </c>
      <c r="C179">
        <v>1</v>
      </c>
      <c r="D179">
        <v>1</v>
      </c>
      <c r="E179">
        <v>0</v>
      </c>
      <c r="F179">
        <v>2</v>
      </c>
      <c r="G179">
        <v>5</v>
      </c>
      <c r="H179">
        <v>3</v>
      </c>
      <c r="I179" s="7">
        <v>62385</v>
      </c>
      <c r="J179">
        <v>0</v>
      </c>
      <c r="K179">
        <v>0</v>
      </c>
      <c r="L179" t="str">
        <f t="shared" si="4"/>
        <v>No Termination</v>
      </c>
      <c r="M179">
        <v>20</v>
      </c>
      <c r="N179" t="s">
        <v>56</v>
      </c>
      <c r="O179" t="s">
        <v>34</v>
      </c>
      <c r="P179" s="1">
        <v>27997</v>
      </c>
      <c r="Q179" s="9">
        <f t="shared" ca="1" si="5"/>
        <v>47</v>
      </c>
      <c r="R179" s="9" t="str">
        <f ca="1">IF(Q179:$Q$312&lt;30, "Below 30", IF(Q179:$Q$312&lt;=39, "30-39", IF(Q179:$Q$312&lt;=49, "40-49", IF(Q179:$Q$312&lt;=59, "50-59", IF(Q179:$Q$312&lt;=69, "60-69", "70 and above")))))</f>
        <v>40-49</v>
      </c>
      <c r="S179" t="s">
        <v>57</v>
      </c>
      <c r="T179" t="s">
        <v>48</v>
      </c>
      <c r="U179" t="s">
        <v>37</v>
      </c>
      <c r="V179" t="s">
        <v>38</v>
      </c>
      <c r="W179" t="s">
        <v>39</v>
      </c>
      <c r="X179" t="s">
        <v>40</v>
      </c>
      <c r="Y179" t="s">
        <v>41</v>
      </c>
      <c r="Z179" t="s">
        <v>42</v>
      </c>
      <c r="AA179" t="s">
        <v>65</v>
      </c>
      <c r="AB179" t="s">
        <v>44</v>
      </c>
      <c r="AC179" t="s">
        <v>54</v>
      </c>
      <c r="AD179">
        <v>5</v>
      </c>
      <c r="AE179">
        <v>3</v>
      </c>
      <c r="AF179">
        <v>0</v>
      </c>
      <c r="AG179" s="1">
        <v>43486</v>
      </c>
      <c r="AH179">
        <v>0</v>
      </c>
      <c r="AI179">
        <v>4</v>
      </c>
    </row>
    <row r="180" spans="1:35" x14ac:dyDescent="0.25">
      <c r="A180" t="s">
        <v>330</v>
      </c>
      <c r="B180">
        <v>10073</v>
      </c>
      <c r="C180">
        <v>1</v>
      </c>
      <c r="D180">
        <v>1</v>
      </c>
      <c r="E180">
        <v>0</v>
      </c>
      <c r="F180">
        <v>5</v>
      </c>
      <c r="G180">
        <v>5</v>
      </c>
      <c r="H180">
        <v>3</v>
      </c>
      <c r="I180" s="7">
        <v>68407</v>
      </c>
      <c r="J180">
        <v>0</v>
      </c>
      <c r="K180">
        <v>1</v>
      </c>
      <c r="L180" t="str">
        <f t="shared" si="4"/>
        <v>Termination</v>
      </c>
      <c r="M180">
        <v>20</v>
      </c>
      <c r="N180" t="s">
        <v>56</v>
      </c>
      <c r="O180" t="s">
        <v>34</v>
      </c>
      <c r="P180" s="1">
        <v>31756</v>
      </c>
      <c r="Q180" s="9">
        <f t="shared" ca="1" si="5"/>
        <v>37</v>
      </c>
      <c r="R180" s="9" t="str">
        <f ca="1">IF(Q180:$Q$312&lt;30, "Below 30", IF(Q180:$Q$312&lt;=39, "30-39", IF(Q180:$Q$312&lt;=49, "40-49", IF(Q180:$Q$312&lt;=59, "50-59", IF(Q180:$Q$312&lt;=69, "60-69", "70 and above")))))</f>
        <v>30-39</v>
      </c>
      <c r="S180" t="s">
        <v>57</v>
      </c>
      <c r="T180" t="s">
        <v>48</v>
      </c>
      <c r="U180" t="s">
        <v>37</v>
      </c>
      <c r="V180" t="s">
        <v>38</v>
      </c>
      <c r="W180" t="s">
        <v>94</v>
      </c>
      <c r="X180" t="s">
        <v>86</v>
      </c>
      <c r="Y180" t="s">
        <v>50</v>
      </c>
      <c r="Z180" t="s">
        <v>42</v>
      </c>
      <c r="AA180" t="s">
        <v>68</v>
      </c>
      <c r="AB180" t="s">
        <v>44</v>
      </c>
      <c r="AC180" t="s">
        <v>54</v>
      </c>
      <c r="AD180">
        <v>5</v>
      </c>
      <c r="AE180">
        <v>4</v>
      </c>
      <c r="AF180">
        <v>0</v>
      </c>
      <c r="AG180" s="1">
        <v>41092</v>
      </c>
      <c r="AH180">
        <v>0</v>
      </c>
      <c r="AI180">
        <v>16</v>
      </c>
    </row>
    <row r="181" spans="1:35" x14ac:dyDescent="0.25">
      <c r="A181" t="s">
        <v>331</v>
      </c>
      <c r="B181">
        <v>10279</v>
      </c>
      <c r="C181">
        <v>1</v>
      </c>
      <c r="D181">
        <v>1</v>
      </c>
      <c r="E181">
        <v>0</v>
      </c>
      <c r="F181">
        <v>1</v>
      </c>
      <c r="G181">
        <v>5</v>
      </c>
      <c r="H181">
        <v>3</v>
      </c>
      <c r="I181" s="7">
        <v>61349</v>
      </c>
      <c r="J181">
        <v>0</v>
      </c>
      <c r="K181">
        <v>0</v>
      </c>
      <c r="L181" t="str">
        <f t="shared" si="4"/>
        <v>No Termination</v>
      </c>
      <c r="M181">
        <v>19</v>
      </c>
      <c r="N181" t="s">
        <v>33</v>
      </c>
      <c r="O181" t="s">
        <v>34</v>
      </c>
      <c r="P181" s="1">
        <v>27340</v>
      </c>
      <c r="Q181" s="9">
        <f t="shared" ca="1" si="5"/>
        <v>49</v>
      </c>
      <c r="R181" s="9" t="str">
        <f ca="1">IF(Q181:$Q$312&lt;30, "Below 30", IF(Q181:$Q$312&lt;=39, "30-39", IF(Q181:$Q$312&lt;=49, "40-49", IF(Q181:$Q$312&lt;=59, "50-59", IF(Q181:$Q$312&lt;=69, "60-69", "70 and above")))))</f>
        <v>40-49</v>
      </c>
      <c r="S181" t="s">
        <v>57</v>
      </c>
      <c r="T181" t="s">
        <v>48</v>
      </c>
      <c r="U181" t="s">
        <v>37</v>
      </c>
      <c r="V181" t="s">
        <v>38</v>
      </c>
      <c r="W181" t="s">
        <v>39</v>
      </c>
      <c r="X181" t="s">
        <v>40</v>
      </c>
      <c r="Y181" t="s">
        <v>41</v>
      </c>
      <c r="Z181" t="s">
        <v>42</v>
      </c>
      <c r="AA181" t="s">
        <v>79</v>
      </c>
      <c r="AB181" t="s">
        <v>44</v>
      </c>
      <c r="AC181" t="s">
        <v>54</v>
      </c>
      <c r="AD181">
        <v>4.0999999999999996</v>
      </c>
      <c r="AE181">
        <v>3</v>
      </c>
      <c r="AF181">
        <v>0</v>
      </c>
      <c r="AG181" s="1">
        <v>43487</v>
      </c>
      <c r="AH181">
        <v>0</v>
      </c>
      <c r="AI181">
        <v>11</v>
      </c>
    </row>
    <row r="182" spans="1:35" x14ac:dyDescent="0.25">
      <c r="A182" t="s">
        <v>332</v>
      </c>
      <c r="B182">
        <v>10110</v>
      </c>
      <c r="C182">
        <v>0</v>
      </c>
      <c r="D182">
        <v>0</v>
      </c>
      <c r="E182">
        <v>0</v>
      </c>
      <c r="F182">
        <v>1</v>
      </c>
      <c r="G182">
        <v>4</v>
      </c>
      <c r="H182">
        <v>3</v>
      </c>
      <c r="I182" s="7">
        <v>105688</v>
      </c>
      <c r="J182">
        <v>0</v>
      </c>
      <c r="K182">
        <v>0</v>
      </c>
      <c r="L182" t="str">
        <f t="shared" si="4"/>
        <v>No Termination</v>
      </c>
      <c r="M182">
        <v>24</v>
      </c>
      <c r="N182" t="s">
        <v>70</v>
      </c>
      <c r="O182" t="s">
        <v>34</v>
      </c>
      <c r="P182" s="1">
        <v>32088</v>
      </c>
      <c r="Q182" s="9">
        <f t="shared" ca="1" si="5"/>
        <v>36</v>
      </c>
      <c r="R182" s="9" t="str">
        <f ca="1">IF(Q182:$Q$312&lt;30, "Below 30", IF(Q182:$Q$312&lt;=39, "30-39", IF(Q182:$Q$312&lt;=49, "40-49", IF(Q182:$Q$312&lt;=59, "50-59", IF(Q182:$Q$312&lt;=69, "60-69", "70 and above")))))</f>
        <v>30-39</v>
      </c>
      <c r="S182" t="s">
        <v>57</v>
      </c>
      <c r="T182" t="s">
        <v>36</v>
      </c>
      <c r="U182" t="s">
        <v>37</v>
      </c>
      <c r="V182" t="s">
        <v>38</v>
      </c>
      <c r="W182" t="s">
        <v>108</v>
      </c>
      <c r="X182" t="s">
        <v>40</v>
      </c>
      <c r="Y182" t="s">
        <v>41</v>
      </c>
      <c r="Z182" t="s">
        <v>71</v>
      </c>
      <c r="AA182" t="s">
        <v>72</v>
      </c>
      <c r="AB182" t="s">
        <v>66</v>
      </c>
      <c r="AC182" t="s">
        <v>54</v>
      </c>
      <c r="AD182">
        <v>4.5</v>
      </c>
      <c r="AE182">
        <v>5</v>
      </c>
      <c r="AF182">
        <v>4</v>
      </c>
      <c r="AG182" s="1">
        <v>43479</v>
      </c>
      <c r="AH182">
        <v>0</v>
      </c>
      <c r="AI182">
        <v>14</v>
      </c>
    </row>
    <row r="183" spans="1:35" x14ac:dyDescent="0.25">
      <c r="A183" t="s">
        <v>333</v>
      </c>
      <c r="B183">
        <v>10053</v>
      </c>
      <c r="C183">
        <v>1</v>
      </c>
      <c r="D183">
        <v>1</v>
      </c>
      <c r="E183">
        <v>0</v>
      </c>
      <c r="F183">
        <v>1</v>
      </c>
      <c r="G183">
        <v>5</v>
      </c>
      <c r="H183">
        <v>3</v>
      </c>
      <c r="I183" s="7">
        <v>54132</v>
      </c>
      <c r="J183">
        <v>0</v>
      </c>
      <c r="K183">
        <v>0</v>
      </c>
      <c r="L183" t="str">
        <f t="shared" si="4"/>
        <v>No Termination</v>
      </c>
      <c r="M183">
        <v>19</v>
      </c>
      <c r="N183" t="s">
        <v>33</v>
      </c>
      <c r="O183" t="s">
        <v>34</v>
      </c>
      <c r="P183" s="1">
        <v>28451</v>
      </c>
      <c r="Q183" s="9">
        <f t="shared" ca="1" si="5"/>
        <v>46</v>
      </c>
      <c r="R183" s="9" t="str">
        <f ca="1">IF(Q183:$Q$312&lt;30, "Below 30", IF(Q183:$Q$312&lt;=39, "30-39", IF(Q183:$Q$312&lt;=49, "40-49", IF(Q183:$Q$312&lt;=59, "50-59", IF(Q183:$Q$312&lt;=69, "60-69", "70 and above")))))</f>
        <v>40-49</v>
      </c>
      <c r="S183" t="s">
        <v>57</v>
      </c>
      <c r="T183" t="s">
        <v>48</v>
      </c>
      <c r="U183" t="s">
        <v>37</v>
      </c>
      <c r="V183" t="s">
        <v>38</v>
      </c>
      <c r="W183" t="s">
        <v>39</v>
      </c>
      <c r="X183" t="s">
        <v>40</v>
      </c>
      <c r="Y183" t="s">
        <v>41</v>
      </c>
      <c r="Z183" t="s">
        <v>42</v>
      </c>
      <c r="AA183" t="s">
        <v>87</v>
      </c>
      <c r="AB183" t="s">
        <v>53</v>
      </c>
      <c r="AC183" t="s">
        <v>54</v>
      </c>
      <c r="AD183">
        <v>5</v>
      </c>
      <c r="AE183">
        <v>4</v>
      </c>
      <c r="AF183">
        <v>0</v>
      </c>
      <c r="AG183" s="1">
        <v>43475</v>
      </c>
      <c r="AH183">
        <v>0</v>
      </c>
      <c r="AI183">
        <v>8</v>
      </c>
    </row>
    <row r="184" spans="1:35" x14ac:dyDescent="0.25">
      <c r="A184" t="s">
        <v>334</v>
      </c>
      <c r="B184">
        <v>10076</v>
      </c>
      <c r="C184">
        <v>0</v>
      </c>
      <c r="D184">
        <v>0</v>
      </c>
      <c r="E184">
        <v>0</v>
      </c>
      <c r="F184">
        <v>1</v>
      </c>
      <c r="G184">
        <v>5</v>
      </c>
      <c r="H184">
        <v>3</v>
      </c>
      <c r="I184" s="7">
        <v>55315</v>
      </c>
      <c r="J184">
        <v>0</v>
      </c>
      <c r="K184">
        <v>0</v>
      </c>
      <c r="L184" t="str">
        <f t="shared" si="4"/>
        <v>No Termination</v>
      </c>
      <c r="M184">
        <v>20</v>
      </c>
      <c r="N184" t="s">
        <v>56</v>
      </c>
      <c r="O184" t="s">
        <v>34</v>
      </c>
      <c r="P184" s="1">
        <v>31918</v>
      </c>
      <c r="Q184" s="9">
        <f t="shared" ca="1" si="5"/>
        <v>37</v>
      </c>
      <c r="R184" s="9" t="str">
        <f ca="1">IF(Q184:$Q$312&lt;30, "Below 30", IF(Q184:$Q$312&lt;=39, "30-39", IF(Q184:$Q$312&lt;=49, "40-49", IF(Q184:$Q$312&lt;=59, "50-59", IF(Q184:$Q$312&lt;=69, "60-69", "70 and above")))))</f>
        <v>30-39</v>
      </c>
      <c r="S184" t="s">
        <v>57</v>
      </c>
      <c r="T184" t="s">
        <v>36</v>
      </c>
      <c r="U184" t="s">
        <v>37</v>
      </c>
      <c r="V184" t="s">
        <v>38</v>
      </c>
      <c r="W184" t="s">
        <v>78</v>
      </c>
      <c r="X184" t="s">
        <v>40</v>
      </c>
      <c r="Y184" t="s">
        <v>41</v>
      </c>
      <c r="Z184" t="s">
        <v>42</v>
      </c>
      <c r="AA184" t="s">
        <v>75</v>
      </c>
      <c r="AB184" t="s">
        <v>44</v>
      </c>
      <c r="AC184" t="s">
        <v>54</v>
      </c>
      <c r="AD184">
        <v>5</v>
      </c>
      <c r="AE184">
        <v>5</v>
      </c>
      <c r="AF184">
        <v>0</v>
      </c>
      <c r="AG184" s="1">
        <v>43503</v>
      </c>
      <c r="AH184">
        <v>0</v>
      </c>
      <c r="AI184">
        <v>16</v>
      </c>
    </row>
    <row r="185" spans="1:35" x14ac:dyDescent="0.25">
      <c r="A185" t="s">
        <v>335</v>
      </c>
      <c r="B185">
        <v>10145</v>
      </c>
      <c r="C185">
        <v>1</v>
      </c>
      <c r="D185">
        <v>1</v>
      </c>
      <c r="E185">
        <v>0</v>
      </c>
      <c r="F185">
        <v>1</v>
      </c>
      <c r="G185">
        <v>5</v>
      </c>
      <c r="H185">
        <v>3</v>
      </c>
      <c r="I185" s="7">
        <v>62810</v>
      </c>
      <c r="J185">
        <v>0</v>
      </c>
      <c r="K185">
        <v>0</v>
      </c>
      <c r="L185" t="str">
        <f t="shared" si="4"/>
        <v>No Termination</v>
      </c>
      <c r="M185">
        <v>19</v>
      </c>
      <c r="N185" t="s">
        <v>33</v>
      </c>
      <c r="O185" t="s">
        <v>34</v>
      </c>
      <c r="P185" s="1">
        <v>31784</v>
      </c>
      <c r="Q185" s="9">
        <f t="shared" ca="1" si="5"/>
        <v>37</v>
      </c>
      <c r="R185" s="9" t="str">
        <f ca="1">IF(Q185:$Q$312&lt;30, "Below 30", IF(Q185:$Q$312&lt;=39, "30-39", IF(Q185:$Q$312&lt;=49, "40-49", IF(Q185:$Q$312&lt;=59, "50-59", IF(Q185:$Q$312&lt;=69, "60-69", "70 and above")))))</f>
        <v>30-39</v>
      </c>
      <c r="S185" t="s">
        <v>57</v>
      </c>
      <c r="T185" t="s">
        <v>48</v>
      </c>
      <c r="U185" t="s">
        <v>37</v>
      </c>
      <c r="V185" t="s">
        <v>38</v>
      </c>
      <c r="W185" t="s">
        <v>78</v>
      </c>
      <c r="X185" t="s">
        <v>40</v>
      </c>
      <c r="Y185" t="s">
        <v>41</v>
      </c>
      <c r="Z185" t="s">
        <v>42</v>
      </c>
      <c r="AA185" t="s">
        <v>59</v>
      </c>
      <c r="AB185" t="s">
        <v>113</v>
      </c>
      <c r="AC185" t="s">
        <v>54</v>
      </c>
      <c r="AD185">
        <v>3.93</v>
      </c>
      <c r="AE185">
        <v>3</v>
      </c>
      <c r="AF185">
        <v>0</v>
      </c>
      <c r="AG185" s="1">
        <v>43495</v>
      </c>
      <c r="AH185">
        <v>0</v>
      </c>
      <c r="AI185">
        <v>20</v>
      </c>
    </row>
    <row r="186" spans="1:35" x14ac:dyDescent="0.25">
      <c r="A186" t="s">
        <v>336</v>
      </c>
      <c r="B186">
        <v>10202</v>
      </c>
      <c r="C186">
        <v>1</v>
      </c>
      <c r="D186">
        <v>1</v>
      </c>
      <c r="E186">
        <v>1</v>
      </c>
      <c r="F186">
        <v>2</v>
      </c>
      <c r="G186">
        <v>6</v>
      </c>
      <c r="H186">
        <v>3</v>
      </c>
      <c r="I186" s="7">
        <v>63291</v>
      </c>
      <c r="J186">
        <v>0</v>
      </c>
      <c r="K186">
        <v>0</v>
      </c>
      <c r="L186" t="str">
        <f t="shared" si="4"/>
        <v>No Termination</v>
      </c>
      <c r="M186">
        <v>3</v>
      </c>
      <c r="N186" t="s">
        <v>135</v>
      </c>
      <c r="O186" t="s">
        <v>92</v>
      </c>
      <c r="P186" s="1">
        <v>30864</v>
      </c>
      <c r="Q186" s="9">
        <f t="shared" ca="1" si="5"/>
        <v>40</v>
      </c>
      <c r="R186" s="9" t="str">
        <f ca="1">IF(Q186:$Q$312&lt;30, "Below 30", IF(Q186:$Q$312&lt;=39, "30-39", IF(Q186:$Q$312&lt;=49, "40-49", IF(Q186:$Q$312&lt;=59, "50-59", IF(Q186:$Q$312&lt;=69, "60-69", "70 and above")))))</f>
        <v>40-49</v>
      </c>
      <c r="S186" t="s">
        <v>35</v>
      </c>
      <c r="T186" t="s">
        <v>48</v>
      </c>
      <c r="U186" t="s">
        <v>37</v>
      </c>
      <c r="V186" t="s">
        <v>38</v>
      </c>
      <c r="W186" t="s">
        <v>94</v>
      </c>
      <c r="X186" t="s">
        <v>40</v>
      </c>
      <c r="Y186" t="s">
        <v>41</v>
      </c>
      <c r="Z186" t="s">
        <v>137</v>
      </c>
      <c r="AA186" t="s">
        <v>156</v>
      </c>
      <c r="AB186" t="s">
        <v>197</v>
      </c>
      <c r="AC186" t="s">
        <v>54</v>
      </c>
      <c r="AD186">
        <v>3.4</v>
      </c>
      <c r="AE186">
        <v>4</v>
      </c>
      <c r="AF186">
        <v>0</v>
      </c>
      <c r="AG186" s="1">
        <v>43494</v>
      </c>
      <c r="AH186">
        <v>0</v>
      </c>
      <c r="AI186">
        <v>7</v>
      </c>
    </row>
    <row r="187" spans="1:35" x14ac:dyDescent="0.25">
      <c r="A187" t="s">
        <v>337</v>
      </c>
      <c r="B187">
        <v>10128</v>
      </c>
      <c r="C187">
        <v>0</v>
      </c>
      <c r="D187">
        <v>0</v>
      </c>
      <c r="E187">
        <v>0</v>
      </c>
      <c r="F187">
        <v>5</v>
      </c>
      <c r="G187">
        <v>5</v>
      </c>
      <c r="H187">
        <v>3</v>
      </c>
      <c r="I187" s="7">
        <v>62659</v>
      </c>
      <c r="J187">
        <v>1</v>
      </c>
      <c r="K187">
        <v>1</v>
      </c>
      <c r="L187" t="str">
        <f t="shared" si="4"/>
        <v>Termination</v>
      </c>
      <c r="M187">
        <v>19</v>
      </c>
      <c r="N187" t="s">
        <v>33</v>
      </c>
      <c r="O187" t="s">
        <v>34</v>
      </c>
      <c r="P187" s="1">
        <v>24988</v>
      </c>
      <c r="Q187" s="9">
        <f t="shared" ca="1" si="5"/>
        <v>56</v>
      </c>
      <c r="R187" s="9" t="str">
        <f ca="1">IF(Q187:$Q$312&lt;30, "Below 30", IF(Q187:$Q$312&lt;=39, "30-39", IF(Q187:$Q$312&lt;=49, "40-49", IF(Q187:$Q$312&lt;=59, "50-59", IF(Q187:$Q$312&lt;=69, "60-69", "70 and above")))))</f>
        <v>50-59</v>
      </c>
      <c r="S187" t="s">
        <v>57</v>
      </c>
      <c r="T187" t="s">
        <v>36</v>
      </c>
      <c r="U187" t="s">
        <v>37</v>
      </c>
      <c r="V187" t="s">
        <v>38</v>
      </c>
      <c r="W187" t="s">
        <v>78</v>
      </c>
      <c r="X187" t="s">
        <v>86</v>
      </c>
      <c r="Y187" t="s">
        <v>50</v>
      </c>
      <c r="Z187" t="s">
        <v>42</v>
      </c>
      <c r="AA187" t="s">
        <v>95</v>
      </c>
      <c r="AB187" t="s">
        <v>80</v>
      </c>
      <c r="AC187" t="s">
        <v>54</v>
      </c>
      <c r="AD187">
        <v>4.18</v>
      </c>
      <c r="AE187">
        <v>4</v>
      </c>
      <c r="AF187">
        <v>0</v>
      </c>
      <c r="AG187" s="1">
        <v>42405</v>
      </c>
      <c r="AH187">
        <v>0</v>
      </c>
      <c r="AI187">
        <v>17</v>
      </c>
    </row>
    <row r="188" spans="1:35" x14ac:dyDescent="0.25">
      <c r="A188" t="s">
        <v>338</v>
      </c>
      <c r="B188">
        <v>10068</v>
      </c>
      <c r="C188">
        <v>0</v>
      </c>
      <c r="D188">
        <v>0</v>
      </c>
      <c r="E188">
        <v>0</v>
      </c>
      <c r="F188">
        <v>1</v>
      </c>
      <c r="G188">
        <v>5</v>
      </c>
      <c r="H188">
        <v>3</v>
      </c>
      <c r="I188" s="7">
        <v>55688</v>
      </c>
      <c r="J188">
        <v>0</v>
      </c>
      <c r="K188">
        <v>0</v>
      </c>
      <c r="L188" t="str">
        <f t="shared" si="4"/>
        <v>No Termination</v>
      </c>
      <c r="M188">
        <v>19</v>
      </c>
      <c r="N188" t="s">
        <v>33</v>
      </c>
      <c r="O188" t="s">
        <v>34</v>
      </c>
      <c r="P188" s="1">
        <v>28025</v>
      </c>
      <c r="Q188" s="9">
        <f t="shared" ca="1" si="5"/>
        <v>47</v>
      </c>
      <c r="R188" s="9" t="str">
        <f ca="1">IF(Q188:$Q$312&lt;30, "Below 30", IF(Q188:$Q$312&lt;=39, "30-39", IF(Q188:$Q$312&lt;=49, "40-49", IF(Q188:$Q$312&lt;=59, "50-59", IF(Q188:$Q$312&lt;=69, "60-69", "70 and above")))))</f>
        <v>40-49</v>
      </c>
      <c r="S188" t="s">
        <v>57</v>
      </c>
      <c r="T188" t="s">
        <v>36</v>
      </c>
      <c r="U188" t="s">
        <v>37</v>
      </c>
      <c r="V188" t="s">
        <v>38</v>
      </c>
      <c r="W188" t="s">
        <v>39</v>
      </c>
      <c r="X188" t="s">
        <v>40</v>
      </c>
      <c r="Y188" t="s">
        <v>41</v>
      </c>
      <c r="Z188" t="s">
        <v>42</v>
      </c>
      <c r="AA188" t="s">
        <v>43</v>
      </c>
      <c r="AB188" t="s">
        <v>113</v>
      </c>
      <c r="AC188" t="s">
        <v>54</v>
      </c>
      <c r="AD188">
        <v>5</v>
      </c>
      <c r="AE188">
        <v>4</v>
      </c>
      <c r="AF188">
        <v>0</v>
      </c>
      <c r="AG188" s="1">
        <v>43486</v>
      </c>
      <c r="AH188">
        <v>0</v>
      </c>
      <c r="AI188">
        <v>10</v>
      </c>
    </row>
    <row r="189" spans="1:35" x14ac:dyDescent="0.25">
      <c r="A189" t="s">
        <v>339</v>
      </c>
      <c r="B189">
        <v>10116</v>
      </c>
      <c r="C189">
        <v>0</v>
      </c>
      <c r="D189">
        <v>0</v>
      </c>
      <c r="E189">
        <v>1</v>
      </c>
      <c r="F189">
        <v>1</v>
      </c>
      <c r="G189">
        <v>5</v>
      </c>
      <c r="H189">
        <v>3</v>
      </c>
      <c r="I189" s="7">
        <v>83667</v>
      </c>
      <c r="J189">
        <v>0</v>
      </c>
      <c r="K189">
        <v>0</v>
      </c>
      <c r="L189" t="str">
        <f t="shared" si="4"/>
        <v>No Termination</v>
      </c>
      <c r="M189">
        <v>18</v>
      </c>
      <c r="N189" t="s">
        <v>125</v>
      </c>
      <c r="O189" t="s">
        <v>34</v>
      </c>
      <c r="P189" s="1">
        <v>29808</v>
      </c>
      <c r="Q189" s="9">
        <f t="shared" ca="1" si="5"/>
        <v>42</v>
      </c>
      <c r="R189" s="9" t="str">
        <f ca="1">IF(Q189:$Q$312&lt;30, "Below 30", IF(Q189:$Q$312&lt;=39, "30-39", IF(Q189:$Q$312&lt;=49, "40-49", IF(Q189:$Q$312&lt;=59, "50-59", IF(Q189:$Q$312&lt;=69, "60-69", "70 and above")))))</f>
        <v>40-49</v>
      </c>
      <c r="S189" t="s">
        <v>35</v>
      </c>
      <c r="T189" t="s">
        <v>36</v>
      </c>
      <c r="U189" t="s">
        <v>37</v>
      </c>
      <c r="V189" t="s">
        <v>340</v>
      </c>
      <c r="W189" t="s">
        <v>341</v>
      </c>
      <c r="X189" t="s">
        <v>40</v>
      </c>
      <c r="Y189" t="s">
        <v>41</v>
      </c>
      <c r="Z189" t="s">
        <v>42</v>
      </c>
      <c r="AA189" t="s">
        <v>127</v>
      </c>
      <c r="AB189" t="s">
        <v>53</v>
      </c>
      <c r="AC189" t="s">
        <v>54</v>
      </c>
      <c r="AD189">
        <v>4.37</v>
      </c>
      <c r="AE189">
        <v>3</v>
      </c>
      <c r="AF189">
        <v>0</v>
      </c>
      <c r="AG189" s="1">
        <v>43479</v>
      </c>
      <c r="AH189">
        <v>0</v>
      </c>
      <c r="AI189">
        <v>2</v>
      </c>
    </row>
    <row r="190" spans="1:35" x14ac:dyDescent="0.25">
      <c r="A190" t="s">
        <v>342</v>
      </c>
      <c r="B190">
        <v>10298</v>
      </c>
      <c r="C190">
        <v>0</v>
      </c>
      <c r="D190">
        <v>0</v>
      </c>
      <c r="E190">
        <v>1</v>
      </c>
      <c r="F190">
        <v>5</v>
      </c>
      <c r="G190">
        <v>5</v>
      </c>
      <c r="H190">
        <v>1</v>
      </c>
      <c r="I190" s="7">
        <v>55800</v>
      </c>
      <c r="J190">
        <v>0</v>
      </c>
      <c r="K190">
        <v>1</v>
      </c>
      <c r="L190" t="str">
        <f t="shared" si="4"/>
        <v>Termination</v>
      </c>
      <c r="M190">
        <v>20</v>
      </c>
      <c r="N190" t="s">
        <v>56</v>
      </c>
      <c r="O190" t="s">
        <v>34</v>
      </c>
      <c r="P190" s="1">
        <v>31227</v>
      </c>
      <c r="Q190" s="9">
        <f t="shared" ca="1" si="5"/>
        <v>39</v>
      </c>
      <c r="R190" s="9" t="str">
        <f ca="1">IF(Q190:$Q$312&lt;30, "Below 30", IF(Q190:$Q$312&lt;=39, "30-39", IF(Q190:$Q$312&lt;=49, "40-49", IF(Q190:$Q$312&lt;=59, "50-59", IF(Q190:$Q$312&lt;=69, "60-69", "70 and above")))))</f>
        <v>30-39</v>
      </c>
      <c r="S190" t="s">
        <v>35</v>
      </c>
      <c r="T190" t="s">
        <v>36</v>
      </c>
      <c r="U190" t="s">
        <v>37</v>
      </c>
      <c r="V190" t="s">
        <v>38</v>
      </c>
      <c r="W190" t="s">
        <v>39</v>
      </c>
      <c r="X190" t="s">
        <v>89</v>
      </c>
      <c r="Y190" t="s">
        <v>50</v>
      </c>
      <c r="Z190" t="s">
        <v>42</v>
      </c>
      <c r="AA190" t="s">
        <v>79</v>
      </c>
      <c r="AB190" t="s">
        <v>44</v>
      </c>
      <c r="AC190" t="s">
        <v>187</v>
      </c>
      <c r="AD190">
        <v>3</v>
      </c>
      <c r="AE190">
        <v>2</v>
      </c>
      <c r="AF190">
        <v>0</v>
      </c>
      <c r="AG190" s="1">
        <v>41288</v>
      </c>
      <c r="AH190">
        <v>6</v>
      </c>
      <c r="AI190">
        <v>6</v>
      </c>
    </row>
    <row r="191" spans="1:35" x14ac:dyDescent="0.25">
      <c r="A191" t="s">
        <v>343</v>
      </c>
      <c r="B191">
        <v>10213</v>
      </c>
      <c r="C191">
        <v>1</v>
      </c>
      <c r="D191">
        <v>1</v>
      </c>
      <c r="E191">
        <v>1</v>
      </c>
      <c r="F191">
        <v>1</v>
      </c>
      <c r="G191">
        <v>5</v>
      </c>
      <c r="H191">
        <v>3</v>
      </c>
      <c r="I191" s="7">
        <v>58207</v>
      </c>
      <c r="J191">
        <v>0</v>
      </c>
      <c r="K191">
        <v>0</v>
      </c>
      <c r="L191" t="str">
        <f t="shared" si="4"/>
        <v>No Termination</v>
      </c>
      <c r="M191">
        <v>20</v>
      </c>
      <c r="N191" t="s">
        <v>56</v>
      </c>
      <c r="O191" t="s">
        <v>34</v>
      </c>
      <c r="P191" s="1">
        <v>33833</v>
      </c>
      <c r="Q191" s="9">
        <f t="shared" ca="1" si="5"/>
        <v>31</v>
      </c>
      <c r="R191" s="9" t="str">
        <f ca="1">IF(Q191:$Q$312&lt;30, "Below 30", IF(Q191:$Q$312&lt;=39, "30-39", IF(Q191:$Q$312&lt;=49, "40-49", IF(Q191:$Q$312&lt;=59, "50-59", IF(Q191:$Q$312&lt;=69, "60-69", "70 and above")))))</f>
        <v>30-39</v>
      </c>
      <c r="S191" t="s">
        <v>35</v>
      </c>
      <c r="T191" t="s">
        <v>48</v>
      </c>
      <c r="U191" t="s">
        <v>37</v>
      </c>
      <c r="V191" t="s">
        <v>38</v>
      </c>
      <c r="W191" t="s">
        <v>39</v>
      </c>
      <c r="X191" t="s">
        <v>40</v>
      </c>
      <c r="Y191" t="s">
        <v>41</v>
      </c>
      <c r="Z191" t="s">
        <v>42</v>
      </c>
      <c r="AA191" t="s">
        <v>87</v>
      </c>
      <c r="AB191" t="s">
        <v>44</v>
      </c>
      <c r="AC191" t="s">
        <v>54</v>
      </c>
      <c r="AD191">
        <v>3.7</v>
      </c>
      <c r="AE191">
        <v>3</v>
      </c>
      <c r="AF191">
        <v>0</v>
      </c>
      <c r="AG191" s="1">
        <v>43473</v>
      </c>
      <c r="AH191">
        <v>0</v>
      </c>
      <c r="AI191">
        <v>14</v>
      </c>
    </row>
    <row r="192" spans="1:35" x14ac:dyDescent="0.25">
      <c r="A192" t="s">
        <v>344</v>
      </c>
      <c r="B192">
        <v>10288</v>
      </c>
      <c r="C192">
        <v>1</v>
      </c>
      <c r="D192">
        <v>1</v>
      </c>
      <c r="E192">
        <v>1</v>
      </c>
      <c r="F192">
        <v>1</v>
      </c>
      <c r="G192">
        <v>3</v>
      </c>
      <c r="H192">
        <v>2</v>
      </c>
      <c r="I192" s="7">
        <v>157000</v>
      </c>
      <c r="J192">
        <v>1</v>
      </c>
      <c r="K192">
        <v>0</v>
      </c>
      <c r="L192" t="str">
        <f t="shared" si="4"/>
        <v>No Termination</v>
      </c>
      <c r="M192">
        <v>13</v>
      </c>
      <c r="N192" t="s">
        <v>345</v>
      </c>
      <c r="O192" t="s">
        <v>34</v>
      </c>
      <c r="P192" s="1">
        <v>31690</v>
      </c>
      <c r="Q192" s="9">
        <f t="shared" ca="1" si="5"/>
        <v>37</v>
      </c>
      <c r="R192" s="9" t="str">
        <f ca="1">IF(Q192:$Q$312&lt;30, "Below 30", IF(Q192:$Q$312&lt;=39, "30-39", IF(Q192:$Q$312&lt;=49, "40-49", IF(Q192:$Q$312&lt;=59, "50-59", IF(Q192:$Q$312&lt;=69, "60-69", "70 and above")))))</f>
        <v>30-39</v>
      </c>
      <c r="S192" t="s">
        <v>35</v>
      </c>
      <c r="T192" t="s">
        <v>48</v>
      </c>
      <c r="U192" t="s">
        <v>103</v>
      </c>
      <c r="V192" t="s">
        <v>85</v>
      </c>
      <c r="W192" t="s">
        <v>78</v>
      </c>
      <c r="X192" t="s">
        <v>40</v>
      </c>
      <c r="Y192" t="s">
        <v>41</v>
      </c>
      <c r="Z192" t="s">
        <v>51</v>
      </c>
      <c r="AA192" t="s">
        <v>143</v>
      </c>
      <c r="AB192" t="s">
        <v>80</v>
      </c>
      <c r="AC192" t="s">
        <v>114</v>
      </c>
      <c r="AD192">
        <v>2.39</v>
      </c>
      <c r="AE192">
        <v>3</v>
      </c>
      <c r="AF192">
        <v>6</v>
      </c>
      <c r="AG192" s="1">
        <v>43518</v>
      </c>
      <c r="AH192">
        <v>4</v>
      </c>
      <c r="AI192">
        <v>13</v>
      </c>
    </row>
    <row r="193" spans="1:35" x14ac:dyDescent="0.25">
      <c r="A193" t="s">
        <v>346</v>
      </c>
      <c r="B193">
        <v>10025</v>
      </c>
      <c r="C193">
        <v>0</v>
      </c>
      <c r="D193">
        <v>0</v>
      </c>
      <c r="E193">
        <v>0</v>
      </c>
      <c r="F193">
        <v>1</v>
      </c>
      <c r="G193">
        <v>5</v>
      </c>
      <c r="H193">
        <v>4</v>
      </c>
      <c r="I193" s="7">
        <v>72460</v>
      </c>
      <c r="J193">
        <v>0</v>
      </c>
      <c r="K193">
        <v>0</v>
      </c>
      <c r="L193" t="str">
        <f t="shared" si="4"/>
        <v>No Termination</v>
      </c>
      <c r="M193">
        <v>20</v>
      </c>
      <c r="N193" t="s">
        <v>56</v>
      </c>
      <c r="O193" t="s">
        <v>34</v>
      </c>
      <c r="P193" s="1">
        <v>25682</v>
      </c>
      <c r="Q193" s="9">
        <f t="shared" ca="1" si="5"/>
        <v>54</v>
      </c>
      <c r="R193" s="9" t="str">
        <f ca="1">IF(Q193:$Q$312&lt;30, "Below 30", IF(Q193:$Q$312&lt;=39, "30-39", IF(Q193:$Q$312&lt;=49, "40-49", IF(Q193:$Q$312&lt;=59, "50-59", IF(Q193:$Q$312&lt;=69, "60-69", "70 and above")))))</f>
        <v>50-59</v>
      </c>
      <c r="S193" t="s">
        <v>57</v>
      </c>
      <c r="T193" t="s">
        <v>36</v>
      </c>
      <c r="U193" t="s">
        <v>37</v>
      </c>
      <c r="V193" t="s">
        <v>38</v>
      </c>
      <c r="W193" t="s">
        <v>78</v>
      </c>
      <c r="X193" t="s">
        <v>40</v>
      </c>
      <c r="Y193" t="s">
        <v>41</v>
      </c>
      <c r="Z193" t="s">
        <v>42</v>
      </c>
      <c r="AA193" t="s">
        <v>59</v>
      </c>
      <c r="AB193" t="s">
        <v>53</v>
      </c>
      <c r="AC193" t="s">
        <v>45</v>
      </c>
      <c r="AD193">
        <v>4.7</v>
      </c>
      <c r="AE193">
        <v>3</v>
      </c>
      <c r="AF193">
        <v>0</v>
      </c>
      <c r="AG193" s="1">
        <v>43479</v>
      </c>
      <c r="AH193">
        <v>0</v>
      </c>
      <c r="AI193">
        <v>1</v>
      </c>
    </row>
    <row r="194" spans="1:35" x14ac:dyDescent="0.25">
      <c r="A194" t="s">
        <v>347</v>
      </c>
      <c r="B194">
        <v>10223</v>
      </c>
      <c r="C194">
        <v>0</v>
      </c>
      <c r="D194">
        <v>0</v>
      </c>
      <c r="E194">
        <v>1</v>
      </c>
      <c r="F194">
        <v>3</v>
      </c>
      <c r="G194">
        <v>5</v>
      </c>
      <c r="H194">
        <v>3</v>
      </c>
      <c r="I194" s="7">
        <v>72106</v>
      </c>
      <c r="J194">
        <v>1</v>
      </c>
      <c r="K194">
        <v>0</v>
      </c>
      <c r="L194" t="str">
        <f t="shared" ref="L194:L257" si="6">IF(K:K=0, "No Termination", IF(K:K=1, "Termination", "Unknown"))</f>
        <v>No Termination</v>
      </c>
      <c r="M194">
        <v>20</v>
      </c>
      <c r="N194" t="s">
        <v>56</v>
      </c>
      <c r="O194" t="s">
        <v>34</v>
      </c>
      <c r="P194" s="1">
        <v>28097</v>
      </c>
      <c r="Q194" s="9">
        <f t="shared" ca="1" si="5"/>
        <v>47</v>
      </c>
      <c r="R194" s="9" t="str">
        <f ca="1">IF(Q194:$Q$312&lt;30, "Below 30", IF(Q194:$Q$312&lt;=39, "30-39", IF(Q194:$Q$312&lt;=49, "40-49", IF(Q194:$Q$312&lt;=59, "50-59", IF(Q194:$Q$312&lt;=69, "60-69", "70 and above")))))</f>
        <v>40-49</v>
      </c>
      <c r="S194" t="s">
        <v>35</v>
      </c>
      <c r="T194" t="s">
        <v>36</v>
      </c>
      <c r="U194" t="s">
        <v>37</v>
      </c>
      <c r="V194" t="s">
        <v>38</v>
      </c>
      <c r="W194" t="s">
        <v>78</v>
      </c>
      <c r="X194" t="s">
        <v>40</v>
      </c>
      <c r="Y194" t="s">
        <v>41</v>
      </c>
      <c r="Z194" t="s">
        <v>42</v>
      </c>
      <c r="AA194" t="s">
        <v>95</v>
      </c>
      <c r="AB194" t="s">
        <v>80</v>
      </c>
      <c r="AC194" t="s">
        <v>54</v>
      </c>
      <c r="AD194">
        <v>4.0999999999999996</v>
      </c>
      <c r="AE194">
        <v>4</v>
      </c>
      <c r="AF194">
        <v>0</v>
      </c>
      <c r="AG194" s="1">
        <v>43496</v>
      </c>
      <c r="AH194">
        <v>0</v>
      </c>
      <c r="AI194">
        <v>12</v>
      </c>
    </row>
    <row r="195" spans="1:35" x14ac:dyDescent="0.25">
      <c r="A195" t="s">
        <v>348</v>
      </c>
      <c r="B195">
        <v>10151</v>
      </c>
      <c r="C195">
        <v>1</v>
      </c>
      <c r="D195">
        <v>1</v>
      </c>
      <c r="E195">
        <v>0</v>
      </c>
      <c r="F195">
        <v>1</v>
      </c>
      <c r="G195">
        <v>3</v>
      </c>
      <c r="H195">
        <v>3</v>
      </c>
      <c r="I195" s="7">
        <v>52599</v>
      </c>
      <c r="J195">
        <v>0</v>
      </c>
      <c r="K195">
        <v>0</v>
      </c>
      <c r="L195" t="str">
        <f t="shared" si="6"/>
        <v>No Termination</v>
      </c>
      <c r="M195">
        <v>15</v>
      </c>
      <c r="N195" t="s">
        <v>221</v>
      </c>
      <c r="O195" t="s">
        <v>34</v>
      </c>
      <c r="P195" s="1">
        <v>28949</v>
      </c>
      <c r="Q195" s="9">
        <f t="shared" ref="Q195:Q258" ca="1" si="7">DATEDIF(P195, TODAY(), "Y")</f>
        <v>45</v>
      </c>
      <c r="R195" s="9" t="str">
        <f ca="1">IF(Q195:$Q$312&lt;30, "Below 30", IF(Q195:$Q$312&lt;=39, "30-39", IF(Q195:$Q$312&lt;=49, "40-49", IF(Q195:$Q$312&lt;=59, "50-59", IF(Q195:$Q$312&lt;=69, "60-69", "70 and above")))))</f>
        <v>40-49</v>
      </c>
      <c r="S195" t="s">
        <v>57</v>
      </c>
      <c r="T195" t="s">
        <v>48</v>
      </c>
      <c r="U195" t="s">
        <v>37</v>
      </c>
      <c r="V195" t="s">
        <v>38</v>
      </c>
      <c r="W195" t="s">
        <v>39</v>
      </c>
      <c r="X195" t="s">
        <v>40</v>
      </c>
      <c r="Y195" t="s">
        <v>41</v>
      </c>
      <c r="Z195" t="s">
        <v>51</v>
      </c>
      <c r="AA195" t="s">
        <v>83</v>
      </c>
      <c r="AB195" t="s">
        <v>113</v>
      </c>
      <c r="AC195" t="s">
        <v>54</v>
      </c>
      <c r="AD195">
        <v>3.81</v>
      </c>
      <c r="AE195">
        <v>3</v>
      </c>
      <c r="AF195">
        <v>6</v>
      </c>
      <c r="AG195" s="1">
        <v>43507</v>
      </c>
      <c r="AH195">
        <v>0</v>
      </c>
      <c r="AI195">
        <v>6</v>
      </c>
    </row>
    <row r="196" spans="1:35" x14ac:dyDescent="0.25">
      <c r="A196" t="s">
        <v>349</v>
      </c>
      <c r="B196">
        <v>10254</v>
      </c>
      <c r="C196">
        <v>0</v>
      </c>
      <c r="D196">
        <v>2</v>
      </c>
      <c r="E196">
        <v>0</v>
      </c>
      <c r="F196">
        <v>1</v>
      </c>
      <c r="G196">
        <v>5</v>
      </c>
      <c r="H196">
        <v>3</v>
      </c>
      <c r="I196" s="7">
        <v>63430</v>
      </c>
      <c r="J196">
        <v>0</v>
      </c>
      <c r="K196">
        <v>0</v>
      </c>
      <c r="L196" t="str">
        <f t="shared" si="6"/>
        <v>No Termination</v>
      </c>
      <c r="M196">
        <v>19</v>
      </c>
      <c r="N196" t="s">
        <v>33</v>
      </c>
      <c r="O196" t="s">
        <v>34</v>
      </c>
      <c r="P196" s="1">
        <v>30870</v>
      </c>
      <c r="Q196" s="9">
        <f t="shared" ca="1" si="7"/>
        <v>40</v>
      </c>
      <c r="R196" s="9" t="str">
        <f ca="1">IF(Q196:$Q$312&lt;30, "Below 30", IF(Q196:$Q$312&lt;=39, "30-39", IF(Q196:$Q$312&lt;=49, "40-49", IF(Q196:$Q$312&lt;=59, "50-59", IF(Q196:$Q$312&lt;=69, "60-69", "70 and above")))))</f>
        <v>40-49</v>
      </c>
      <c r="S196" t="s">
        <v>57</v>
      </c>
      <c r="T196" t="s">
        <v>63</v>
      </c>
      <c r="U196" t="s">
        <v>37</v>
      </c>
      <c r="V196" t="s">
        <v>38</v>
      </c>
      <c r="W196" t="s">
        <v>39</v>
      </c>
      <c r="X196" t="s">
        <v>40</v>
      </c>
      <c r="Y196" t="s">
        <v>41</v>
      </c>
      <c r="Z196" t="s">
        <v>42</v>
      </c>
      <c r="AA196" t="s">
        <v>61</v>
      </c>
      <c r="AB196" t="s">
        <v>44</v>
      </c>
      <c r="AC196" t="s">
        <v>54</v>
      </c>
      <c r="AD196">
        <v>4.4000000000000004</v>
      </c>
      <c r="AE196">
        <v>4</v>
      </c>
      <c r="AF196">
        <v>0</v>
      </c>
      <c r="AG196" s="1">
        <v>43482</v>
      </c>
      <c r="AH196">
        <v>0</v>
      </c>
      <c r="AI196">
        <v>18</v>
      </c>
    </row>
    <row r="197" spans="1:35" x14ac:dyDescent="0.25">
      <c r="A197" t="s">
        <v>350</v>
      </c>
      <c r="B197">
        <v>10120</v>
      </c>
      <c r="C197">
        <v>0</v>
      </c>
      <c r="D197">
        <v>3</v>
      </c>
      <c r="E197">
        <v>1</v>
      </c>
      <c r="F197">
        <v>1</v>
      </c>
      <c r="G197">
        <v>5</v>
      </c>
      <c r="H197">
        <v>3</v>
      </c>
      <c r="I197" s="7">
        <v>74417</v>
      </c>
      <c r="J197">
        <v>0</v>
      </c>
      <c r="K197">
        <v>0</v>
      </c>
      <c r="L197" t="str">
        <f t="shared" si="6"/>
        <v>No Termination</v>
      </c>
      <c r="M197">
        <v>20</v>
      </c>
      <c r="N197" t="s">
        <v>56</v>
      </c>
      <c r="O197" t="s">
        <v>34</v>
      </c>
      <c r="P197" s="1">
        <v>27364</v>
      </c>
      <c r="Q197" s="9">
        <f t="shared" ca="1" si="7"/>
        <v>49</v>
      </c>
      <c r="R197" s="9" t="str">
        <f ca="1">IF(Q197:$Q$312&lt;30, "Below 30", IF(Q197:$Q$312&lt;=39, "30-39", IF(Q197:$Q$312&lt;=49, "40-49", IF(Q197:$Q$312&lt;=59, "50-59", IF(Q197:$Q$312&lt;=69, "60-69", "70 and above")))))</f>
        <v>40-49</v>
      </c>
      <c r="S197" t="s">
        <v>35</v>
      </c>
      <c r="T197" t="s">
        <v>133</v>
      </c>
      <c r="U197" t="s">
        <v>37</v>
      </c>
      <c r="V197" t="s">
        <v>38</v>
      </c>
      <c r="W197" t="s">
        <v>78</v>
      </c>
      <c r="X197" t="s">
        <v>40</v>
      </c>
      <c r="Y197" t="s">
        <v>41</v>
      </c>
      <c r="Z197" t="s">
        <v>42</v>
      </c>
      <c r="AA197" t="s">
        <v>43</v>
      </c>
      <c r="AB197" t="s">
        <v>44</v>
      </c>
      <c r="AC197" t="s">
        <v>54</v>
      </c>
      <c r="AD197">
        <v>4.29</v>
      </c>
      <c r="AE197">
        <v>5</v>
      </c>
      <c r="AF197">
        <v>0</v>
      </c>
      <c r="AG197" s="1">
        <v>43493</v>
      </c>
      <c r="AH197">
        <v>0</v>
      </c>
      <c r="AI197">
        <v>11</v>
      </c>
    </row>
    <row r="198" spans="1:35" x14ac:dyDescent="0.25">
      <c r="A198" t="s">
        <v>351</v>
      </c>
      <c r="B198">
        <v>10216</v>
      </c>
      <c r="C198">
        <v>0</v>
      </c>
      <c r="D198">
        <v>0</v>
      </c>
      <c r="E198">
        <v>1</v>
      </c>
      <c r="F198">
        <v>1</v>
      </c>
      <c r="G198">
        <v>5</v>
      </c>
      <c r="H198">
        <v>3</v>
      </c>
      <c r="I198" s="7">
        <v>57575</v>
      </c>
      <c r="J198">
        <v>0</v>
      </c>
      <c r="K198">
        <v>0</v>
      </c>
      <c r="L198" t="str">
        <f t="shared" si="6"/>
        <v>No Termination</v>
      </c>
      <c r="M198">
        <v>19</v>
      </c>
      <c r="N198" t="s">
        <v>33</v>
      </c>
      <c r="O198" t="s">
        <v>34</v>
      </c>
      <c r="P198" s="1">
        <v>29329</v>
      </c>
      <c r="Q198" s="9">
        <f t="shared" ca="1" si="7"/>
        <v>44</v>
      </c>
      <c r="R198" s="9" t="str">
        <f ca="1">IF(Q198:$Q$312&lt;30, "Below 30", IF(Q198:$Q$312&lt;=39, "30-39", IF(Q198:$Q$312&lt;=49, "40-49", IF(Q198:$Q$312&lt;=59, "50-59", IF(Q198:$Q$312&lt;=69, "60-69", "70 and above")))))</f>
        <v>40-49</v>
      </c>
      <c r="S198" t="s">
        <v>35</v>
      </c>
      <c r="T198" t="s">
        <v>36</v>
      </c>
      <c r="U198" t="s">
        <v>37</v>
      </c>
      <c r="V198" t="s">
        <v>38</v>
      </c>
      <c r="W198" t="s">
        <v>108</v>
      </c>
      <c r="X198" t="s">
        <v>40</v>
      </c>
      <c r="Y198" t="s">
        <v>41</v>
      </c>
      <c r="Z198" t="s">
        <v>42</v>
      </c>
      <c r="AA198" t="s">
        <v>59</v>
      </c>
      <c r="AB198" t="s">
        <v>44</v>
      </c>
      <c r="AC198" t="s">
        <v>54</v>
      </c>
      <c r="AD198">
        <v>4.0999999999999996</v>
      </c>
      <c r="AE198">
        <v>4</v>
      </c>
      <c r="AF198">
        <v>0</v>
      </c>
      <c r="AG198" s="1">
        <v>43487</v>
      </c>
      <c r="AH198">
        <v>0</v>
      </c>
      <c r="AI198">
        <v>13</v>
      </c>
    </row>
    <row r="199" spans="1:35" x14ac:dyDescent="0.25">
      <c r="A199" t="s">
        <v>352</v>
      </c>
      <c r="B199">
        <v>10079</v>
      </c>
      <c r="C199">
        <v>0</v>
      </c>
      <c r="D199">
        <v>0</v>
      </c>
      <c r="E199">
        <v>1</v>
      </c>
      <c r="F199">
        <v>1</v>
      </c>
      <c r="G199">
        <v>3</v>
      </c>
      <c r="H199">
        <v>3</v>
      </c>
      <c r="I199" s="7">
        <v>87921</v>
      </c>
      <c r="J199">
        <v>0</v>
      </c>
      <c r="K199">
        <v>0</v>
      </c>
      <c r="L199" t="str">
        <f t="shared" si="6"/>
        <v>No Termination</v>
      </c>
      <c r="M199">
        <v>22</v>
      </c>
      <c r="N199" t="s">
        <v>312</v>
      </c>
      <c r="O199" t="s">
        <v>34</v>
      </c>
      <c r="P199" s="1">
        <v>25683</v>
      </c>
      <c r="Q199" s="9">
        <f t="shared" ca="1" si="7"/>
        <v>54</v>
      </c>
      <c r="R199" s="9" t="str">
        <f ca="1">IF(Q199:$Q$312&lt;30, "Below 30", IF(Q199:$Q$312&lt;=39, "30-39", IF(Q199:$Q$312&lt;=49, "40-49", IF(Q199:$Q$312&lt;=59, "50-59", IF(Q199:$Q$312&lt;=69, "60-69", "70 and above")))))</f>
        <v>50-59</v>
      </c>
      <c r="S199" t="s">
        <v>35</v>
      </c>
      <c r="T199" t="s">
        <v>36</v>
      </c>
      <c r="U199" t="s">
        <v>37</v>
      </c>
      <c r="V199" t="s">
        <v>38</v>
      </c>
      <c r="W199" t="s">
        <v>108</v>
      </c>
      <c r="X199" t="s">
        <v>40</v>
      </c>
      <c r="Y199" t="s">
        <v>41</v>
      </c>
      <c r="Z199" t="s">
        <v>51</v>
      </c>
      <c r="AA199" t="s">
        <v>193</v>
      </c>
      <c r="AB199" t="s">
        <v>53</v>
      </c>
      <c r="AC199" t="s">
        <v>54</v>
      </c>
      <c r="AD199">
        <v>5</v>
      </c>
      <c r="AE199">
        <v>3</v>
      </c>
      <c r="AF199">
        <v>6</v>
      </c>
      <c r="AG199" s="1">
        <v>43521</v>
      </c>
      <c r="AH199">
        <v>0</v>
      </c>
      <c r="AI199">
        <v>17</v>
      </c>
    </row>
    <row r="200" spans="1:35" x14ac:dyDescent="0.25">
      <c r="A200" t="s">
        <v>353</v>
      </c>
      <c r="B200">
        <v>10215</v>
      </c>
      <c r="C200">
        <v>0</v>
      </c>
      <c r="D200">
        <v>0</v>
      </c>
      <c r="E200">
        <v>1</v>
      </c>
      <c r="F200">
        <v>5</v>
      </c>
      <c r="G200">
        <v>5</v>
      </c>
      <c r="H200">
        <v>3</v>
      </c>
      <c r="I200" s="7">
        <v>50470</v>
      </c>
      <c r="J200">
        <v>1</v>
      </c>
      <c r="K200">
        <v>1</v>
      </c>
      <c r="L200" t="str">
        <f t="shared" si="6"/>
        <v>Termination</v>
      </c>
      <c r="M200">
        <v>19</v>
      </c>
      <c r="N200" t="s">
        <v>33</v>
      </c>
      <c r="O200" t="s">
        <v>34</v>
      </c>
      <c r="P200" s="1">
        <v>32630</v>
      </c>
      <c r="Q200" s="9">
        <f t="shared" ca="1" si="7"/>
        <v>35</v>
      </c>
      <c r="R200" s="9" t="str">
        <f ca="1">IF(Q200:$Q$312&lt;30, "Below 30", IF(Q200:$Q$312&lt;=39, "30-39", IF(Q200:$Q$312&lt;=49, "40-49", IF(Q200:$Q$312&lt;=59, "50-59", IF(Q200:$Q$312&lt;=69, "60-69", "70 and above")))))</f>
        <v>30-39</v>
      </c>
      <c r="S200" t="s">
        <v>35</v>
      </c>
      <c r="T200" t="s">
        <v>36</v>
      </c>
      <c r="U200" t="s">
        <v>37</v>
      </c>
      <c r="V200" t="s">
        <v>38</v>
      </c>
      <c r="W200" t="s">
        <v>78</v>
      </c>
      <c r="X200" t="s">
        <v>64</v>
      </c>
      <c r="Y200" t="s">
        <v>50</v>
      </c>
      <c r="Z200" t="s">
        <v>42</v>
      </c>
      <c r="AA200" t="s">
        <v>65</v>
      </c>
      <c r="AB200" t="s">
        <v>80</v>
      </c>
      <c r="AC200" t="s">
        <v>54</v>
      </c>
      <c r="AD200">
        <v>4.3</v>
      </c>
      <c r="AE200">
        <v>3</v>
      </c>
      <c r="AF200">
        <v>0</v>
      </c>
      <c r="AG200" s="1">
        <v>41335</v>
      </c>
      <c r="AH200">
        <v>0</v>
      </c>
      <c r="AI200">
        <v>19</v>
      </c>
    </row>
    <row r="201" spans="1:35" x14ac:dyDescent="0.25">
      <c r="A201" t="s">
        <v>354</v>
      </c>
      <c r="B201">
        <v>10185</v>
      </c>
      <c r="C201">
        <v>1</v>
      </c>
      <c r="D201">
        <v>1</v>
      </c>
      <c r="E201">
        <v>1</v>
      </c>
      <c r="F201">
        <v>5</v>
      </c>
      <c r="G201">
        <v>5</v>
      </c>
      <c r="H201">
        <v>3</v>
      </c>
      <c r="I201" s="7">
        <v>46664</v>
      </c>
      <c r="J201">
        <v>0</v>
      </c>
      <c r="K201">
        <v>1</v>
      </c>
      <c r="L201" t="str">
        <f t="shared" si="6"/>
        <v>Termination</v>
      </c>
      <c r="M201">
        <v>19</v>
      </c>
      <c r="N201" t="s">
        <v>33</v>
      </c>
      <c r="O201" t="s">
        <v>34</v>
      </c>
      <c r="P201" s="1">
        <v>30403</v>
      </c>
      <c r="Q201" s="9">
        <f t="shared" ca="1" si="7"/>
        <v>41</v>
      </c>
      <c r="R201" s="9" t="str">
        <f ca="1">IF(Q201:$Q$312&lt;30, "Below 30", IF(Q201:$Q$312&lt;=39, "30-39", IF(Q201:$Q$312&lt;=49, "40-49", IF(Q201:$Q$312&lt;=59, "50-59", IF(Q201:$Q$312&lt;=69, "60-69", "70 and above")))))</f>
        <v>40-49</v>
      </c>
      <c r="S201" t="s">
        <v>35</v>
      </c>
      <c r="T201" t="s">
        <v>48</v>
      </c>
      <c r="U201" t="s">
        <v>37</v>
      </c>
      <c r="V201" t="s">
        <v>38</v>
      </c>
      <c r="W201" t="s">
        <v>39</v>
      </c>
      <c r="X201" t="s">
        <v>189</v>
      </c>
      <c r="Y201" t="s">
        <v>50</v>
      </c>
      <c r="Z201" t="s">
        <v>42</v>
      </c>
      <c r="AA201" t="s">
        <v>68</v>
      </c>
      <c r="AB201" t="s">
        <v>76</v>
      </c>
      <c r="AC201" t="s">
        <v>54</v>
      </c>
      <c r="AD201">
        <v>3.18</v>
      </c>
      <c r="AE201">
        <v>3</v>
      </c>
      <c r="AF201">
        <v>0</v>
      </c>
      <c r="AG201" s="1">
        <v>42435</v>
      </c>
      <c r="AH201">
        <v>0</v>
      </c>
      <c r="AI201">
        <v>10</v>
      </c>
    </row>
    <row r="202" spans="1:35" x14ac:dyDescent="0.25">
      <c r="A202" t="s">
        <v>355</v>
      </c>
      <c r="B202">
        <v>10063</v>
      </c>
      <c r="C202">
        <v>1</v>
      </c>
      <c r="D202">
        <v>1</v>
      </c>
      <c r="E202">
        <v>1</v>
      </c>
      <c r="F202">
        <v>3</v>
      </c>
      <c r="G202">
        <v>5</v>
      </c>
      <c r="H202">
        <v>3</v>
      </c>
      <c r="I202" s="7">
        <v>48495</v>
      </c>
      <c r="J202">
        <v>0</v>
      </c>
      <c r="K202">
        <v>0</v>
      </c>
      <c r="L202" t="str">
        <f t="shared" si="6"/>
        <v>No Termination</v>
      </c>
      <c r="M202">
        <v>19</v>
      </c>
      <c r="N202" t="s">
        <v>33</v>
      </c>
      <c r="O202" t="s">
        <v>34</v>
      </c>
      <c r="P202" s="1">
        <v>28223</v>
      </c>
      <c r="Q202" s="9">
        <f t="shared" ca="1" si="7"/>
        <v>47</v>
      </c>
      <c r="R202" s="9" t="str">
        <f ca="1">IF(Q202:$Q$312&lt;30, "Below 30", IF(Q202:$Q$312&lt;=39, "30-39", IF(Q202:$Q$312&lt;=49, "40-49", IF(Q202:$Q$312&lt;=59, "50-59", IF(Q202:$Q$312&lt;=69, "60-69", "70 and above")))))</f>
        <v>40-49</v>
      </c>
      <c r="S202" t="s">
        <v>35</v>
      </c>
      <c r="T202" t="s">
        <v>48</v>
      </c>
      <c r="U202" t="s">
        <v>37</v>
      </c>
      <c r="V202" t="s">
        <v>38</v>
      </c>
      <c r="W202" t="s">
        <v>39</v>
      </c>
      <c r="X202" t="s">
        <v>40</v>
      </c>
      <c r="Y202" t="s">
        <v>41</v>
      </c>
      <c r="Z202" t="s">
        <v>42</v>
      </c>
      <c r="AA202" t="s">
        <v>75</v>
      </c>
      <c r="AB202" t="s">
        <v>44</v>
      </c>
      <c r="AC202" t="s">
        <v>54</v>
      </c>
      <c r="AD202">
        <v>5</v>
      </c>
      <c r="AE202">
        <v>5</v>
      </c>
      <c r="AF202">
        <v>0</v>
      </c>
      <c r="AG202" s="1">
        <v>43514</v>
      </c>
      <c r="AH202">
        <v>0</v>
      </c>
      <c r="AI202">
        <v>11</v>
      </c>
    </row>
    <row r="203" spans="1:35" x14ac:dyDescent="0.25">
      <c r="A203" t="s">
        <v>356</v>
      </c>
      <c r="B203">
        <v>10037</v>
      </c>
      <c r="C203">
        <v>0</v>
      </c>
      <c r="D203">
        <v>3</v>
      </c>
      <c r="E203">
        <v>0</v>
      </c>
      <c r="F203">
        <v>1</v>
      </c>
      <c r="G203">
        <v>5</v>
      </c>
      <c r="H203">
        <v>4</v>
      </c>
      <c r="I203" s="7">
        <v>52984</v>
      </c>
      <c r="J203">
        <v>1</v>
      </c>
      <c r="K203">
        <v>0</v>
      </c>
      <c r="L203" t="str">
        <f t="shared" si="6"/>
        <v>No Termination</v>
      </c>
      <c r="M203">
        <v>19</v>
      </c>
      <c r="N203" t="s">
        <v>33</v>
      </c>
      <c r="O203" t="s">
        <v>34</v>
      </c>
      <c r="P203" s="1">
        <v>24626</v>
      </c>
      <c r="Q203" s="9">
        <f t="shared" ca="1" si="7"/>
        <v>57</v>
      </c>
      <c r="R203" s="9" t="str">
        <f ca="1">IF(Q203:$Q$312&lt;30, "Below 30", IF(Q203:$Q$312&lt;=39, "30-39", IF(Q203:$Q$312&lt;=49, "40-49", IF(Q203:$Q$312&lt;=59, "50-59", IF(Q203:$Q$312&lt;=69, "60-69", "70 and above")))))</f>
        <v>50-59</v>
      </c>
      <c r="S203" t="s">
        <v>57</v>
      </c>
      <c r="T203" t="s">
        <v>133</v>
      </c>
      <c r="U203" t="s">
        <v>37</v>
      </c>
      <c r="V203" t="s">
        <v>38</v>
      </c>
      <c r="W203" t="s">
        <v>78</v>
      </c>
      <c r="X203" t="s">
        <v>40</v>
      </c>
      <c r="Y203" t="s">
        <v>41</v>
      </c>
      <c r="Z203" t="s">
        <v>42</v>
      </c>
      <c r="AA203" t="s">
        <v>79</v>
      </c>
      <c r="AB203" t="s">
        <v>80</v>
      </c>
      <c r="AC203" t="s">
        <v>45</v>
      </c>
      <c r="AD203">
        <v>4</v>
      </c>
      <c r="AE203">
        <v>3</v>
      </c>
      <c r="AF203">
        <v>0</v>
      </c>
      <c r="AG203" s="1">
        <v>43509</v>
      </c>
      <c r="AH203">
        <v>0</v>
      </c>
      <c r="AI203">
        <v>12</v>
      </c>
    </row>
    <row r="204" spans="1:35" x14ac:dyDescent="0.25">
      <c r="A204" t="s">
        <v>357</v>
      </c>
      <c r="B204">
        <v>10042</v>
      </c>
      <c r="C204">
        <v>0</v>
      </c>
      <c r="D204">
        <v>0</v>
      </c>
      <c r="E204">
        <v>0</v>
      </c>
      <c r="F204">
        <v>1</v>
      </c>
      <c r="G204">
        <v>6</v>
      </c>
      <c r="H204">
        <v>3</v>
      </c>
      <c r="I204" s="7">
        <v>63695</v>
      </c>
      <c r="J204">
        <v>0</v>
      </c>
      <c r="K204">
        <v>0</v>
      </c>
      <c r="L204" t="str">
        <f t="shared" si="6"/>
        <v>No Termination</v>
      </c>
      <c r="M204">
        <v>3</v>
      </c>
      <c r="N204" t="s">
        <v>135</v>
      </c>
      <c r="O204" t="s">
        <v>358</v>
      </c>
      <c r="P204" s="1">
        <v>32598</v>
      </c>
      <c r="Q204" s="9">
        <f t="shared" ca="1" si="7"/>
        <v>35</v>
      </c>
      <c r="R204" s="9" t="str">
        <f ca="1">IF(Q204:$Q$312&lt;30, "Below 30", IF(Q204:$Q$312&lt;=39, "30-39", IF(Q204:$Q$312&lt;=49, "40-49", IF(Q204:$Q$312&lt;=59, "50-59", IF(Q204:$Q$312&lt;=69, "60-69", "70 and above")))))</f>
        <v>30-39</v>
      </c>
      <c r="S204" t="s">
        <v>57</v>
      </c>
      <c r="T204" t="s">
        <v>36</v>
      </c>
      <c r="U204" t="s">
        <v>37</v>
      </c>
      <c r="V204" t="s">
        <v>38</v>
      </c>
      <c r="W204" t="s">
        <v>94</v>
      </c>
      <c r="X204" t="s">
        <v>40</v>
      </c>
      <c r="Y204" t="s">
        <v>41</v>
      </c>
      <c r="Z204" t="s">
        <v>137</v>
      </c>
      <c r="AA204" t="s">
        <v>156</v>
      </c>
      <c r="AB204" t="s">
        <v>53</v>
      </c>
      <c r="AC204" t="s">
        <v>54</v>
      </c>
      <c r="AD204">
        <v>5</v>
      </c>
      <c r="AE204">
        <v>5</v>
      </c>
      <c r="AF204">
        <v>0</v>
      </c>
      <c r="AG204" s="1">
        <v>43490</v>
      </c>
      <c r="AH204">
        <v>0</v>
      </c>
      <c r="AI204">
        <v>2</v>
      </c>
    </row>
    <row r="205" spans="1:35" x14ac:dyDescent="0.25">
      <c r="A205" t="s">
        <v>359</v>
      </c>
      <c r="B205">
        <v>10206</v>
      </c>
      <c r="C205">
        <v>0</v>
      </c>
      <c r="D205">
        <v>0</v>
      </c>
      <c r="E205">
        <v>0</v>
      </c>
      <c r="F205">
        <v>1</v>
      </c>
      <c r="G205">
        <v>5</v>
      </c>
      <c r="H205">
        <v>3</v>
      </c>
      <c r="I205" s="7">
        <v>62061</v>
      </c>
      <c r="J205">
        <v>0</v>
      </c>
      <c r="K205">
        <v>0</v>
      </c>
      <c r="L205" t="str">
        <f t="shared" si="6"/>
        <v>No Termination</v>
      </c>
      <c r="M205">
        <v>19</v>
      </c>
      <c r="N205" t="s">
        <v>33</v>
      </c>
      <c r="O205" t="s">
        <v>34</v>
      </c>
      <c r="P205" s="1">
        <v>30870</v>
      </c>
      <c r="Q205" s="9">
        <f t="shared" ca="1" si="7"/>
        <v>40</v>
      </c>
      <c r="R205" s="9" t="str">
        <f ca="1">IF(Q205:$Q$312&lt;30, "Below 30", IF(Q205:$Q$312&lt;=39, "30-39", IF(Q205:$Q$312&lt;=49, "40-49", IF(Q205:$Q$312&lt;=59, "50-59", IF(Q205:$Q$312&lt;=69, "60-69", "70 and above")))))</f>
        <v>40-49</v>
      </c>
      <c r="S205" t="s">
        <v>57</v>
      </c>
      <c r="T205" t="s">
        <v>36</v>
      </c>
      <c r="U205" t="s">
        <v>37</v>
      </c>
      <c r="V205" t="s">
        <v>38</v>
      </c>
      <c r="W205" t="s">
        <v>39</v>
      </c>
      <c r="X205" t="s">
        <v>40</v>
      </c>
      <c r="Y205" t="s">
        <v>41</v>
      </c>
      <c r="Z205" t="s">
        <v>42</v>
      </c>
      <c r="AA205" t="s">
        <v>87</v>
      </c>
      <c r="AB205" t="s">
        <v>44</v>
      </c>
      <c r="AC205" t="s">
        <v>54</v>
      </c>
      <c r="AD205">
        <v>3.6</v>
      </c>
      <c r="AE205">
        <v>5</v>
      </c>
      <c r="AF205">
        <v>0</v>
      </c>
      <c r="AG205" s="1">
        <v>43467</v>
      </c>
      <c r="AH205">
        <v>0</v>
      </c>
      <c r="AI205">
        <v>4</v>
      </c>
    </row>
    <row r="206" spans="1:35" x14ac:dyDescent="0.25">
      <c r="A206" t="s">
        <v>360</v>
      </c>
      <c r="B206">
        <v>10104</v>
      </c>
      <c r="C206">
        <v>0</v>
      </c>
      <c r="D206">
        <v>0</v>
      </c>
      <c r="E206">
        <v>0</v>
      </c>
      <c r="F206">
        <v>1</v>
      </c>
      <c r="G206">
        <v>5</v>
      </c>
      <c r="H206">
        <v>3</v>
      </c>
      <c r="I206" s="7">
        <v>66738</v>
      </c>
      <c r="J206">
        <v>0</v>
      </c>
      <c r="K206">
        <v>0</v>
      </c>
      <c r="L206" t="str">
        <f t="shared" si="6"/>
        <v>No Termination</v>
      </c>
      <c r="M206">
        <v>20</v>
      </c>
      <c r="N206" t="s">
        <v>56</v>
      </c>
      <c r="O206" t="s">
        <v>34</v>
      </c>
      <c r="P206" s="1">
        <v>31374</v>
      </c>
      <c r="Q206" s="9">
        <f t="shared" ca="1" si="7"/>
        <v>38</v>
      </c>
      <c r="R206" s="9" t="str">
        <f ca="1">IF(Q206:$Q$312&lt;30, "Below 30", IF(Q206:$Q$312&lt;=39, "30-39", IF(Q206:$Q$312&lt;=49, "40-49", IF(Q206:$Q$312&lt;=59, "50-59", IF(Q206:$Q$312&lt;=69, "60-69", "70 and above")))))</f>
        <v>30-39</v>
      </c>
      <c r="S206" t="s">
        <v>57</v>
      </c>
      <c r="T206" t="s">
        <v>36</v>
      </c>
      <c r="U206" t="s">
        <v>37</v>
      </c>
      <c r="V206" t="s">
        <v>38</v>
      </c>
      <c r="W206" t="s">
        <v>39</v>
      </c>
      <c r="X206" t="s">
        <v>40</v>
      </c>
      <c r="Y206" t="s">
        <v>41</v>
      </c>
      <c r="Z206" t="s">
        <v>42</v>
      </c>
      <c r="AA206" t="s">
        <v>61</v>
      </c>
      <c r="AB206" t="s">
        <v>53</v>
      </c>
      <c r="AC206" t="s">
        <v>54</v>
      </c>
      <c r="AD206">
        <v>4.53</v>
      </c>
      <c r="AE206">
        <v>5</v>
      </c>
      <c r="AF206">
        <v>0</v>
      </c>
      <c r="AG206" s="1">
        <v>43481</v>
      </c>
      <c r="AH206">
        <v>0</v>
      </c>
      <c r="AI206">
        <v>5</v>
      </c>
    </row>
    <row r="207" spans="1:35" x14ac:dyDescent="0.25">
      <c r="A207" t="s">
        <v>361</v>
      </c>
      <c r="B207">
        <v>10303</v>
      </c>
      <c r="C207">
        <v>0</v>
      </c>
      <c r="D207">
        <v>0</v>
      </c>
      <c r="E207">
        <v>0</v>
      </c>
      <c r="F207">
        <v>4</v>
      </c>
      <c r="G207">
        <v>5</v>
      </c>
      <c r="H207">
        <v>1</v>
      </c>
      <c r="I207" s="7">
        <v>52674</v>
      </c>
      <c r="J207">
        <v>0</v>
      </c>
      <c r="K207">
        <v>1</v>
      </c>
      <c r="L207" t="str">
        <f t="shared" si="6"/>
        <v>Termination</v>
      </c>
      <c r="M207">
        <v>19</v>
      </c>
      <c r="N207" t="s">
        <v>33</v>
      </c>
      <c r="O207" t="s">
        <v>34</v>
      </c>
      <c r="P207" s="1">
        <v>29494</v>
      </c>
      <c r="Q207" s="9">
        <f t="shared" ca="1" si="7"/>
        <v>43</v>
      </c>
      <c r="R207" s="9" t="str">
        <f ca="1">IF(Q207:$Q$312&lt;30, "Below 30", IF(Q207:$Q$312&lt;=39, "30-39", IF(Q207:$Q$312&lt;=49, "40-49", IF(Q207:$Q$312&lt;=59, "50-59", IF(Q207:$Q$312&lt;=69, "60-69", "70 and above")))))</f>
        <v>40-49</v>
      </c>
      <c r="S207" t="s">
        <v>57</v>
      </c>
      <c r="T207" t="s">
        <v>36</v>
      </c>
      <c r="U207" t="s">
        <v>37</v>
      </c>
      <c r="V207" t="s">
        <v>38</v>
      </c>
      <c r="W207" t="s">
        <v>94</v>
      </c>
      <c r="X207" t="s">
        <v>106</v>
      </c>
      <c r="Y207" t="s">
        <v>100</v>
      </c>
      <c r="Z207" t="s">
        <v>42</v>
      </c>
      <c r="AA207" t="s">
        <v>59</v>
      </c>
      <c r="AB207" t="s">
        <v>44</v>
      </c>
      <c r="AC207" t="s">
        <v>187</v>
      </c>
      <c r="AD207">
        <v>2.33</v>
      </c>
      <c r="AE207">
        <v>2</v>
      </c>
      <c r="AF207">
        <v>0</v>
      </c>
      <c r="AG207" s="1">
        <v>43168</v>
      </c>
      <c r="AH207">
        <v>6</v>
      </c>
      <c r="AI207">
        <v>3</v>
      </c>
    </row>
    <row r="208" spans="1:35" x14ac:dyDescent="0.25">
      <c r="A208" t="s">
        <v>362</v>
      </c>
      <c r="B208">
        <v>10078</v>
      </c>
      <c r="C208">
        <v>1</v>
      </c>
      <c r="D208">
        <v>1</v>
      </c>
      <c r="E208">
        <v>0</v>
      </c>
      <c r="F208">
        <v>5</v>
      </c>
      <c r="G208">
        <v>5</v>
      </c>
      <c r="H208">
        <v>3</v>
      </c>
      <c r="I208" s="7">
        <v>71966</v>
      </c>
      <c r="J208">
        <v>0</v>
      </c>
      <c r="K208">
        <v>1</v>
      </c>
      <c r="L208" t="str">
        <f t="shared" si="6"/>
        <v>Termination</v>
      </c>
      <c r="M208">
        <v>20</v>
      </c>
      <c r="N208" t="s">
        <v>56</v>
      </c>
      <c r="O208" t="s">
        <v>34</v>
      </c>
      <c r="P208" s="1">
        <v>19035</v>
      </c>
      <c r="Q208" s="9">
        <f t="shared" ca="1" si="7"/>
        <v>72</v>
      </c>
      <c r="R208" s="9" t="str">
        <f ca="1">IF(Q208:$Q$312&lt;30, "Below 30", IF(Q208:$Q$312&lt;=39, "30-39", IF(Q208:$Q$312&lt;=49, "40-49", IF(Q208:$Q$312&lt;=59, "50-59", IF(Q208:$Q$312&lt;=69, "60-69", "70 and above")))))</f>
        <v>70 and above</v>
      </c>
      <c r="S208" t="s">
        <v>57</v>
      </c>
      <c r="T208" t="s">
        <v>48</v>
      </c>
      <c r="U208" t="s">
        <v>37</v>
      </c>
      <c r="V208" t="s">
        <v>38</v>
      </c>
      <c r="W208" t="s">
        <v>108</v>
      </c>
      <c r="X208" t="s">
        <v>89</v>
      </c>
      <c r="Y208" t="s">
        <v>50</v>
      </c>
      <c r="Z208" t="s">
        <v>42</v>
      </c>
      <c r="AA208" t="s">
        <v>65</v>
      </c>
      <c r="AB208" t="s">
        <v>44</v>
      </c>
      <c r="AC208" t="s">
        <v>54</v>
      </c>
      <c r="AD208">
        <v>5</v>
      </c>
      <c r="AE208">
        <v>3</v>
      </c>
      <c r="AF208">
        <v>0</v>
      </c>
      <c r="AG208" s="1">
        <v>41457</v>
      </c>
      <c r="AH208">
        <v>0</v>
      </c>
      <c r="AI208">
        <v>17</v>
      </c>
    </row>
    <row r="209" spans="1:35" x14ac:dyDescent="0.25">
      <c r="A209" t="s">
        <v>363</v>
      </c>
      <c r="B209">
        <v>10121</v>
      </c>
      <c r="C209">
        <v>0</v>
      </c>
      <c r="D209">
        <v>0</v>
      </c>
      <c r="E209">
        <v>0</v>
      </c>
      <c r="F209">
        <v>1</v>
      </c>
      <c r="G209">
        <v>6</v>
      </c>
      <c r="H209">
        <v>3</v>
      </c>
      <c r="I209" s="7">
        <v>63051</v>
      </c>
      <c r="J209">
        <v>0</v>
      </c>
      <c r="K209">
        <v>0</v>
      </c>
      <c r="L209" t="str">
        <f t="shared" si="6"/>
        <v>No Termination</v>
      </c>
      <c r="M209">
        <v>3</v>
      </c>
      <c r="N209" t="s">
        <v>135</v>
      </c>
      <c r="O209" t="s">
        <v>364</v>
      </c>
      <c r="P209" s="1">
        <v>33004</v>
      </c>
      <c r="Q209" s="9">
        <f t="shared" ca="1" si="7"/>
        <v>34</v>
      </c>
      <c r="R209" s="9" t="str">
        <f ca="1">IF(Q209:$Q$312&lt;30, "Below 30", IF(Q209:$Q$312&lt;=39, "30-39", IF(Q209:$Q$312&lt;=49, "40-49", IF(Q209:$Q$312&lt;=59, "50-59", IF(Q209:$Q$312&lt;=69, "60-69", "70 and above")))))</f>
        <v>30-39</v>
      </c>
      <c r="S209" t="s">
        <v>57</v>
      </c>
      <c r="T209" t="s">
        <v>36</v>
      </c>
      <c r="U209" t="s">
        <v>37</v>
      </c>
      <c r="V209" t="s">
        <v>85</v>
      </c>
      <c r="W209" t="s">
        <v>39</v>
      </c>
      <c r="X209" t="s">
        <v>40</v>
      </c>
      <c r="Y209" t="s">
        <v>41</v>
      </c>
      <c r="Z209" t="s">
        <v>137</v>
      </c>
      <c r="AA209" t="s">
        <v>156</v>
      </c>
      <c r="AB209" t="s">
        <v>53</v>
      </c>
      <c r="AC209" t="s">
        <v>54</v>
      </c>
      <c r="AD209">
        <v>4.28</v>
      </c>
      <c r="AE209">
        <v>3</v>
      </c>
      <c r="AF209">
        <v>0</v>
      </c>
      <c r="AG209" s="1">
        <v>43490</v>
      </c>
      <c r="AH209">
        <v>0</v>
      </c>
      <c r="AI209">
        <v>1</v>
      </c>
    </row>
    <row r="210" spans="1:35" x14ac:dyDescent="0.25">
      <c r="A210" t="s">
        <v>365</v>
      </c>
      <c r="B210">
        <v>10021</v>
      </c>
      <c r="C210">
        <v>1</v>
      </c>
      <c r="D210">
        <v>1</v>
      </c>
      <c r="E210">
        <v>1</v>
      </c>
      <c r="F210">
        <v>1</v>
      </c>
      <c r="G210">
        <v>5</v>
      </c>
      <c r="H210">
        <v>4</v>
      </c>
      <c r="I210" s="7">
        <v>47414</v>
      </c>
      <c r="J210">
        <v>0</v>
      </c>
      <c r="K210">
        <v>0</v>
      </c>
      <c r="L210" t="str">
        <f t="shared" si="6"/>
        <v>No Termination</v>
      </c>
      <c r="M210">
        <v>19</v>
      </c>
      <c r="N210" t="s">
        <v>33</v>
      </c>
      <c r="O210" t="s">
        <v>34</v>
      </c>
      <c r="P210" s="1">
        <v>28105</v>
      </c>
      <c r="Q210" s="9">
        <f t="shared" ca="1" si="7"/>
        <v>47</v>
      </c>
      <c r="R210" s="9" t="str">
        <f ca="1">IF(Q210:$Q$312&lt;30, "Below 30", IF(Q210:$Q$312&lt;=39, "30-39", IF(Q210:$Q$312&lt;=49, "40-49", IF(Q210:$Q$312&lt;=59, "50-59", IF(Q210:$Q$312&lt;=69, "60-69", "70 and above")))))</f>
        <v>40-49</v>
      </c>
      <c r="S210" t="s">
        <v>35</v>
      </c>
      <c r="T210" t="s">
        <v>48</v>
      </c>
      <c r="U210" t="s">
        <v>37</v>
      </c>
      <c r="V210" t="s">
        <v>38</v>
      </c>
      <c r="W210" t="s">
        <v>39</v>
      </c>
      <c r="X210" t="s">
        <v>40</v>
      </c>
      <c r="Y210" t="s">
        <v>41</v>
      </c>
      <c r="Z210" t="s">
        <v>42</v>
      </c>
      <c r="AA210" t="s">
        <v>95</v>
      </c>
      <c r="AB210" t="s">
        <v>44</v>
      </c>
      <c r="AC210" t="s">
        <v>45</v>
      </c>
      <c r="AD210">
        <v>5</v>
      </c>
      <c r="AE210">
        <v>3</v>
      </c>
      <c r="AF210">
        <v>0</v>
      </c>
      <c r="AG210" s="1">
        <v>43503</v>
      </c>
      <c r="AH210">
        <v>0</v>
      </c>
      <c r="AI210">
        <v>13</v>
      </c>
    </row>
    <row r="211" spans="1:35" x14ac:dyDescent="0.25">
      <c r="A211" t="s">
        <v>366</v>
      </c>
      <c r="B211">
        <v>10281</v>
      </c>
      <c r="C211">
        <v>0</v>
      </c>
      <c r="D211">
        <v>0</v>
      </c>
      <c r="E211">
        <v>1</v>
      </c>
      <c r="F211">
        <v>1</v>
      </c>
      <c r="G211">
        <v>5</v>
      </c>
      <c r="H211">
        <v>2</v>
      </c>
      <c r="I211" s="7">
        <v>53060</v>
      </c>
      <c r="J211">
        <v>0</v>
      </c>
      <c r="K211">
        <v>0</v>
      </c>
      <c r="L211" t="str">
        <f t="shared" si="6"/>
        <v>No Termination</v>
      </c>
      <c r="M211">
        <v>19</v>
      </c>
      <c r="N211" t="s">
        <v>33</v>
      </c>
      <c r="O211" t="s">
        <v>34</v>
      </c>
      <c r="P211" s="1">
        <v>29183</v>
      </c>
      <c r="Q211" s="9">
        <f t="shared" ca="1" si="7"/>
        <v>44</v>
      </c>
      <c r="R211" s="9" t="str">
        <f ca="1">IF(Q211:$Q$312&lt;30, "Below 30", IF(Q211:$Q$312&lt;=39, "30-39", IF(Q211:$Q$312&lt;=49, "40-49", IF(Q211:$Q$312&lt;=59, "50-59", IF(Q211:$Q$312&lt;=69, "60-69", "70 and above")))))</f>
        <v>40-49</v>
      </c>
      <c r="S211" t="s">
        <v>35</v>
      </c>
      <c r="T211" t="s">
        <v>36</v>
      </c>
      <c r="U211" t="s">
        <v>37</v>
      </c>
      <c r="V211" t="s">
        <v>38</v>
      </c>
      <c r="W211" t="s">
        <v>78</v>
      </c>
      <c r="X211" t="s">
        <v>40</v>
      </c>
      <c r="Y211" t="s">
        <v>41</v>
      </c>
      <c r="Z211" t="s">
        <v>42</v>
      </c>
      <c r="AA211" t="s">
        <v>43</v>
      </c>
      <c r="AB211" t="s">
        <v>44</v>
      </c>
      <c r="AC211" t="s">
        <v>114</v>
      </c>
      <c r="AD211">
        <v>4.25</v>
      </c>
      <c r="AE211">
        <v>3</v>
      </c>
      <c r="AF211">
        <v>0</v>
      </c>
      <c r="AG211" s="1">
        <v>43500</v>
      </c>
      <c r="AH211">
        <v>4</v>
      </c>
      <c r="AI211">
        <v>6</v>
      </c>
    </row>
    <row r="212" spans="1:35" x14ac:dyDescent="0.25">
      <c r="A212" t="s">
        <v>367</v>
      </c>
      <c r="B212">
        <v>10041</v>
      </c>
      <c r="C212">
        <v>0</v>
      </c>
      <c r="D212">
        <v>0</v>
      </c>
      <c r="E212">
        <v>1</v>
      </c>
      <c r="F212">
        <v>1</v>
      </c>
      <c r="G212">
        <v>6</v>
      </c>
      <c r="H212">
        <v>3</v>
      </c>
      <c r="I212" s="7">
        <v>68829</v>
      </c>
      <c r="J212">
        <v>0</v>
      </c>
      <c r="K212">
        <v>0</v>
      </c>
      <c r="L212" t="str">
        <f t="shared" si="6"/>
        <v>No Termination</v>
      </c>
      <c r="M212">
        <v>3</v>
      </c>
      <c r="N212" t="s">
        <v>135</v>
      </c>
      <c r="O212" t="s">
        <v>368</v>
      </c>
      <c r="P212" s="1">
        <v>30090</v>
      </c>
      <c r="Q212" s="9">
        <f t="shared" ca="1" si="7"/>
        <v>42</v>
      </c>
      <c r="R212" s="9" t="str">
        <f ca="1">IF(Q212:$Q$312&lt;30, "Below 30", IF(Q212:$Q$312&lt;=39, "30-39", IF(Q212:$Q$312&lt;=49, "40-49", IF(Q212:$Q$312&lt;=59, "50-59", IF(Q212:$Q$312&lt;=69, "60-69", "70 and above")))))</f>
        <v>40-49</v>
      </c>
      <c r="S212" t="s">
        <v>35</v>
      </c>
      <c r="T212" t="s">
        <v>36</v>
      </c>
      <c r="U212" t="s">
        <v>37</v>
      </c>
      <c r="V212" t="s">
        <v>38</v>
      </c>
      <c r="W212" t="s">
        <v>39</v>
      </c>
      <c r="X212" t="s">
        <v>40</v>
      </c>
      <c r="Y212" t="s">
        <v>41</v>
      </c>
      <c r="Z212" t="s">
        <v>137</v>
      </c>
      <c r="AA212" t="s">
        <v>138</v>
      </c>
      <c r="AB212" t="s">
        <v>197</v>
      </c>
      <c r="AC212" t="s">
        <v>54</v>
      </c>
      <c r="AD212">
        <v>5</v>
      </c>
      <c r="AE212">
        <v>5</v>
      </c>
      <c r="AF212">
        <v>0</v>
      </c>
      <c r="AG212" s="1">
        <v>43479</v>
      </c>
      <c r="AH212">
        <v>0</v>
      </c>
      <c r="AI212">
        <v>18</v>
      </c>
    </row>
    <row r="213" spans="1:35" x14ac:dyDescent="0.25">
      <c r="A213" t="s">
        <v>369</v>
      </c>
      <c r="B213">
        <v>10148</v>
      </c>
      <c r="C213">
        <v>1</v>
      </c>
      <c r="D213">
        <v>1</v>
      </c>
      <c r="E213">
        <v>0</v>
      </c>
      <c r="F213">
        <v>5</v>
      </c>
      <c r="G213">
        <v>5</v>
      </c>
      <c r="H213">
        <v>3</v>
      </c>
      <c r="I213" s="7">
        <v>63515</v>
      </c>
      <c r="J213">
        <v>0</v>
      </c>
      <c r="K213">
        <v>1</v>
      </c>
      <c r="L213" t="str">
        <f t="shared" si="6"/>
        <v>Termination</v>
      </c>
      <c r="M213">
        <v>19</v>
      </c>
      <c r="N213" t="s">
        <v>33</v>
      </c>
      <c r="O213" t="s">
        <v>34</v>
      </c>
      <c r="P213" s="1">
        <v>28976</v>
      </c>
      <c r="Q213" s="9">
        <f t="shared" ca="1" si="7"/>
        <v>45</v>
      </c>
      <c r="R213" s="9" t="str">
        <f ca="1">IF(Q213:$Q$312&lt;30, "Below 30", IF(Q213:$Q$312&lt;=39, "30-39", IF(Q213:$Q$312&lt;=49, "40-49", IF(Q213:$Q$312&lt;=59, "50-59", IF(Q213:$Q$312&lt;=69, "60-69", "70 and above")))))</f>
        <v>40-49</v>
      </c>
      <c r="S213" t="s">
        <v>57</v>
      </c>
      <c r="T213" t="s">
        <v>48</v>
      </c>
      <c r="U213" t="s">
        <v>37</v>
      </c>
      <c r="V213" t="s">
        <v>38</v>
      </c>
      <c r="W213" t="s">
        <v>39</v>
      </c>
      <c r="X213" t="s">
        <v>86</v>
      </c>
      <c r="Y213" t="s">
        <v>50</v>
      </c>
      <c r="Z213" t="s">
        <v>42</v>
      </c>
      <c r="AA213" t="s">
        <v>61</v>
      </c>
      <c r="AB213" t="s">
        <v>66</v>
      </c>
      <c r="AC213" t="s">
        <v>54</v>
      </c>
      <c r="AD213">
        <v>3.89</v>
      </c>
      <c r="AE213">
        <v>4</v>
      </c>
      <c r="AF213">
        <v>0</v>
      </c>
      <c r="AG213" s="1">
        <v>41337</v>
      </c>
      <c r="AH213">
        <v>0</v>
      </c>
      <c r="AI213">
        <v>7</v>
      </c>
    </row>
    <row r="214" spans="1:35" x14ac:dyDescent="0.25">
      <c r="A214" t="s">
        <v>370</v>
      </c>
      <c r="B214">
        <v>10005</v>
      </c>
      <c r="C214">
        <v>0</v>
      </c>
      <c r="D214">
        <v>0</v>
      </c>
      <c r="E214">
        <v>1</v>
      </c>
      <c r="F214">
        <v>5</v>
      </c>
      <c r="G214">
        <v>4</v>
      </c>
      <c r="H214">
        <v>4</v>
      </c>
      <c r="I214" s="7">
        <v>108987</v>
      </c>
      <c r="J214">
        <v>1</v>
      </c>
      <c r="K214">
        <v>1</v>
      </c>
      <c r="L214" t="str">
        <f t="shared" si="6"/>
        <v>Termination</v>
      </c>
      <c r="M214">
        <v>24</v>
      </c>
      <c r="N214" t="s">
        <v>70</v>
      </c>
      <c r="O214" t="s">
        <v>34</v>
      </c>
      <c r="P214" s="1">
        <v>28906</v>
      </c>
      <c r="Q214" s="9">
        <f t="shared" ca="1" si="7"/>
        <v>45</v>
      </c>
      <c r="R214" s="9" t="str">
        <f ca="1">IF(Q214:$Q$312&lt;30, "Below 30", IF(Q214:$Q$312&lt;=39, "30-39", IF(Q214:$Q$312&lt;=49, "40-49", IF(Q214:$Q$312&lt;=59, "50-59", IF(Q214:$Q$312&lt;=69, "60-69", "70 and above")))))</f>
        <v>40-49</v>
      </c>
      <c r="S214" t="s">
        <v>35</v>
      </c>
      <c r="T214" t="s">
        <v>36</v>
      </c>
      <c r="U214" t="s">
        <v>37</v>
      </c>
      <c r="V214" t="s">
        <v>38</v>
      </c>
      <c r="W214" t="s">
        <v>78</v>
      </c>
      <c r="X214" t="s">
        <v>86</v>
      </c>
      <c r="Y214" t="s">
        <v>50</v>
      </c>
      <c r="Z214" t="s">
        <v>71</v>
      </c>
      <c r="AA214" t="s">
        <v>72</v>
      </c>
      <c r="AB214" t="s">
        <v>80</v>
      </c>
      <c r="AC214" t="s">
        <v>45</v>
      </c>
      <c r="AD214">
        <v>5</v>
      </c>
      <c r="AE214">
        <v>5</v>
      </c>
      <c r="AF214">
        <v>3</v>
      </c>
      <c r="AG214" s="1">
        <v>42232</v>
      </c>
      <c r="AH214">
        <v>0</v>
      </c>
      <c r="AI214">
        <v>13</v>
      </c>
    </row>
    <row r="215" spans="1:35" x14ac:dyDescent="0.25">
      <c r="A215" t="s">
        <v>371</v>
      </c>
      <c r="B215">
        <v>10259</v>
      </c>
      <c r="C215">
        <v>1</v>
      </c>
      <c r="D215">
        <v>1</v>
      </c>
      <c r="E215">
        <v>1</v>
      </c>
      <c r="F215">
        <v>5</v>
      </c>
      <c r="G215">
        <v>3</v>
      </c>
      <c r="H215">
        <v>3</v>
      </c>
      <c r="I215" s="7">
        <v>93093</v>
      </c>
      <c r="J215">
        <v>0</v>
      </c>
      <c r="K215">
        <v>1</v>
      </c>
      <c r="L215" t="str">
        <f t="shared" si="6"/>
        <v>Termination</v>
      </c>
      <c r="M215">
        <v>9</v>
      </c>
      <c r="N215" t="s">
        <v>91</v>
      </c>
      <c r="O215" t="s">
        <v>34</v>
      </c>
      <c r="P215" s="1">
        <v>30930</v>
      </c>
      <c r="Q215" s="9">
        <f t="shared" ca="1" si="7"/>
        <v>39</v>
      </c>
      <c r="R215" s="9" t="str">
        <f ca="1">IF(Q215:$Q$312&lt;30, "Below 30", IF(Q215:$Q$312&lt;=39, "30-39", IF(Q215:$Q$312&lt;=49, "40-49", IF(Q215:$Q$312&lt;=59, "50-59", IF(Q215:$Q$312&lt;=69, "60-69", "70 and above")))))</f>
        <v>30-39</v>
      </c>
      <c r="S215" t="s">
        <v>35</v>
      </c>
      <c r="T215" t="s">
        <v>48</v>
      </c>
      <c r="U215" t="s">
        <v>37</v>
      </c>
      <c r="V215" t="s">
        <v>38</v>
      </c>
      <c r="W215" t="s">
        <v>39</v>
      </c>
      <c r="X215" t="s">
        <v>106</v>
      </c>
      <c r="Y215" t="s">
        <v>50</v>
      </c>
      <c r="Z215" t="s">
        <v>51</v>
      </c>
      <c r="AA215" t="s">
        <v>52</v>
      </c>
      <c r="AB215" t="s">
        <v>76</v>
      </c>
      <c r="AC215" t="s">
        <v>54</v>
      </c>
      <c r="AD215">
        <v>4.7</v>
      </c>
      <c r="AE215">
        <v>4</v>
      </c>
      <c r="AF215">
        <v>5</v>
      </c>
      <c r="AG215" s="1">
        <v>42385</v>
      </c>
      <c r="AH215">
        <v>0</v>
      </c>
      <c r="AI215">
        <v>19</v>
      </c>
    </row>
    <row r="216" spans="1:35" x14ac:dyDescent="0.25">
      <c r="A216" t="s">
        <v>372</v>
      </c>
      <c r="B216">
        <v>10286</v>
      </c>
      <c r="C216">
        <v>0</v>
      </c>
      <c r="D216">
        <v>0</v>
      </c>
      <c r="E216">
        <v>1</v>
      </c>
      <c r="F216">
        <v>5</v>
      </c>
      <c r="G216">
        <v>5</v>
      </c>
      <c r="H216">
        <v>2</v>
      </c>
      <c r="I216" s="7">
        <v>53564</v>
      </c>
      <c r="J216">
        <v>0</v>
      </c>
      <c r="K216">
        <v>1</v>
      </c>
      <c r="L216" t="str">
        <f t="shared" si="6"/>
        <v>Termination</v>
      </c>
      <c r="M216">
        <v>19</v>
      </c>
      <c r="N216" t="s">
        <v>33</v>
      </c>
      <c r="O216" t="s">
        <v>34</v>
      </c>
      <c r="P216" s="1">
        <v>32219</v>
      </c>
      <c r="Q216" s="9">
        <f t="shared" ca="1" si="7"/>
        <v>36</v>
      </c>
      <c r="R216" s="9" t="str">
        <f ca="1">IF(Q216:$Q$312&lt;30, "Below 30", IF(Q216:$Q$312&lt;=39, "30-39", IF(Q216:$Q$312&lt;=49, "40-49", IF(Q216:$Q$312&lt;=59, "50-59", IF(Q216:$Q$312&lt;=69, "60-69", "70 and above")))))</f>
        <v>30-39</v>
      </c>
      <c r="S216" t="s">
        <v>35</v>
      </c>
      <c r="T216" t="s">
        <v>36</v>
      </c>
      <c r="U216" t="s">
        <v>37</v>
      </c>
      <c r="V216" t="s">
        <v>38</v>
      </c>
      <c r="W216" t="s">
        <v>78</v>
      </c>
      <c r="X216" t="s">
        <v>49</v>
      </c>
      <c r="Y216" t="s">
        <v>50</v>
      </c>
      <c r="Z216" t="s">
        <v>42</v>
      </c>
      <c r="AA216" t="s">
        <v>65</v>
      </c>
      <c r="AB216" t="s">
        <v>66</v>
      </c>
      <c r="AC216" t="s">
        <v>114</v>
      </c>
      <c r="AD216">
        <v>3.54</v>
      </c>
      <c r="AE216">
        <v>5</v>
      </c>
      <c r="AF216">
        <v>0</v>
      </c>
      <c r="AG216" s="1">
        <v>42831</v>
      </c>
      <c r="AH216">
        <v>4</v>
      </c>
      <c r="AI216">
        <v>15</v>
      </c>
    </row>
    <row r="217" spans="1:35" x14ac:dyDescent="0.25">
      <c r="A217" t="s">
        <v>373</v>
      </c>
      <c r="B217">
        <v>10297</v>
      </c>
      <c r="C217">
        <v>1</v>
      </c>
      <c r="D217">
        <v>1</v>
      </c>
      <c r="E217">
        <v>0</v>
      </c>
      <c r="F217">
        <v>5</v>
      </c>
      <c r="G217">
        <v>5</v>
      </c>
      <c r="H217">
        <v>2</v>
      </c>
      <c r="I217" s="7">
        <v>60270</v>
      </c>
      <c r="J217">
        <v>0</v>
      </c>
      <c r="K217">
        <v>1</v>
      </c>
      <c r="L217" t="str">
        <f t="shared" si="6"/>
        <v>Termination</v>
      </c>
      <c r="M217">
        <v>20</v>
      </c>
      <c r="N217" t="s">
        <v>56</v>
      </c>
      <c r="O217" t="s">
        <v>34</v>
      </c>
      <c r="P217" s="1">
        <v>32707</v>
      </c>
      <c r="Q217" s="9">
        <f t="shared" ca="1" si="7"/>
        <v>35</v>
      </c>
      <c r="R217" s="9" t="str">
        <f ca="1">IF(Q217:$Q$312&lt;30, "Below 30", IF(Q217:$Q$312&lt;=39, "30-39", IF(Q217:$Q$312&lt;=49, "40-49", IF(Q217:$Q$312&lt;=59, "50-59", IF(Q217:$Q$312&lt;=69, "60-69", "70 and above")))))</f>
        <v>30-39</v>
      </c>
      <c r="S217" t="s">
        <v>57</v>
      </c>
      <c r="T217" t="s">
        <v>48</v>
      </c>
      <c r="U217" t="s">
        <v>37</v>
      </c>
      <c r="V217" t="s">
        <v>38</v>
      </c>
      <c r="W217" t="s">
        <v>108</v>
      </c>
      <c r="X217" t="s">
        <v>89</v>
      </c>
      <c r="Y217" t="s">
        <v>50</v>
      </c>
      <c r="Z217" t="s">
        <v>42</v>
      </c>
      <c r="AA217" t="s">
        <v>68</v>
      </c>
      <c r="AB217" t="s">
        <v>113</v>
      </c>
      <c r="AC217" t="s">
        <v>114</v>
      </c>
      <c r="AD217">
        <v>2.4</v>
      </c>
      <c r="AE217">
        <v>5</v>
      </c>
      <c r="AF217">
        <v>0</v>
      </c>
      <c r="AG217" s="1">
        <v>42041</v>
      </c>
      <c r="AH217">
        <v>5</v>
      </c>
      <c r="AI217">
        <v>2</v>
      </c>
    </row>
    <row r="218" spans="1:35" x14ac:dyDescent="0.25">
      <c r="A218" t="s">
        <v>374</v>
      </c>
      <c r="B218">
        <v>10171</v>
      </c>
      <c r="C218">
        <v>0</v>
      </c>
      <c r="D218">
        <v>0</v>
      </c>
      <c r="E218">
        <v>0</v>
      </c>
      <c r="F218">
        <v>5</v>
      </c>
      <c r="G218">
        <v>5</v>
      </c>
      <c r="H218">
        <v>3</v>
      </c>
      <c r="I218" s="7">
        <v>45998</v>
      </c>
      <c r="J218">
        <v>0</v>
      </c>
      <c r="K218">
        <v>1</v>
      </c>
      <c r="L218" t="str">
        <f t="shared" si="6"/>
        <v>Termination</v>
      </c>
      <c r="M218">
        <v>19</v>
      </c>
      <c r="N218" t="s">
        <v>33</v>
      </c>
      <c r="O218" t="s">
        <v>34</v>
      </c>
      <c r="P218" s="1">
        <v>31613</v>
      </c>
      <c r="Q218" s="9">
        <f t="shared" ca="1" si="7"/>
        <v>38</v>
      </c>
      <c r="R218" s="9" t="str">
        <f ca="1">IF(Q218:$Q$312&lt;30, "Below 30", IF(Q218:$Q$312&lt;=39, "30-39", IF(Q218:$Q$312&lt;=49, "40-49", IF(Q218:$Q$312&lt;=59, "50-59", IF(Q218:$Q$312&lt;=69, "60-69", "70 and above")))))</f>
        <v>30-39</v>
      </c>
      <c r="S218" t="s">
        <v>57</v>
      </c>
      <c r="T218" t="s">
        <v>36</v>
      </c>
      <c r="U218" t="s">
        <v>37</v>
      </c>
      <c r="V218" t="s">
        <v>38</v>
      </c>
      <c r="W218" t="s">
        <v>39</v>
      </c>
      <c r="X218" t="s">
        <v>375</v>
      </c>
      <c r="Y218" t="s">
        <v>50</v>
      </c>
      <c r="Z218" t="s">
        <v>42</v>
      </c>
      <c r="AA218" t="s">
        <v>68</v>
      </c>
      <c r="AB218" t="s">
        <v>44</v>
      </c>
      <c r="AC218" t="s">
        <v>54</v>
      </c>
      <c r="AD218">
        <v>3.45</v>
      </c>
      <c r="AE218">
        <v>4</v>
      </c>
      <c r="AF218">
        <v>0</v>
      </c>
      <c r="AG218" s="1">
        <v>41772</v>
      </c>
      <c r="AH218">
        <v>0</v>
      </c>
      <c r="AI218">
        <v>5</v>
      </c>
    </row>
    <row r="219" spans="1:35" x14ac:dyDescent="0.25">
      <c r="A219" t="s">
        <v>376</v>
      </c>
      <c r="B219">
        <v>10032</v>
      </c>
      <c r="C219">
        <v>1</v>
      </c>
      <c r="D219">
        <v>1</v>
      </c>
      <c r="E219">
        <v>0</v>
      </c>
      <c r="F219">
        <v>5</v>
      </c>
      <c r="G219">
        <v>5</v>
      </c>
      <c r="H219">
        <v>4</v>
      </c>
      <c r="I219" s="7">
        <v>57954</v>
      </c>
      <c r="J219">
        <v>0</v>
      </c>
      <c r="K219">
        <v>1</v>
      </c>
      <c r="L219" t="str">
        <f t="shared" si="6"/>
        <v>Termination</v>
      </c>
      <c r="M219">
        <v>20</v>
      </c>
      <c r="N219" t="s">
        <v>56</v>
      </c>
      <c r="O219" t="s">
        <v>34</v>
      </c>
      <c r="P219" s="1">
        <v>31641</v>
      </c>
      <c r="Q219" s="9">
        <f t="shared" ca="1" si="7"/>
        <v>37</v>
      </c>
      <c r="R219" s="9" t="str">
        <f ca="1">IF(Q219:$Q$312&lt;30, "Below 30", IF(Q219:$Q$312&lt;=39, "30-39", IF(Q219:$Q$312&lt;=49, "40-49", IF(Q219:$Q$312&lt;=59, "50-59", IF(Q219:$Q$312&lt;=69, "60-69", "70 and above")))))</f>
        <v>30-39</v>
      </c>
      <c r="S219" t="s">
        <v>57</v>
      </c>
      <c r="T219" t="s">
        <v>48</v>
      </c>
      <c r="U219" t="s">
        <v>37</v>
      </c>
      <c r="V219" t="s">
        <v>38</v>
      </c>
      <c r="W219" t="s">
        <v>39</v>
      </c>
      <c r="X219" t="s">
        <v>189</v>
      </c>
      <c r="Y219" t="s">
        <v>50</v>
      </c>
      <c r="Z219" t="s">
        <v>42</v>
      </c>
      <c r="AA219" t="s">
        <v>75</v>
      </c>
      <c r="AB219" t="s">
        <v>53</v>
      </c>
      <c r="AC219" t="s">
        <v>45</v>
      </c>
      <c r="AD219">
        <v>4.2</v>
      </c>
      <c r="AE219">
        <v>5</v>
      </c>
      <c r="AF219">
        <v>0</v>
      </c>
      <c r="AG219" s="1">
        <v>41284</v>
      </c>
      <c r="AH219">
        <v>0</v>
      </c>
      <c r="AI219">
        <v>12</v>
      </c>
    </row>
    <row r="220" spans="1:35" x14ac:dyDescent="0.25">
      <c r="A220" t="s">
        <v>377</v>
      </c>
      <c r="B220">
        <v>10130</v>
      </c>
      <c r="C220">
        <v>1</v>
      </c>
      <c r="D220">
        <v>1</v>
      </c>
      <c r="E220">
        <v>0</v>
      </c>
      <c r="F220">
        <v>5</v>
      </c>
      <c r="G220">
        <v>5</v>
      </c>
      <c r="H220">
        <v>3</v>
      </c>
      <c r="I220" s="7">
        <v>74669</v>
      </c>
      <c r="J220">
        <v>0</v>
      </c>
      <c r="K220">
        <v>1</v>
      </c>
      <c r="L220" t="str">
        <f t="shared" si="6"/>
        <v>Termination</v>
      </c>
      <c r="M220">
        <v>18</v>
      </c>
      <c r="N220" t="s">
        <v>125</v>
      </c>
      <c r="O220" t="s">
        <v>34</v>
      </c>
      <c r="P220" s="1">
        <v>28254</v>
      </c>
      <c r="Q220" s="9">
        <f t="shared" ca="1" si="7"/>
        <v>47</v>
      </c>
      <c r="R220" s="9" t="str">
        <f ca="1">IF(Q220:$Q$312&lt;30, "Below 30", IF(Q220:$Q$312&lt;=39, "30-39", IF(Q220:$Q$312&lt;=49, "40-49", IF(Q220:$Q$312&lt;=59, "50-59", IF(Q220:$Q$312&lt;=69, "60-69", "70 and above")))))</f>
        <v>40-49</v>
      </c>
      <c r="S220" t="s">
        <v>57</v>
      </c>
      <c r="T220" t="s">
        <v>48</v>
      </c>
      <c r="U220" t="s">
        <v>37</v>
      </c>
      <c r="V220" t="s">
        <v>38</v>
      </c>
      <c r="W220" t="s">
        <v>39</v>
      </c>
      <c r="X220" t="s">
        <v>86</v>
      </c>
      <c r="Y220" t="s">
        <v>50</v>
      </c>
      <c r="Z220" t="s">
        <v>42</v>
      </c>
      <c r="AA220" t="s">
        <v>127</v>
      </c>
      <c r="AB220" t="s">
        <v>53</v>
      </c>
      <c r="AC220" t="s">
        <v>54</v>
      </c>
      <c r="AD220">
        <v>4.16</v>
      </c>
      <c r="AE220">
        <v>5</v>
      </c>
      <c r="AF220">
        <v>0</v>
      </c>
      <c r="AG220" s="1">
        <v>42068</v>
      </c>
      <c r="AH220">
        <v>0</v>
      </c>
      <c r="AI220">
        <v>6</v>
      </c>
    </row>
    <row r="221" spans="1:35" x14ac:dyDescent="0.25">
      <c r="A221" t="s">
        <v>378</v>
      </c>
      <c r="B221">
        <v>10217</v>
      </c>
      <c r="C221">
        <v>1</v>
      </c>
      <c r="D221">
        <v>1</v>
      </c>
      <c r="E221">
        <v>0</v>
      </c>
      <c r="F221">
        <v>1</v>
      </c>
      <c r="G221">
        <v>5</v>
      </c>
      <c r="H221">
        <v>3</v>
      </c>
      <c r="I221" s="7">
        <v>74226</v>
      </c>
      <c r="J221">
        <v>0</v>
      </c>
      <c r="K221">
        <v>0</v>
      </c>
      <c r="L221" t="str">
        <f t="shared" si="6"/>
        <v>No Termination</v>
      </c>
      <c r="M221">
        <v>20</v>
      </c>
      <c r="N221" t="s">
        <v>56</v>
      </c>
      <c r="O221" t="s">
        <v>34</v>
      </c>
      <c r="P221" s="1">
        <v>28924</v>
      </c>
      <c r="Q221" s="9">
        <f t="shared" ca="1" si="7"/>
        <v>45</v>
      </c>
      <c r="R221" s="9" t="str">
        <f ca="1">IF(Q221:$Q$312&lt;30, "Below 30", IF(Q221:$Q$312&lt;=39, "30-39", IF(Q221:$Q$312&lt;=49, "40-49", IF(Q221:$Q$312&lt;=59, "50-59", IF(Q221:$Q$312&lt;=69, "60-69", "70 and above")))))</f>
        <v>40-49</v>
      </c>
      <c r="S221" t="s">
        <v>57</v>
      </c>
      <c r="T221" t="s">
        <v>48</v>
      </c>
      <c r="U221" t="s">
        <v>103</v>
      </c>
      <c r="V221" t="s">
        <v>38</v>
      </c>
      <c r="W221" t="s">
        <v>108</v>
      </c>
      <c r="X221" t="s">
        <v>40</v>
      </c>
      <c r="Y221" t="s">
        <v>41</v>
      </c>
      <c r="Z221" t="s">
        <v>42</v>
      </c>
      <c r="AA221" t="s">
        <v>79</v>
      </c>
      <c r="AB221" t="s">
        <v>44</v>
      </c>
      <c r="AC221" t="s">
        <v>54</v>
      </c>
      <c r="AD221">
        <v>4.3</v>
      </c>
      <c r="AE221">
        <v>3</v>
      </c>
      <c r="AF221">
        <v>0</v>
      </c>
      <c r="AG221" s="1">
        <v>43479</v>
      </c>
      <c r="AH221">
        <v>0</v>
      </c>
      <c r="AI221">
        <v>14</v>
      </c>
    </row>
    <row r="222" spans="1:35" x14ac:dyDescent="0.25">
      <c r="A222" t="s">
        <v>379</v>
      </c>
      <c r="B222">
        <v>10016</v>
      </c>
      <c r="C222">
        <v>1</v>
      </c>
      <c r="D222">
        <v>1</v>
      </c>
      <c r="E222">
        <v>0</v>
      </c>
      <c r="F222">
        <v>1</v>
      </c>
      <c r="G222">
        <v>3</v>
      </c>
      <c r="H222">
        <v>4</v>
      </c>
      <c r="I222" s="7">
        <v>93554</v>
      </c>
      <c r="J222">
        <v>0</v>
      </c>
      <c r="K222">
        <v>0</v>
      </c>
      <c r="L222" t="str">
        <f t="shared" si="6"/>
        <v>No Termination</v>
      </c>
      <c r="M222">
        <v>9</v>
      </c>
      <c r="N222" t="s">
        <v>91</v>
      </c>
      <c r="O222" t="s">
        <v>34</v>
      </c>
      <c r="P222" s="1">
        <v>30941</v>
      </c>
      <c r="Q222" s="9">
        <f t="shared" ca="1" si="7"/>
        <v>39</v>
      </c>
      <c r="R222" s="9" t="str">
        <f ca="1">IF(Q222:$Q$312&lt;30, "Below 30", IF(Q222:$Q$312&lt;=39, "30-39", IF(Q222:$Q$312&lt;=49, "40-49", IF(Q222:$Q$312&lt;=59, "50-59", IF(Q222:$Q$312&lt;=69, "60-69", "70 and above")))))</f>
        <v>30-39</v>
      </c>
      <c r="S222" t="s">
        <v>57</v>
      </c>
      <c r="T222" t="s">
        <v>48</v>
      </c>
      <c r="U222" t="s">
        <v>37</v>
      </c>
      <c r="V222" t="s">
        <v>38</v>
      </c>
      <c r="W222" t="s">
        <v>78</v>
      </c>
      <c r="X222" t="s">
        <v>40</v>
      </c>
      <c r="Y222" t="s">
        <v>41</v>
      </c>
      <c r="Z222" t="s">
        <v>51</v>
      </c>
      <c r="AA222" t="s">
        <v>52</v>
      </c>
      <c r="AB222" t="s">
        <v>76</v>
      </c>
      <c r="AC222" t="s">
        <v>45</v>
      </c>
      <c r="AD222">
        <v>4.5999999999999996</v>
      </c>
      <c r="AE222">
        <v>5</v>
      </c>
      <c r="AF222">
        <v>7</v>
      </c>
      <c r="AG222" s="1">
        <v>43469</v>
      </c>
      <c r="AH222">
        <v>0</v>
      </c>
      <c r="AI222">
        <v>16</v>
      </c>
    </row>
    <row r="223" spans="1:35" x14ac:dyDescent="0.25">
      <c r="A223" t="s">
        <v>380</v>
      </c>
      <c r="B223">
        <v>10050</v>
      </c>
      <c r="C223">
        <v>1</v>
      </c>
      <c r="D223">
        <v>1</v>
      </c>
      <c r="E223">
        <v>1</v>
      </c>
      <c r="F223">
        <v>5</v>
      </c>
      <c r="G223">
        <v>5</v>
      </c>
      <c r="H223">
        <v>3</v>
      </c>
      <c r="I223" s="7">
        <v>64724</v>
      </c>
      <c r="J223">
        <v>0</v>
      </c>
      <c r="K223">
        <v>1</v>
      </c>
      <c r="L223" t="str">
        <f t="shared" si="6"/>
        <v>Termination</v>
      </c>
      <c r="M223">
        <v>19</v>
      </c>
      <c r="N223" t="s">
        <v>33</v>
      </c>
      <c r="O223" t="s">
        <v>34</v>
      </c>
      <c r="P223" s="1">
        <v>32208</v>
      </c>
      <c r="Q223" s="9">
        <f t="shared" ca="1" si="7"/>
        <v>36</v>
      </c>
      <c r="R223" s="9" t="str">
        <f ca="1">IF(Q223:$Q$312&lt;30, "Below 30", IF(Q223:$Q$312&lt;=39, "30-39", IF(Q223:$Q$312&lt;=49, "40-49", IF(Q223:$Q$312&lt;=59, "50-59", IF(Q223:$Q$312&lt;=69, "60-69", "70 and above")))))</f>
        <v>30-39</v>
      </c>
      <c r="S223" t="s">
        <v>35</v>
      </c>
      <c r="T223" t="s">
        <v>48</v>
      </c>
      <c r="U223" t="s">
        <v>37</v>
      </c>
      <c r="V223" t="s">
        <v>38</v>
      </c>
      <c r="W223" t="s">
        <v>108</v>
      </c>
      <c r="X223" t="s">
        <v>189</v>
      </c>
      <c r="Y223" t="s">
        <v>50</v>
      </c>
      <c r="Z223" t="s">
        <v>42</v>
      </c>
      <c r="AA223" t="s">
        <v>79</v>
      </c>
      <c r="AB223" t="s">
        <v>66</v>
      </c>
      <c r="AC223" t="s">
        <v>54</v>
      </c>
      <c r="AD223">
        <v>5</v>
      </c>
      <c r="AE223">
        <v>3</v>
      </c>
      <c r="AF223">
        <v>0</v>
      </c>
      <c r="AG223" s="1">
        <v>40959</v>
      </c>
      <c r="AH223">
        <v>0</v>
      </c>
      <c r="AI223">
        <v>13</v>
      </c>
    </row>
    <row r="224" spans="1:35" x14ac:dyDescent="0.25">
      <c r="A224" t="s">
        <v>381</v>
      </c>
      <c r="B224">
        <v>10164</v>
      </c>
      <c r="C224">
        <v>0</v>
      </c>
      <c r="D224">
        <v>0</v>
      </c>
      <c r="E224">
        <v>1</v>
      </c>
      <c r="F224">
        <v>1</v>
      </c>
      <c r="G224">
        <v>5</v>
      </c>
      <c r="H224">
        <v>3</v>
      </c>
      <c r="I224" s="7">
        <v>47001</v>
      </c>
      <c r="J224">
        <v>0</v>
      </c>
      <c r="K224">
        <v>0</v>
      </c>
      <c r="L224" t="str">
        <f t="shared" si="6"/>
        <v>No Termination</v>
      </c>
      <c r="M224">
        <v>19</v>
      </c>
      <c r="N224" t="s">
        <v>33</v>
      </c>
      <c r="O224" t="s">
        <v>34</v>
      </c>
      <c r="P224" s="1">
        <v>29913</v>
      </c>
      <c r="Q224" s="9">
        <f t="shared" ca="1" si="7"/>
        <v>42</v>
      </c>
      <c r="R224" s="9" t="str">
        <f ca="1">IF(Q224:$Q$312&lt;30, "Below 30", IF(Q224:$Q$312&lt;=39, "30-39", IF(Q224:$Q$312&lt;=49, "40-49", IF(Q224:$Q$312&lt;=59, "50-59", IF(Q224:$Q$312&lt;=69, "60-69", "70 and above")))))</f>
        <v>40-49</v>
      </c>
      <c r="S224" t="s">
        <v>35</v>
      </c>
      <c r="T224" t="s">
        <v>36</v>
      </c>
      <c r="U224" t="s">
        <v>37</v>
      </c>
      <c r="V224" t="s">
        <v>38</v>
      </c>
      <c r="W224" t="s">
        <v>39</v>
      </c>
      <c r="X224" t="s">
        <v>40</v>
      </c>
      <c r="Y224" t="s">
        <v>41</v>
      </c>
      <c r="Z224" t="s">
        <v>42</v>
      </c>
      <c r="AA224" t="s">
        <v>87</v>
      </c>
      <c r="AB224" t="s">
        <v>66</v>
      </c>
      <c r="AC224" t="s">
        <v>54</v>
      </c>
      <c r="AD224">
        <v>3.66</v>
      </c>
      <c r="AE224">
        <v>3</v>
      </c>
      <c r="AF224">
        <v>0</v>
      </c>
      <c r="AG224" s="1">
        <v>43521</v>
      </c>
      <c r="AH224">
        <v>0</v>
      </c>
      <c r="AI224">
        <v>15</v>
      </c>
    </row>
    <row r="225" spans="1:35" x14ac:dyDescent="0.25">
      <c r="A225" t="s">
        <v>382</v>
      </c>
      <c r="B225">
        <v>10124</v>
      </c>
      <c r="C225">
        <v>1</v>
      </c>
      <c r="D225">
        <v>1</v>
      </c>
      <c r="E225">
        <v>0</v>
      </c>
      <c r="F225">
        <v>1</v>
      </c>
      <c r="G225">
        <v>6</v>
      </c>
      <c r="H225">
        <v>3</v>
      </c>
      <c r="I225" s="7">
        <v>61844</v>
      </c>
      <c r="J225">
        <v>0</v>
      </c>
      <c r="K225">
        <v>0</v>
      </c>
      <c r="L225" t="str">
        <f t="shared" si="6"/>
        <v>No Termination</v>
      </c>
      <c r="M225">
        <v>3</v>
      </c>
      <c r="N225" t="s">
        <v>135</v>
      </c>
      <c r="O225" t="s">
        <v>383</v>
      </c>
      <c r="P225" s="1">
        <v>32384</v>
      </c>
      <c r="Q225" s="9">
        <f t="shared" ca="1" si="7"/>
        <v>35</v>
      </c>
      <c r="R225" s="9" t="str">
        <f ca="1">IF(Q225:$Q$312&lt;30, "Below 30", IF(Q225:$Q$312&lt;=39, "30-39", IF(Q225:$Q$312&lt;=49, "40-49", IF(Q225:$Q$312&lt;=59, "50-59", IF(Q225:$Q$312&lt;=69, "60-69", "70 and above")))))</f>
        <v>30-39</v>
      </c>
      <c r="S225" t="s">
        <v>57</v>
      </c>
      <c r="T225" t="s">
        <v>48</v>
      </c>
      <c r="U225" t="s">
        <v>37</v>
      </c>
      <c r="V225" t="s">
        <v>38</v>
      </c>
      <c r="W225" t="s">
        <v>78</v>
      </c>
      <c r="X225" t="s">
        <v>40</v>
      </c>
      <c r="Y225" t="s">
        <v>41</v>
      </c>
      <c r="Z225" t="s">
        <v>137</v>
      </c>
      <c r="AA225" t="s">
        <v>156</v>
      </c>
      <c r="AB225" t="s">
        <v>197</v>
      </c>
      <c r="AC225" t="s">
        <v>54</v>
      </c>
      <c r="AD225">
        <v>4.2</v>
      </c>
      <c r="AE225">
        <v>5</v>
      </c>
      <c r="AF225">
        <v>0</v>
      </c>
      <c r="AG225" s="1">
        <v>43497</v>
      </c>
      <c r="AH225">
        <v>0</v>
      </c>
      <c r="AI225">
        <v>9</v>
      </c>
    </row>
    <row r="226" spans="1:35" x14ac:dyDescent="0.25">
      <c r="A226" t="s">
        <v>384</v>
      </c>
      <c r="B226">
        <v>10187</v>
      </c>
      <c r="C226">
        <v>0</v>
      </c>
      <c r="D226">
        <v>2</v>
      </c>
      <c r="E226">
        <v>0</v>
      </c>
      <c r="F226">
        <v>5</v>
      </c>
      <c r="G226">
        <v>5</v>
      </c>
      <c r="H226">
        <v>3</v>
      </c>
      <c r="I226" s="7">
        <v>46799</v>
      </c>
      <c r="J226">
        <v>0</v>
      </c>
      <c r="K226">
        <v>1</v>
      </c>
      <c r="L226" t="str">
        <f t="shared" si="6"/>
        <v>Termination</v>
      </c>
      <c r="M226">
        <v>19</v>
      </c>
      <c r="N226" t="s">
        <v>33</v>
      </c>
      <c r="O226" t="s">
        <v>34</v>
      </c>
      <c r="P226" s="1">
        <v>30970</v>
      </c>
      <c r="Q226" s="9">
        <f t="shared" ca="1" si="7"/>
        <v>39</v>
      </c>
      <c r="R226" s="9" t="str">
        <f ca="1">IF(Q226:$Q$312&lt;30, "Below 30", IF(Q226:$Q$312&lt;=39, "30-39", IF(Q226:$Q$312&lt;=49, "40-49", IF(Q226:$Q$312&lt;=59, "50-59", IF(Q226:$Q$312&lt;=69, "60-69", "70 and above")))))</f>
        <v>30-39</v>
      </c>
      <c r="S226" t="s">
        <v>57</v>
      </c>
      <c r="T226" t="s">
        <v>63</v>
      </c>
      <c r="U226" t="s">
        <v>103</v>
      </c>
      <c r="V226" t="s">
        <v>38</v>
      </c>
      <c r="W226" t="s">
        <v>108</v>
      </c>
      <c r="X226" t="s">
        <v>86</v>
      </c>
      <c r="Y226" t="s">
        <v>50</v>
      </c>
      <c r="Z226" t="s">
        <v>42</v>
      </c>
      <c r="AA226" t="s">
        <v>59</v>
      </c>
      <c r="AB226" t="s">
        <v>66</v>
      </c>
      <c r="AC226" t="s">
        <v>54</v>
      </c>
      <c r="AD226">
        <v>3.17</v>
      </c>
      <c r="AE226">
        <v>4</v>
      </c>
      <c r="AF226">
        <v>0</v>
      </c>
      <c r="AG226" s="1">
        <v>43192</v>
      </c>
      <c r="AH226">
        <v>0</v>
      </c>
      <c r="AI226">
        <v>14</v>
      </c>
    </row>
    <row r="227" spans="1:35" x14ac:dyDescent="0.25">
      <c r="A227" t="s">
        <v>385</v>
      </c>
      <c r="B227">
        <v>10225</v>
      </c>
      <c r="C227">
        <v>0</v>
      </c>
      <c r="D227">
        <v>0</v>
      </c>
      <c r="E227">
        <v>1</v>
      </c>
      <c r="F227">
        <v>1</v>
      </c>
      <c r="G227">
        <v>5</v>
      </c>
      <c r="H227">
        <v>3</v>
      </c>
      <c r="I227" s="7">
        <v>59472</v>
      </c>
      <c r="J227">
        <v>0</v>
      </c>
      <c r="K227">
        <v>0</v>
      </c>
      <c r="L227" t="str">
        <f t="shared" si="6"/>
        <v>No Termination</v>
      </c>
      <c r="M227">
        <v>19</v>
      </c>
      <c r="N227" t="s">
        <v>33</v>
      </c>
      <c r="O227" t="s">
        <v>34</v>
      </c>
      <c r="P227" s="1">
        <v>22451</v>
      </c>
      <c r="Q227" s="9">
        <f t="shared" ca="1" si="7"/>
        <v>63</v>
      </c>
      <c r="R227" s="9" t="str">
        <f ca="1">IF(Q227:$Q$312&lt;30, "Below 30", IF(Q227:$Q$312&lt;=39, "30-39", IF(Q227:$Q$312&lt;=49, "40-49", IF(Q227:$Q$312&lt;=59, "50-59", IF(Q227:$Q$312&lt;=69, "60-69", "70 and above")))))</f>
        <v>60-69</v>
      </c>
      <c r="S227" t="s">
        <v>35</v>
      </c>
      <c r="T227" t="s">
        <v>36</v>
      </c>
      <c r="U227" t="s">
        <v>37</v>
      </c>
      <c r="V227" t="s">
        <v>38</v>
      </c>
      <c r="W227" t="s">
        <v>39</v>
      </c>
      <c r="X227" t="s">
        <v>40</v>
      </c>
      <c r="Y227" t="s">
        <v>41</v>
      </c>
      <c r="Z227" t="s">
        <v>42</v>
      </c>
      <c r="AA227" t="s">
        <v>95</v>
      </c>
      <c r="AB227" t="s">
        <v>76</v>
      </c>
      <c r="AC227" t="s">
        <v>54</v>
      </c>
      <c r="AD227">
        <v>4.8</v>
      </c>
      <c r="AE227">
        <v>3</v>
      </c>
      <c r="AF227">
        <v>0</v>
      </c>
      <c r="AG227" s="1">
        <v>43472</v>
      </c>
      <c r="AH227">
        <v>0</v>
      </c>
      <c r="AI227">
        <v>14</v>
      </c>
    </row>
    <row r="228" spans="1:35" x14ac:dyDescent="0.25">
      <c r="A228" t="s">
        <v>386</v>
      </c>
      <c r="B228">
        <v>10262</v>
      </c>
      <c r="C228">
        <v>0</v>
      </c>
      <c r="D228">
        <v>2</v>
      </c>
      <c r="E228">
        <v>0</v>
      </c>
      <c r="F228">
        <v>5</v>
      </c>
      <c r="G228">
        <v>5</v>
      </c>
      <c r="H228">
        <v>3</v>
      </c>
      <c r="I228" s="7">
        <v>46430</v>
      </c>
      <c r="J228">
        <v>0</v>
      </c>
      <c r="K228">
        <v>1</v>
      </c>
      <c r="L228" t="str">
        <f t="shared" si="6"/>
        <v>Termination</v>
      </c>
      <c r="M228">
        <v>19</v>
      </c>
      <c r="N228" t="s">
        <v>33</v>
      </c>
      <c r="O228" t="s">
        <v>34</v>
      </c>
      <c r="P228" s="1">
        <v>25833</v>
      </c>
      <c r="Q228" s="9">
        <f t="shared" ca="1" si="7"/>
        <v>53</v>
      </c>
      <c r="R228" s="9" t="str">
        <f ca="1">IF(Q228:$Q$312&lt;30, "Below 30", IF(Q228:$Q$312&lt;=39, "30-39", IF(Q228:$Q$312&lt;=49, "40-49", IF(Q228:$Q$312&lt;=59, "50-59", IF(Q228:$Q$312&lt;=69, "60-69", "70 and above")))))</f>
        <v>50-59</v>
      </c>
      <c r="S228" t="s">
        <v>57</v>
      </c>
      <c r="T228" t="s">
        <v>63</v>
      </c>
      <c r="U228" t="s">
        <v>37</v>
      </c>
      <c r="V228" t="s">
        <v>38</v>
      </c>
      <c r="W228" t="s">
        <v>39</v>
      </c>
      <c r="X228" t="s">
        <v>89</v>
      </c>
      <c r="Y228" t="s">
        <v>50</v>
      </c>
      <c r="Z228" t="s">
        <v>42</v>
      </c>
      <c r="AA228" t="s">
        <v>59</v>
      </c>
      <c r="AB228" t="s">
        <v>53</v>
      </c>
      <c r="AC228" t="s">
        <v>54</v>
      </c>
      <c r="AD228">
        <v>4.5</v>
      </c>
      <c r="AE228">
        <v>5</v>
      </c>
      <c r="AF228">
        <v>0</v>
      </c>
      <c r="AG228" s="1">
        <v>41366</v>
      </c>
      <c r="AH228">
        <v>0</v>
      </c>
      <c r="AI228">
        <v>16</v>
      </c>
    </row>
    <row r="229" spans="1:35" x14ac:dyDescent="0.25">
      <c r="A229" t="s">
        <v>387</v>
      </c>
      <c r="B229">
        <v>10131</v>
      </c>
      <c r="C229">
        <v>1</v>
      </c>
      <c r="D229">
        <v>1</v>
      </c>
      <c r="E229">
        <v>1</v>
      </c>
      <c r="F229">
        <v>5</v>
      </c>
      <c r="G229">
        <v>1</v>
      </c>
      <c r="H229">
        <v>3</v>
      </c>
      <c r="I229" s="7">
        <v>83363</v>
      </c>
      <c r="J229">
        <v>1</v>
      </c>
      <c r="K229">
        <v>1</v>
      </c>
      <c r="L229" t="str">
        <f t="shared" si="6"/>
        <v>Termination</v>
      </c>
      <c r="M229">
        <v>23</v>
      </c>
      <c r="N229" t="s">
        <v>70</v>
      </c>
      <c r="O229" t="s">
        <v>34</v>
      </c>
      <c r="P229" s="1">
        <v>30992</v>
      </c>
      <c r="Q229" s="9">
        <f t="shared" ca="1" si="7"/>
        <v>39</v>
      </c>
      <c r="R229" s="9" t="str">
        <f ca="1">IF(Q229:$Q$312&lt;30, "Below 30", IF(Q229:$Q$312&lt;=39, "30-39", IF(Q229:$Q$312&lt;=49, "40-49", IF(Q229:$Q$312&lt;=59, "50-59", IF(Q229:$Q$312&lt;=69, "60-69", "70 and above")))))</f>
        <v>30-39</v>
      </c>
      <c r="S229" t="s">
        <v>35</v>
      </c>
      <c r="T229" t="s">
        <v>48</v>
      </c>
      <c r="U229" t="s">
        <v>103</v>
      </c>
      <c r="V229" t="s">
        <v>38</v>
      </c>
      <c r="W229" t="s">
        <v>78</v>
      </c>
      <c r="X229" t="s">
        <v>49</v>
      </c>
      <c r="Y229" t="s">
        <v>50</v>
      </c>
      <c r="Z229" t="s">
        <v>71</v>
      </c>
      <c r="AA229" t="s">
        <v>127</v>
      </c>
      <c r="AB229" t="s">
        <v>80</v>
      </c>
      <c r="AC229" t="s">
        <v>54</v>
      </c>
      <c r="AD229">
        <v>4.1500000000000004</v>
      </c>
      <c r="AE229">
        <v>4</v>
      </c>
      <c r="AF229">
        <v>0</v>
      </c>
      <c r="AG229" s="1">
        <v>41748</v>
      </c>
      <c r="AH229">
        <v>0</v>
      </c>
      <c r="AI229">
        <v>4</v>
      </c>
    </row>
    <row r="230" spans="1:35" x14ac:dyDescent="0.25">
      <c r="A230" t="s">
        <v>388</v>
      </c>
      <c r="B230">
        <v>10239</v>
      </c>
      <c r="C230">
        <v>1</v>
      </c>
      <c r="D230">
        <v>1</v>
      </c>
      <c r="E230">
        <v>0</v>
      </c>
      <c r="F230">
        <v>1</v>
      </c>
      <c r="G230">
        <v>3</v>
      </c>
      <c r="H230">
        <v>3</v>
      </c>
      <c r="I230" s="7">
        <v>95920</v>
      </c>
      <c r="J230">
        <v>0</v>
      </c>
      <c r="K230">
        <v>0</v>
      </c>
      <c r="L230" t="str">
        <f t="shared" si="6"/>
        <v>No Termination</v>
      </c>
      <c r="M230">
        <v>4</v>
      </c>
      <c r="N230" t="s">
        <v>192</v>
      </c>
      <c r="O230" t="s">
        <v>34</v>
      </c>
      <c r="P230" s="1">
        <v>29353</v>
      </c>
      <c r="Q230" s="9">
        <f t="shared" ca="1" si="7"/>
        <v>44</v>
      </c>
      <c r="R230" s="9" t="str">
        <f ca="1">IF(Q230:$Q$312&lt;30, "Below 30", IF(Q230:$Q$312&lt;=39, "30-39", IF(Q230:$Q$312&lt;=49, "40-49", IF(Q230:$Q$312&lt;=59, "50-59", IF(Q230:$Q$312&lt;=69, "60-69", "70 and above")))))</f>
        <v>40-49</v>
      </c>
      <c r="S230" t="s">
        <v>57</v>
      </c>
      <c r="T230" t="s">
        <v>48</v>
      </c>
      <c r="U230" t="s">
        <v>37</v>
      </c>
      <c r="V230" t="s">
        <v>38</v>
      </c>
      <c r="W230" t="s">
        <v>78</v>
      </c>
      <c r="X230" t="s">
        <v>40</v>
      </c>
      <c r="Y230" t="s">
        <v>41</v>
      </c>
      <c r="Z230" t="s">
        <v>51</v>
      </c>
      <c r="AA230" t="s">
        <v>193</v>
      </c>
      <c r="AB230" t="s">
        <v>53</v>
      </c>
      <c r="AC230" t="s">
        <v>54</v>
      </c>
      <c r="AD230">
        <v>4.4000000000000004</v>
      </c>
      <c r="AE230">
        <v>4</v>
      </c>
      <c r="AF230">
        <v>6</v>
      </c>
      <c r="AG230" s="1">
        <v>43502</v>
      </c>
      <c r="AH230">
        <v>0</v>
      </c>
      <c r="AI230">
        <v>10</v>
      </c>
    </row>
    <row r="231" spans="1:35" x14ac:dyDescent="0.25">
      <c r="A231" t="s">
        <v>389</v>
      </c>
      <c r="B231">
        <v>10152</v>
      </c>
      <c r="C231">
        <v>0</v>
      </c>
      <c r="D231">
        <v>2</v>
      </c>
      <c r="E231">
        <v>1</v>
      </c>
      <c r="F231">
        <v>5</v>
      </c>
      <c r="G231">
        <v>5</v>
      </c>
      <c r="H231">
        <v>3</v>
      </c>
      <c r="I231" s="7">
        <v>61729</v>
      </c>
      <c r="J231">
        <v>0</v>
      </c>
      <c r="K231">
        <v>1</v>
      </c>
      <c r="L231" t="str">
        <f t="shared" si="6"/>
        <v>Termination</v>
      </c>
      <c r="M231">
        <v>19</v>
      </c>
      <c r="N231" t="s">
        <v>33</v>
      </c>
      <c r="O231" t="s">
        <v>34</v>
      </c>
      <c r="P231" s="1">
        <v>31047</v>
      </c>
      <c r="Q231" s="9">
        <f t="shared" ca="1" si="7"/>
        <v>39</v>
      </c>
      <c r="R231" s="9" t="str">
        <f ca="1">IF(Q231:$Q$312&lt;30, "Below 30", IF(Q231:$Q$312&lt;=39, "30-39", IF(Q231:$Q$312&lt;=49, "40-49", IF(Q231:$Q$312&lt;=59, "50-59", IF(Q231:$Q$312&lt;=69, "60-69", "70 and above")))))</f>
        <v>30-39</v>
      </c>
      <c r="S231" t="s">
        <v>35</v>
      </c>
      <c r="T231" t="s">
        <v>63</v>
      </c>
      <c r="U231" t="s">
        <v>37</v>
      </c>
      <c r="V231" t="s">
        <v>38</v>
      </c>
      <c r="W231" t="s">
        <v>39</v>
      </c>
      <c r="X231" t="s">
        <v>189</v>
      </c>
      <c r="Y231" t="s">
        <v>50</v>
      </c>
      <c r="Z231" t="s">
        <v>42</v>
      </c>
      <c r="AA231" t="s">
        <v>43</v>
      </c>
      <c r="AB231" t="s">
        <v>53</v>
      </c>
      <c r="AC231" t="s">
        <v>54</v>
      </c>
      <c r="AD231">
        <v>3.8</v>
      </c>
      <c r="AE231">
        <v>5</v>
      </c>
      <c r="AF231">
        <v>0</v>
      </c>
      <c r="AG231" s="1">
        <v>43135</v>
      </c>
      <c r="AH231">
        <v>0</v>
      </c>
      <c r="AI231">
        <v>19</v>
      </c>
    </row>
    <row r="232" spans="1:35" x14ac:dyDescent="0.25">
      <c r="A232" t="s">
        <v>390</v>
      </c>
      <c r="B232">
        <v>10140</v>
      </c>
      <c r="C232">
        <v>1</v>
      </c>
      <c r="D232">
        <v>1</v>
      </c>
      <c r="E232">
        <v>1</v>
      </c>
      <c r="F232">
        <v>1</v>
      </c>
      <c r="G232">
        <v>6</v>
      </c>
      <c r="H232">
        <v>3</v>
      </c>
      <c r="I232" s="7">
        <v>61809</v>
      </c>
      <c r="J232">
        <v>0</v>
      </c>
      <c r="K232">
        <v>0</v>
      </c>
      <c r="L232" t="str">
        <f t="shared" si="6"/>
        <v>No Termination</v>
      </c>
      <c r="M232">
        <v>3</v>
      </c>
      <c r="N232" t="s">
        <v>135</v>
      </c>
      <c r="O232" t="s">
        <v>391</v>
      </c>
      <c r="P232" s="1">
        <v>20009</v>
      </c>
      <c r="Q232" s="9">
        <f t="shared" ca="1" si="7"/>
        <v>69</v>
      </c>
      <c r="R232" s="9" t="str">
        <f ca="1">IF(Q232:$Q$312&lt;30, "Below 30", IF(Q232:$Q$312&lt;=39, "30-39", IF(Q232:$Q$312&lt;=49, "40-49", IF(Q232:$Q$312&lt;=59, "50-59", IF(Q232:$Q$312&lt;=69, "60-69", "70 and above")))))</f>
        <v>60-69</v>
      </c>
      <c r="S232" t="s">
        <v>35</v>
      </c>
      <c r="T232" t="s">
        <v>48</v>
      </c>
      <c r="U232" t="s">
        <v>37</v>
      </c>
      <c r="V232" t="s">
        <v>38</v>
      </c>
      <c r="W232" t="s">
        <v>39</v>
      </c>
      <c r="X232" t="s">
        <v>40</v>
      </c>
      <c r="Y232" t="s">
        <v>41</v>
      </c>
      <c r="Z232" t="s">
        <v>137</v>
      </c>
      <c r="AA232" t="s">
        <v>138</v>
      </c>
      <c r="AB232" t="s">
        <v>113</v>
      </c>
      <c r="AC232" t="s">
        <v>54</v>
      </c>
      <c r="AD232">
        <v>3.98</v>
      </c>
      <c r="AE232">
        <v>3</v>
      </c>
      <c r="AF232">
        <v>0</v>
      </c>
      <c r="AG232" s="1">
        <v>43493</v>
      </c>
      <c r="AH232">
        <v>0</v>
      </c>
      <c r="AI232">
        <v>4</v>
      </c>
    </row>
    <row r="233" spans="1:35" x14ac:dyDescent="0.25">
      <c r="A233" t="s">
        <v>392</v>
      </c>
      <c r="B233">
        <v>10058</v>
      </c>
      <c r="C233">
        <v>0</v>
      </c>
      <c r="D233">
        <v>2</v>
      </c>
      <c r="E233">
        <v>1</v>
      </c>
      <c r="F233">
        <v>5</v>
      </c>
      <c r="G233">
        <v>5</v>
      </c>
      <c r="H233">
        <v>3</v>
      </c>
      <c r="I233" s="7">
        <v>45115</v>
      </c>
      <c r="J233">
        <v>0</v>
      </c>
      <c r="K233">
        <v>1</v>
      </c>
      <c r="L233" t="str">
        <f t="shared" si="6"/>
        <v>Termination</v>
      </c>
      <c r="M233">
        <v>19</v>
      </c>
      <c r="N233" t="s">
        <v>33</v>
      </c>
      <c r="O233" t="s">
        <v>34</v>
      </c>
      <c r="P233" s="1">
        <v>30154</v>
      </c>
      <c r="Q233" s="9">
        <f t="shared" ca="1" si="7"/>
        <v>42</v>
      </c>
      <c r="R233" s="9" t="str">
        <f ca="1">IF(Q233:$Q$312&lt;30, "Below 30", IF(Q233:$Q$312&lt;=39, "30-39", IF(Q233:$Q$312&lt;=49, "40-49", IF(Q233:$Q$312&lt;=59, "50-59", IF(Q233:$Q$312&lt;=69, "60-69", "70 and above")))))</f>
        <v>40-49</v>
      </c>
      <c r="S233" t="s">
        <v>35</v>
      </c>
      <c r="T233" t="s">
        <v>63</v>
      </c>
      <c r="U233" t="s">
        <v>37</v>
      </c>
      <c r="V233" t="s">
        <v>85</v>
      </c>
      <c r="W233" t="s">
        <v>39</v>
      </c>
      <c r="X233" t="s">
        <v>126</v>
      </c>
      <c r="Y233" t="s">
        <v>50</v>
      </c>
      <c r="Z233" t="s">
        <v>42</v>
      </c>
      <c r="AA233" t="s">
        <v>61</v>
      </c>
      <c r="AB233" t="s">
        <v>44</v>
      </c>
      <c r="AC233" t="s">
        <v>54</v>
      </c>
      <c r="AD233">
        <v>5</v>
      </c>
      <c r="AE233">
        <v>4</v>
      </c>
      <c r="AF233">
        <v>0</v>
      </c>
      <c r="AG233" s="1">
        <v>42093</v>
      </c>
      <c r="AH233">
        <v>0</v>
      </c>
      <c r="AI233">
        <v>11</v>
      </c>
    </row>
    <row r="234" spans="1:35" x14ac:dyDescent="0.25">
      <c r="A234" t="s">
        <v>393</v>
      </c>
      <c r="B234">
        <v>10011</v>
      </c>
      <c r="C234">
        <v>1</v>
      </c>
      <c r="D234">
        <v>1</v>
      </c>
      <c r="E234">
        <v>0</v>
      </c>
      <c r="F234">
        <v>1</v>
      </c>
      <c r="G234">
        <v>5</v>
      </c>
      <c r="H234">
        <v>4</v>
      </c>
      <c r="I234" s="7">
        <v>46738</v>
      </c>
      <c r="J234">
        <v>0</v>
      </c>
      <c r="K234">
        <v>0</v>
      </c>
      <c r="L234" t="str">
        <f t="shared" si="6"/>
        <v>No Termination</v>
      </c>
      <c r="M234">
        <v>19</v>
      </c>
      <c r="N234" t="s">
        <v>33</v>
      </c>
      <c r="O234" t="s">
        <v>34</v>
      </c>
      <c r="P234" s="1">
        <v>26676</v>
      </c>
      <c r="Q234" s="9">
        <f t="shared" ca="1" si="7"/>
        <v>51</v>
      </c>
      <c r="R234" s="9" t="str">
        <f ca="1">IF(Q234:$Q$312&lt;30, "Below 30", IF(Q234:$Q$312&lt;=39, "30-39", IF(Q234:$Q$312&lt;=49, "40-49", IF(Q234:$Q$312&lt;=59, "50-59", IF(Q234:$Q$312&lt;=69, "60-69", "70 and above")))))</f>
        <v>50-59</v>
      </c>
      <c r="S234" t="s">
        <v>57</v>
      </c>
      <c r="T234" t="s">
        <v>48</v>
      </c>
      <c r="U234" t="s">
        <v>37</v>
      </c>
      <c r="V234" t="s">
        <v>38</v>
      </c>
      <c r="W234" t="s">
        <v>108</v>
      </c>
      <c r="X234" t="s">
        <v>40</v>
      </c>
      <c r="Y234" t="s">
        <v>41</v>
      </c>
      <c r="Z234" t="s">
        <v>42</v>
      </c>
      <c r="AA234" t="s">
        <v>65</v>
      </c>
      <c r="AB234" t="s">
        <v>66</v>
      </c>
      <c r="AC234" t="s">
        <v>45</v>
      </c>
      <c r="AD234">
        <v>4.3600000000000003</v>
      </c>
      <c r="AE234">
        <v>5</v>
      </c>
      <c r="AF234">
        <v>0</v>
      </c>
      <c r="AG234" s="1">
        <v>43507</v>
      </c>
      <c r="AH234">
        <v>0</v>
      </c>
      <c r="AI234">
        <v>16</v>
      </c>
    </row>
    <row r="235" spans="1:35" x14ac:dyDescent="0.25">
      <c r="A235" t="s">
        <v>394</v>
      </c>
      <c r="B235">
        <v>10230</v>
      </c>
      <c r="C235">
        <v>0</v>
      </c>
      <c r="D235">
        <v>2</v>
      </c>
      <c r="E235">
        <v>0</v>
      </c>
      <c r="F235">
        <v>5</v>
      </c>
      <c r="G235">
        <v>5</v>
      </c>
      <c r="H235">
        <v>3</v>
      </c>
      <c r="I235" s="7">
        <v>64971</v>
      </c>
      <c r="J235">
        <v>0</v>
      </c>
      <c r="K235">
        <v>1</v>
      </c>
      <c r="L235" t="str">
        <f t="shared" si="6"/>
        <v>Termination</v>
      </c>
      <c r="M235">
        <v>20</v>
      </c>
      <c r="N235" t="s">
        <v>56</v>
      </c>
      <c r="O235" t="s">
        <v>34</v>
      </c>
      <c r="P235" s="1">
        <v>29834</v>
      </c>
      <c r="Q235" s="9">
        <f t="shared" ca="1" si="7"/>
        <v>42</v>
      </c>
      <c r="R235" s="9" t="str">
        <f ca="1">IF(Q235:$Q$312&lt;30, "Below 30", IF(Q235:$Q$312&lt;=39, "30-39", IF(Q235:$Q$312&lt;=49, "40-49", IF(Q235:$Q$312&lt;=59, "50-59", IF(Q235:$Q$312&lt;=69, "60-69", "70 and above")))))</f>
        <v>40-49</v>
      </c>
      <c r="S235" t="s">
        <v>57</v>
      </c>
      <c r="T235" t="s">
        <v>63</v>
      </c>
      <c r="U235" t="s">
        <v>103</v>
      </c>
      <c r="V235" t="s">
        <v>38</v>
      </c>
      <c r="W235" t="s">
        <v>78</v>
      </c>
      <c r="X235" t="s">
        <v>64</v>
      </c>
      <c r="Y235" t="s">
        <v>50</v>
      </c>
      <c r="Z235" t="s">
        <v>42</v>
      </c>
      <c r="AA235" t="s">
        <v>87</v>
      </c>
      <c r="AB235" t="s">
        <v>66</v>
      </c>
      <c r="AC235" t="s">
        <v>54</v>
      </c>
      <c r="AD235">
        <v>4.5</v>
      </c>
      <c r="AE235">
        <v>4</v>
      </c>
      <c r="AF235">
        <v>0</v>
      </c>
      <c r="AG235" s="1">
        <v>40838</v>
      </c>
      <c r="AH235">
        <v>0</v>
      </c>
      <c r="AI235">
        <v>10</v>
      </c>
    </row>
    <row r="236" spans="1:35" x14ac:dyDescent="0.25">
      <c r="A236" t="s">
        <v>395</v>
      </c>
      <c r="B236">
        <v>10224</v>
      </c>
      <c r="C236">
        <v>1</v>
      </c>
      <c r="D236">
        <v>1</v>
      </c>
      <c r="E236">
        <v>1</v>
      </c>
      <c r="F236">
        <v>5</v>
      </c>
      <c r="G236">
        <v>5</v>
      </c>
      <c r="H236">
        <v>3</v>
      </c>
      <c r="I236" s="7">
        <v>55578</v>
      </c>
      <c r="J236">
        <v>0</v>
      </c>
      <c r="K236">
        <v>1</v>
      </c>
      <c r="L236" t="str">
        <f t="shared" si="6"/>
        <v>Termination</v>
      </c>
      <c r="M236">
        <v>20</v>
      </c>
      <c r="N236" t="s">
        <v>56</v>
      </c>
      <c r="O236" t="s">
        <v>34</v>
      </c>
      <c r="P236" s="1">
        <v>26483</v>
      </c>
      <c r="Q236" s="9">
        <f t="shared" ca="1" si="7"/>
        <v>52</v>
      </c>
      <c r="R236" s="9" t="str">
        <f ca="1">IF(Q236:$Q$312&lt;30, "Below 30", IF(Q236:$Q$312&lt;=39, "30-39", IF(Q236:$Q$312&lt;=49, "40-49", IF(Q236:$Q$312&lt;=59, "50-59", IF(Q236:$Q$312&lt;=69, "60-69", "70 and above")))))</f>
        <v>50-59</v>
      </c>
      <c r="S236" t="s">
        <v>35</v>
      </c>
      <c r="T236" t="s">
        <v>48</v>
      </c>
      <c r="U236" t="s">
        <v>37</v>
      </c>
      <c r="V236" t="s">
        <v>38</v>
      </c>
      <c r="W236" t="s">
        <v>39</v>
      </c>
      <c r="X236" t="s">
        <v>86</v>
      </c>
      <c r="Y236" t="s">
        <v>50</v>
      </c>
      <c r="Z236" t="s">
        <v>42</v>
      </c>
      <c r="AA236" t="s">
        <v>59</v>
      </c>
      <c r="AB236" t="s">
        <v>53</v>
      </c>
      <c r="AC236" t="s">
        <v>54</v>
      </c>
      <c r="AD236">
        <v>4.2</v>
      </c>
      <c r="AE236">
        <v>5</v>
      </c>
      <c r="AF236">
        <v>0</v>
      </c>
      <c r="AG236" s="1">
        <v>40914</v>
      </c>
      <c r="AH236">
        <v>0</v>
      </c>
      <c r="AI236">
        <v>13</v>
      </c>
    </row>
    <row r="237" spans="1:35" x14ac:dyDescent="0.25">
      <c r="A237" t="s">
        <v>396</v>
      </c>
      <c r="B237">
        <v>10047</v>
      </c>
      <c r="C237">
        <v>1</v>
      </c>
      <c r="D237">
        <v>1</v>
      </c>
      <c r="E237">
        <v>1</v>
      </c>
      <c r="F237">
        <v>5</v>
      </c>
      <c r="G237">
        <v>5</v>
      </c>
      <c r="H237">
        <v>3</v>
      </c>
      <c r="I237" s="7">
        <v>50428</v>
      </c>
      <c r="J237">
        <v>0</v>
      </c>
      <c r="K237">
        <v>1</v>
      </c>
      <c r="L237" t="str">
        <f t="shared" si="6"/>
        <v>Termination</v>
      </c>
      <c r="M237">
        <v>19</v>
      </c>
      <c r="N237" t="s">
        <v>33</v>
      </c>
      <c r="O237" t="s">
        <v>34</v>
      </c>
      <c r="P237" s="1">
        <v>27036</v>
      </c>
      <c r="Q237" s="9">
        <f t="shared" ca="1" si="7"/>
        <v>50</v>
      </c>
      <c r="R237" s="9" t="str">
        <f ca="1">IF(Q237:$Q$312&lt;30, "Below 30", IF(Q237:$Q$312&lt;=39, "30-39", IF(Q237:$Q$312&lt;=49, "40-49", IF(Q237:$Q$312&lt;=59, "50-59", IF(Q237:$Q$312&lt;=69, "60-69", "70 and above")))))</f>
        <v>50-59</v>
      </c>
      <c r="S237" t="s">
        <v>35</v>
      </c>
      <c r="T237" t="s">
        <v>48</v>
      </c>
      <c r="U237" t="s">
        <v>37</v>
      </c>
      <c r="V237" t="s">
        <v>38</v>
      </c>
      <c r="W237" t="s">
        <v>78</v>
      </c>
      <c r="X237" t="s">
        <v>99</v>
      </c>
      <c r="Y237" t="s">
        <v>50</v>
      </c>
      <c r="Z237" t="s">
        <v>42</v>
      </c>
      <c r="AA237" t="s">
        <v>68</v>
      </c>
      <c r="AB237" t="s">
        <v>53</v>
      </c>
      <c r="AC237" t="s">
        <v>54</v>
      </c>
      <c r="AD237">
        <v>5</v>
      </c>
      <c r="AE237">
        <v>3</v>
      </c>
      <c r="AF237">
        <v>0</v>
      </c>
      <c r="AG237" s="1">
        <v>42014</v>
      </c>
      <c r="AH237">
        <v>0</v>
      </c>
      <c r="AI237">
        <v>11</v>
      </c>
    </row>
    <row r="238" spans="1:35" x14ac:dyDescent="0.25">
      <c r="A238" t="s">
        <v>397</v>
      </c>
      <c r="B238">
        <v>10285</v>
      </c>
      <c r="C238">
        <v>1</v>
      </c>
      <c r="D238">
        <v>1</v>
      </c>
      <c r="E238">
        <v>0</v>
      </c>
      <c r="F238">
        <v>4</v>
      </c>
      <c r="G238">
        <v>5</v>
      </c>
      <c r="H238">
        <v>2</v>
      </c>
      <c r="I238" s="7">
        <v>61422</v>
      </c>
      <c r="J238">
        <v>0</v>
      </c>
      <c r="K238">
        <v>1</v>
      </c>
      <c r="L238" t="str">
        <f t="shared" si="6"/>
        <v>Termination</v>
      </c>
      <c r="M238">
        <v>19</v>
      </c>
      <c r="N238" t="s">
        <v>33</v>
      </c>
      <c r="O238" t="s">
        <v>34</v>
      </c>
      <c r="P238" s="1">
        <v>31054</v>
      </c>
      <c r="Q238" s="9">
        <f t="shared" ca="1" si="7"/>
        <v>39</v>
      </c>
      <c r="R238" s="9" t="str">
        <f ca="1">IF(Q238:$Q$312&lt;30, "Below 30", IF(Q238:$Q$312&lt;=39, "30-39", IF(Q238:$Q$312&lt;=49, "40-49", IF(Q238:$Q$312&lt;=59, "50-59", IF(Q238:$Q$312&lt;=69, "60-69", "70 and above")))))</f>
        <v>30-39</v>
      </c>
      <c r="S238" t="s">
        <v>57</v>
      </c>
      <c r="T238" t="s">
        <v>48</v>
      </c>
      <c r="U238" t="s">
        <v>37</v>
      </c>
      <c r="V238" t="s">
        <v>38</v>
      </c>
      <c r="W238" t="s">
        <v>39</v>
      </c>
      <c r="X238" t="s">
        <v>99</v>
      </c>
      <c r="Y238" t="s">
        <v>100</v>
      </c>
      <c r="Z238" t="s">
        <v>42</v>
      </c>
      <c r="AA238" t="s">
        <v>75</v>
      </c>
      <c r="AB238" t="s">
        <v>53</v>
      </c>
      <c r="AC238" t="s">
        <v>114</v>
      </c>
      <c r="AD238">
        <v>3.6</v>
      </c>
      <c r="AE238">
        <v>3</v>
      </c>
      <c r="AF238">
        <v>0</v>
      </c>
      <c r="AG238" s="1">
        <v>42465</v>
      </c>
      <c r="AH238">
        <v>4</v>
      </c>
      <c r="AI238">
        <v>16</v>
      </c>
    </row>
    <row r="239" spans="1:35" x14ac:dyDescent="0.25">
      <c r="A239" t="s">
        <v>398</v>
      </c>
      <c r="B239">
        <v>10020</v>
      </c>
      <c r="C239">
        <v>0</v>
      </c>
      <c r="D239">
        <v>4</v>
      </c>
      <c r="E239">
        <v>1</v>
      </c>
      <c r="F239">
        <v>1</v>
      </c>
      <c r="G239">
        <v>5</v>
      </c>
      <c r="H239">
        <v>4</v>
      </c>
      <c r="I239" s="7">
        <v>63353</v>
      </c>
      <c r="J239">
        <v>0</v>
      </c>
      <c r="K239">
        <v>0</v>
      </c>
      <c r="L239" t="str">
        <f t="shared" si="6"/>
        <v>No Termination</v>
      </c>
      <c r="M239">
        <v>19</v>
      </c>
      <c r="N239" t="s">
        <v>33</v>
      </c>
      <c r="O239" t="s">
        <v>34</v>
      </c>
      <c r="P239" s="1">
        <v>31075</v>
      </c>
      <c r="Q239" s="9">
        <f t="shared" ca="1" si="7"/>
        <v>39</v>
      </c>
      <c r="R239" s="9" t="str">
        <f ca="1">IF(Q239:$Q$312&lt;30, "Below 30", IF(Q239:$Q$312&lt;=39, "30-39", IF(Q239:$Q$312&lt;=49, "40-49", IF(Q239:$Q$312&lt;=59, "50-59", IF(Q239:$Q$312&lt;=69, "60-69", "70 and above")))))</f>
        <v>30-39</v>
      </c>
      <c r="S239" t="s">
        <v>35</v>
      </c>
      <c r="T239" t="s">
        <v>74</v>
      </c>
      <c r="U239" t="s">
        <v>37</v>
      </c>
      <c r="V239" t="s">
        <v>38</v>
      </c>
      <c r="W239" t="s">
        <v>39</v>
      </c>
      <c r="X239" t="s">
        <v>40</v>
      </c>
      <c r="Y239" t="s">
        <v>41</v>
      </c>
      <c r="Z239" t="s">
        <v>42</v>
      </c>
      <c r="AA239" t="s">
        <v>79</v>
      </c>
      <c r="AB239" t="s">
        <v>76</v>
      </c>
      <c r="AC239" t="s">
        <v>45</v>
      </c>
      <c r="AD239">
        <v>3.6</v>
      </c>
      <c r="AE239">
        <v>5</v>
      </c>
      <c r="AF239">
        <v>0</v>
      </c>
      <c r="AG239" s="1">
        <v>43507</v>
      </c>
      <c r="AH239">
        <v>0</v>
      </c>
      <c r="AI239">
        <v>4</v>
      </c>
    </row>
    <row r="240" spans="1:35" x14ac:dyDescent="0.25">
      <c r="A240" t="s">
        <v>399</v>
      </c>
      <c r="B240">
        <v>10162</v>
      </c>
      <c r="C240">
        <v>1</v>
      </c>
      <c r="D240">
        <v>1</v>
      </c>
      <c r="E240">
        <v>0</v>
      </c>
      <c r="F240">
        <v>1</v>
      </c>
      <c r="G240">
        <v>3</v>
      </c>
      <c r="H240">
        <v>3</v>
      </c>
      <c r="I240" s="7">
        <v>89883</v>
      </c>
      <c r="J240">
        <v>0</v>
      </c>
      <c r="K240">
        <v>0</v>
      </c>
      <c r="L240" t="str">
        <f t="shared" si="6"/>
        <v>No Termination</v>
      </c>
      <c r="M240">
        <v>9</v>
      </c>
      <c r="N240" t="s">
        <v>91</v>
      </c>
      <c r="O240" t="s">
        <v>34</v>
      </c>
      <c r="P240" s="1">
        <v>29870</v>
      </c>
      <c r="Q240" s="9">
        <f t="shared" ca="1" si="7"/>
        <v>42</v>
      </c>
      <c r="R240" s="9" t="str">
        <f ca="1">IF(Q240:$Q$312&lt;30, "Below 30", IF(Q240:$Q$312&lt;=39, "30-39", IF(Q240:$Q$312&lt;=49, "40-49", IF(Q240:$Q$312&lt;=59, "50-59", IF(Q240:$Q$312&lt;=69, "60-69", "70 and above")))))</f>
        <v>40-49</v>
      </c>
      <c r="S240" t="s">
        <v>57</v>
      </c>
      <c r="T240" t="s">
        <v>48</v>
      </c>
      <c r="U240" t="s">
        <v>37</v>
      </c>
      <c r="V240" t="s">
        <v>38</v>
      </c>
      <c r="W240" t="s">
        <v>39</v>
      </c>
      <c r="X240" t="s">
        <v>40</v>
      </c>
      <c r="Y240" t="s">
        <v>41</v>
      </c>
      <c r="Z240" t="s">
        <v>51</v>
      </c>
      <c r="AA240" t="s">
        <v>52</v>
      </c>
      <c r="AB240" t="s">
        <v>76</v>
      </c>
      <c r="AC240" t="s">
        <v>54</v>
      </c>
      <c r="AD240">
        <v>3.69</v>
      </c>
      <c r="AE240">
        <v>5</v>
      </c>
      <c r="AF240">
        <v>6</v>
      </c>
      <c r="AG240" s="1">
        <v>43510</v>
      </c>
      <c r="AH240">
        <v>0</v>
      </c>
      <c r="AI240">
        <v>15</v>
      </c>
    </row>
    <row r="241" spans="1:35" x14ac:dyDescent="0.25">
      <c r="A241" t="s">
        <v>400</v>
      </c>
      <c r="B241">
        <v>10149</v>
      </c>
      <c r="C241">
        <v>0</v>
      </c>
      <c r="D241">
        <v>0</v>
      </c>
      <c r="E241">
        <v>0</v>
      </c>
      <c r="F241">
        <v>5</v>
      </c>
      <c r="G241">
        <v>3</v>
      </c>
      <c r="H241">
        <v>3</v>
      </c>
      <c r="I241" s="7">
        <v>120000</v>
      </c>
      <c r="J241">
        <v>0</v>
      </c>
      <c r="K241">
        <v>1</v>
      </c>
      <c r="L241" t="str">
        <f t="shared" si="6"/>
        <v>Termination</v>
      </c>
      <c r="M241">
        <v>29</v>
      </c>
      <c r="N241" t="s">
        <v>401</v>
      </c>
      <c r="O241" t="s">
        <v>34</v>
      </c>
      <c r="P241" s="1">
        <v>26811</v>
      </c>
      <c r="Q241" s="9">
        <f t="shared" ca="1" si="7"/>
        <v>51</v>
      </c>
      <c r="R241" s="9" t="str">
        <f ca="1">IF(Q241:$Q$312&lt;30, "Below 30", IF(Q241:$Q$312&lt;=39, "30-39", IF(Q241:$Q$312&lt;=49, "40-49", IF(Q241:$Q$312&lt;=59, "50-59", IF(Q241:$Q$312&lt;=69, "60-69", "70 and above")))))</f>
        <v>50-59</v>
      </c>
      <c r="S241" t="s">
        <v>57</v>
      </c>
      <c r="T241" t="s">
        <v>36</v>
      </c>
      <c r="U241" t="s">
        <v>37</v>
      </c>
      <c r="V241" t="s">
        <v>85</v>
      </c>
      <c r="W241" t="s">
        <v>39</v>
      </c>
      <c r="X241" t="s">
        <v>86</v>
      </c>
      <c r="Y241" t="s">
        <v>50</v>
      </c>
      <c r="Z241" t="s">
        <v>51</v>
      </c>
      <c r="AA241" t="s">
        <v>52</v>
      </c>
      <c r="AB241" t="s">
        <v>44</v>
      </c>
      <c r="AC241" t="s">
        <v>54</v>
      </c>
      <c r="AD241">
        <v>3.88</v>
      </c>
      <c r="AE241">
        <v>3</v>
      </c>
      <c r="AF241">
        <v>7</v>
      </c>
      <c r="AG241" s="1">
        <v>43144</v>
      </c>
      <c r="AH241">
        <v>0</v>
      </c>
      <c r="AI241">
        <v>12</v>
      </c>
    </row>
    <row r="242" spans="1:35" x14ac:dyDescent="0.25">
      <c r="A242" t="s">
        <v>402</v>
      </c>
      <c r="B242">
        <v>10086</v>
      </c>
      <c r="C242">
        <v>0</v>
      </c>
      <c r="D242">
        <v>0</v>
      </c>
      <c r="E242">
        <v>0</v>
      </c>
      <c r="F242">
        <v>1</v>
      </c>
      <c r="G242">
        <v>3</v>
      </c>
      <c r="H242">
        <v>3</v>
      </c>
      <c r="I242" s="7">
        <v>150290</v>
      </c>
      <c r="J242">
        <v>0</v>
      </c>
      <c r="K242">
        <v>0</v>
      </c>
      <c r="L242" t="str">
        <f t="shared" si="6"/>
        <v>No Termination</v>
      </c>
      <c r="M242">
        <v>7</v>
      </c>
      <c r="N242" t="s">
        <v>403</v>
      </c>
      <c r="O242" t="s">
        <v>34</v>
      </c>
      <c r="P242" s="1">
        <v>26624</v>
      </c>
      <c r="Q242" s="9">
        <f t="shared" ca="1" si="7"/>
        <v>51</v>
      </c>
      <c r="R242" s="9" t="str">
        <f ca="1">IF(Q242:$Q$312&lt;30, "Below 30", IF(Q242:$Q$312&lt;=39, "30-39", IF(Q242:$Q$312&lt;=49, "40-49", IF(Q242:$Q$312&lt;=59, "50-59", IF(Q242:$Q$312&lt;=69, "60-69", "70 and above")))))</f>
        <v>50-59</v>
      </c>
      <c r="S242" t="s">
        <v>57</v>
      </c>
      <c r="T242" t="s">
        <v>36</v>
      </c>
      <c r="U242" t="s">
        <v>37</v>
      </c>
      <c r="V242" t="s">
        <v>38</v>
      </c>
      <c r="W242" t="s">
        <v>78</v>
      </c>
      <c r="X242" t="s">
        <v>40</v>
      </c>
      <c r="Y242" t="s">
        <v>41</v>
      </c>
      <c r="Z242" t="s">
        <v>51</v>
      </c>
      <c r="AA242" t="s">
        <v>193</v>
      </c>
      <c r="AB242" t="s">
        <v>53</v>
      </c>
      <c r="AC242" t="s">
        <v>54</v>
      </c>
      <c r="AD242">
        <v>4.9400000000000004</v>
      </c>
      <c r="AE242">
        <v>3</v>
      </c>
      <c r="AF242">
        <v>5</v>
      </c>
      <c r="AG242" s="1">
        <v>43502</v>
      </c>
      <c r="AH242">
        <v>0</v>
      </c>
      <c r="AI242">
        <v>17</v>
      </c>
    </row>
    <row r="243" spans="1:35" x14ac:dyDescent="0.25">
      <c r="A243" t="s">
        <v>404</v>
      </c>
      <c r="B243">
        <v>10054</v>
      </c>
      <c r="C243">
        <v>0</v>
      </c>
      <c r="D243">
        <v>3</v>
      </c>
      <c r="E243">
        <v>0</v>
      </c>
      <c r="F243">
        <v>1</v>
      </c>
      <c r="G243">
        <v>5</v>
      </c>
      <c r="H243">
        <v>3</v>
      </c>
      <c r="I243" s="7">
        <v>60627</v>
      </c>
      <c r="J243">
        <v>0</v>
      </c>
      <c r="K243">
        <v>0</v>
      </c>
      <c r="L243" t="str">
        <f t="shared" si="6"/>
        <v>No Termination</v>
      </c>
      <c r="M243">
        <v>19</v>
      </c>
      <c r="N243" t="s">
        <v>33</v>
      </c>
      <c r="O243" t="s">
        <v>34</v>
      </c>
      <c r="P243" s="1">
        <v>27368</v>
      </c>
      <c r="Q243" s="9">
        <f t="shared" ca="1" si="7"/>
        <v>49</v>
      </c>
      <c r="R243" s="9" t="str">
        <f ca="1">IF(Q243:$Q$312&lt;30, "Below 30", IF(Q243:$Q$312&lt;=39, "30-39", IF(Q243:$Q$312&lt;=49, "40-49", IF(Q243:$Q$312&lt;=59, "50-59", IF(Q243:$Q$312&lt;=69, "60-69", "70 and above")))))</f>
        <v>40-49</v>
      </c>
      <c r="S243" t="s">
        <v>57</v>
      </c>
      <c r="T243" t="s">
        <v>133</v>
      </c>
      <c r="U243" t="s">
        <v>37</v>
      </c>
      <c r="V243" t="s">
        <v>38</v>
      </c>
      <c r="W243" t="s">
        <v>39</v>
      </c>
      <c r="X243" t="s">
        <v>40</v>
      </c>
      <c r="Y243" t="s">
        <v>41</v>
      </c>
      <c r="Z243" t="s">
        <v>42</v>
      </c>
      <c r="AA243" t="s">
        <v>87</v>
      </c>
      <c r="AB243" t="s">
        <v>197</v>
      </c>
      <c r="AC243" t="s">
        <v>54</v>
      </c>
      <c r="AD243">
        <v>5</v>
      </c>
      <c r="AE243">
        <v>4</v>
      </c>
      <c r="AF243">
        <v>0</v>
      </c>
      <c r="AG243" s="1">
        <v>43496</v>
      </c>
      <c r="AH243">
        <v>0</v>
      </c>
      <c r="AI243">
        <v>8</v>
      </c>
    </row>
    <row r="244" spans="1:35" x14ac:dyDescent="0.25">
      <c r="A244" t="s">
        <v>405</v>
      </c>
      <c r="B244">
        <v>10065</v>
      </c>
      <c r="C244">
        <v>0</v>
      </c>
      <c r="D244">
        <v>0</v>
      </c>
      <c r="E244">
        <v>1</v>
      </c>
      <c r="F244">
        <v>5</v>
      </c>
      <c r="G244">
        <v>5</v>
      </c>
      <c r="H244">
        <v>3</v>
      </c>
      <c r="I244" s="7">
        <v>53180</v>
      </c>
      <c r="J244">
        <v>0</v>
      </c>
      <c r="K244">
        <v>1</v>
      </c>
      <c r="L244" t="str">
        <f t="shared" si="6"/>
        <v>Termination</v>
      </c>
      <c r="M244">
        <v>19</v>
      </c>
      <c r="N244" t="s">
        <v>33</v>
      </c>
      <c r="O244" t="s">
        <v>34</v>
      </c>
      <c r="P244" s="1">
        <v>31854</v>
      </c>
      <c r="Q244" s="9">
        <f t="shared" ca="1" si="7"/>
        <v>37</v>
      </c>
      <c r="R244" s="9" t="str">
        <f ca="1">IF(Q244:$Q$312&lt;30, "Below 30", IF(Q244:$Q$312&lt;=39, "30-39", IF(Q244:$Q$312&lt;=49, "40-49", IF(Q244:$Q$312&lt;=59, "50-59", IF(Q244:$Q$312&lt;=69, "60-69", "70 and above")))))</f>
        <v>30-39</v>
      </c>
      <c r="S244" t="s">
        <v>35</v>
      </c>
      <c r="T244" t="s">
        <v>36</v>
      </c>
      <c r="U244" t="s">
        <v>37</v>
      </c>
      <c r="V244" t="s">
        <v>38</v>
      </c>
      <c r="W244" t="s">
        <v>39</v>
      </c>
      <c r="X244" t="s">
        <v>86</v>
      </c>
      <c r="Y244" t="s">
        <v>50</v>
      </c>
      <c r="Z244" t="s">
        <v>42</v>
      </c>
      <c r="AA244" t="s">
        <v>59</v>
      </c>
      <c r="AB244" t="s">
        <v>66</v>
      </c>
      <c r="AC244" t="s">
        <v>54</v>
      </c>
      <c r="AD244">
        <v>5</v>
      </c>
      <c r="AE244">
        <v>5</v>
      </c>
      <c r="AF244">
        <v>0</v>
      </c>
      <c r="AG244" s="1">
        <v>43283</v>
      </c>
      <c r="AH244">
        <v>0</v>
      </c>
      <c r="AI244">
        <v>4</v>
      </c>
    </row>
    <row r="245" spans="1:35" x14ac:dyDescent="0.25">
      <c r="A245" t="s">
        <v>406</v>
      </c>
      <c r="B245">
        <v>10198</v>
      </c>
      <c r="C245">
        <v>0</v>
      </c>
      <c r="D245">
        <v>0</v>
      </c>
      <c r="E245">
        <v>1</v>
      </c>
      <c r="F245">
        <v>1</v>
      </c>
      <c r="G245">
        <v>3</v>
      </c>
      <c r="H245">
        <v>3</v>
      </c>
      <c r="I245" s="7">
        <v>140920</v>
      </c>
      <c r="J245">
        <v>0</v>
      </c>
      <c r="K245">
        <v>0</v>
      </c>
      <c r="L245" t="str">
        <f t="shared" si="6"/>
        <v>No Termination</v>
      </c>
      <c r="M245">
        <v>13</v>
      </c>
      <c r="N245" t="s">
        <v>407</v>
      </c>
      <c r="O245" t="s">
        <v>34</v>
      </c>
      <c r="P245" s="1">
        <v>26759</v>
      </c>
      <c r="Q245" s="9">
        <f t="shared" ca="1" si="7"/>
        <v>51</v>
      </c>
      <c r="R245" s="9" t="str">
        <f ca="1">IF(Q245:$Q$312&lt;30, "Below 30", IF(Q245:$Q$312&lt;=39, "30-39", IF(Q245:$Q$312&lt;=49, "40-49", IF(Q245:$Q$312&lt;=59, "50-59", IF(Q245:$Q$312&lt;=69, "60-69", "70 and above")))))</f>
        <v>50-59</v>
      </c>
      <c r="S245" t="s">
        <v>35</v>
      </c>
      <c r="T245" t="s">
        <v>36</v>
      </c>
      <c r="U245" t="s">
        <v>37</v>
      </c>
      <c r="V245" t="s">
        <v>38</v>
      </c>
      <c r="W245" t="s">
        <v>39</v>
      </c>
      <c r="X245" t="s">
        <v>40</v>
      </c>
      <c r="Y245" t="s">
        <v>41</v>
      </c>
      <c r="Z245" t="s">
        <v>51</v>
      </c>
      <c r="AA245" t="s">
        <v>143</v>
      </c>
      <c r="AB245" t="s">
        <v>53</v>
      </c>
      <c r="AC245" t="s">
        <v>54</v>
      </c>
      <c r="AD245">
        <v>3.6</v>
      </c>
      <c r="AE245">
        <v>5</v>
      </c>
      <c r="AF245">
        <v>7</v>
      </c>
      <c r="AG245" s="1">
        <v>43514</v>
      </c>
      <c r="AH245">
        <v>0</v>
      </c>
      <c r="AI245">
        <v>13</v>
      </c>
    </row>
    <row r="246" spans="1:35" x14ac:dyDescent="0.25">
      <c r="A246" t="s">
        <v>408</v>
      </c>
      <c r="B246">
        <v>10222</v>
      </c>
      <c r="C246">
        <v>0</v>
      </c>
      <c r="D246">
        <v>2</v>
      </c>
      <c r="E246">
        <v>1</v>
      </c>
      <c r="F246">
        <v>5</v>
      </c>
      <c r="G246">
        <v>3</v>
      </c>
      <c r="H246">
        <v>3</v>
      </c>
      <c r="I246" s="7">
        <v>148999</v>
      </c>
      <c r="J246">
        <v>1</v>
      </c>
      <c r="K246">
        <v>1</v>
      </c>
      <c r="L246" t="str">
        <f t="shared" si="6"/>
        <v>Termination</v>
      </c>
      <c r="M246">
        <v>13</v>
      </c>
      <c r="N246" t="s">
        <v>407</v>
      </c>
      <c r="O246" t="s">
        <v>34</v>
      </c>
      <c r="P246" s="1">
        <v>23380</v>
      </c>
      <c r="Q246" s="9">
        <f t="shared" ca="1" si="7"/>
        <v>60</v>
      </c>
      <c r="R246" s="9" t="str">
        <f ca="1">IF(Q246:$Q$312&lt;30, "Below 30", IF(Q246:$Q$312&lt;=39, "30-39", IF(Q246:$Q$312&lt;=49, "40-49", IF(Q246:$Q$312&lt;=59, "50-59", IF(Q246:$Q$312&lt;=69, "60-69", "70 and above")))))</f>
        <v>60-69</v>
      </c>
      <c r="S246" t="s">
        <v>35</v>
      </c>
      <c r="T246" t="s">
        <v>63</v>
      </c>
      <c r="U246" t="s">
        <v>37</v>
      </c>
      <c r="V246" t="s">
        <v>38</v>
      </c>
      <c r="W246" t="s">
        <v>78</v>
      </c>
      <c r="X246" t="s">
        <v>58</v>
      </c>
      <c r="Y246" t="s">
        <v>50</v>
      </c>
      <c r="Z246" t="s">
        <v>51</v>
      </c>
      <c r="AA246" t="s">
        <v>143</v>
      </c>
      <c r="AB246" t="s">
        <v>80</v>
      </c>
      <c r="AC246" t="s">
        <v>54</v>
      </c>
      <c r="AD246">
        <v>4.3</v>
      </c>
      <c r="AE246">
        <v>4</v>
      </c>
      <c r="AF246">
        <v>6</v>
      </c>
      <c r="AG246" s="1">
        <v>42008</v>
      </c>
      <c r="AH246">
        <v>0</v>
      </c>
      <c r="AI246">
        <v>8</v>
      </c>
    </row>
    <row r="247" spans="1:35" x14ac:dyDescent="0.25">
      <c r="A247" t="s">
        <v>409</v>
      </c>
      <c r="B247">
        <v>10126</v>
      </c>
      <c r="C247">
        <v>1</v>
      </c>
      <c r="D247">
        <v>1</v>
      </c>
      <c r="E247">
        <v>0</v>
      </c>
      <c r="F247">
        <v>1</v>
      </c>
      <c r="G247">
        <v>4</v>
      </c>
      <c r="H247">
        <v>3</v>
      </c>
      <c r="I247" s="7">
        <v>86214</v>
      </c>
      <c r="J247">
        <v>0</v>
      </c>
      <c r="K247">
        <v>0</v>
      </c>
      <c r="L247" t="str">
        <f t="shared" si="6"/>
        <v>No Termination</v>
      </c>
      <c r="M247">
        <v>24</v>
      </c>
      <c r="N247" t="s">
        <v>70</v>
      </c>
      <c r="O247" t="s">
        <v>34</v>
      </c>
      <c r="P247" s="1">
        <v>31617</v>
      </c>
      <c r="Q247" s="9">
        <f t="shared" ca="1" si="7"/>
        <v>38</v>
      </c>
      <c r="R247" s="9" t="str">
        <f ca="1">IF(Q247:$Q$312&lt;30, "Below 30", IF(Q247:$Q$312&lt;=39, "30-39", IF(Q247:$Q$312&lt;=49, "40-49", IF(Q247:$Q$312&lt;=59, "50-59", IF(Q247:$Q$312&lt;=69, "60-69", "70 and above")))))</f>
        <v>30-39</v>
      </c>
      <c r="S247" t="s">
        <v>57</v>
      </c>
      <c r="T247" t="s">
        <v>48</v>
      </c>
      <c r="U247" t="s">
        <v>37</v>
      </c>
      <c r="V247" t="s">
        <v>38</v>
      </c>
      <c r="W247" t="s">
        <v>39</v>
      </c>
      <c r="X247" t="s">
        <v>40</v>
      </c>
      <c r="Y247" t="s">
        <v>41</v>
      </c>
      <c r="Z247" t="s">
        <v>71</v>
      </c>
      <c r="AA247" t="s">
        <v>72</v>
      </c>
      <c r="AB247" t="s">
        <v>53</v>
      </c>
      <c r="AC247" t="s">
        <v>54</v>
      </c>
      <c r="AD247">
        <v>4.2</v>
      </c>
      <c r="AE247">
        <v>3</v>
      </c>
      <c r="AF247">
        <v>6</v>
      </c>
      <c r="AG247" s="1">
        <v>43509</v>
      </c>
      <c r="AH247">
        <v>0</v>
      </c>
      <c r="AI247">
        <v>2</v>
      </c>
    </row>
    <row r="248" spans="1:35" x14ac:dyDescent="0.25">
      <c r="A248" t="s">
        <v>410</v>
      </c>
      <c r="B248">
        <v>10295</v>
      </c>
      <c r="C248">
        <v>0</v>
      </c>
      <c r="D248">
        <v>0</v>
      </c>
      <c r="E248">
        <v>0</v>
      </c>
      <c r="F248">
        <v>2</v>
      </c>
      <c r="G248">
        <v>5</v>
      </c>
      <c r="H248">
        <v>2</v>
      </c>
      <c r="I248" s="7">
        <v>47750</v>
      </c>
      <c r="J248">
        <v>1</v>
      </c>
      <c r="K248">
        <v>0</v>
      </c>
      <c r="L248" t="str">
        <f t="shared" si="6"/>
        <v>No Termination</v>
      </c>
      <c r="M248">
        <v>19</v>
      </c>
      <c r="N248" t="s">
        <v>33</v>
      </c>
      <c r="O248" t="s">
        <v>34</v>
      </c>
      <c r="P248" s="1">
        <v>24995</v>
      </c>
      <c r="Q248" s="9">
        <f t="shared" ca="1" si="7"/>
        <v>56</v>
      </c>
      <c r="R248" s="9" t="str">
        <f ca="1">IF(Q248:$Q$312&lt;30, "Below 30", IF(Q248:$Q$312&lt;=39, "30-39", IF(Q248:$Q$312&lt;=49, "40-49", IF(Q248:$Q$312&lt;=59, "50-59", IF(Q248:$Q$312&lt;=69, "60-69", "70 and above")))))</f>
        <v>50-59</v>
      </c>
      <c r="S248" t="s">
        <v>57</v>
      </c>
      <c r="T248" t="s">
        <v>36</v>
      </c>
      <c r="U248" t="s">
        <v>37</v>
      </c>
      <c r="V248" t="s">
        <v>38</v>
      </c>
      <c r="W248" t="s">
        <v>78</v>
      </c>
      <c r="X248" t="s">
        <v>40</v>
      </c>
      <c r="Y248" t="s">
        <v>41</v>
      </c>
      <c r="Z248" t="s">
        <v>42</v>
      </c>
      <c r="AA248" t="s">
        <v>95</v>
      </c>
      <c r="AB248" t="s">
        <v>80</v>
      </c>
      <c r="AC248" t="s">
        <v>114</v>
      </c>
      <c r="AD248">
        <v>2.6</v>
      </c>
      <c r="AE248">
        <v>4</v>
      </c>
      <c r="AF248">
        <v>0</v>
      </c>
      <c r="AG248" s="1">
        <v>43514</v>
      </c>
      <c r="AH248">
        <v>5</v>
      </c>
      <c r="AI248">
        <v>4</v>
      </c>
    </row>
    <row r="249" spans="1:35" x14ac:dyDescent="0.25">
      <c r="A249" t="s">
        <v>411</v>
      </c>
      <c r="B249">
        <v>10260</v>
      </c>
      <c r="C249">
        <v>0</v>
      </c>
      <c r="D249">
        <v>0</v>
      </c>
      <c r="E249">
        <v>1</v>
      </c>
      <c r="F249">
        <v>5</v>
      </c>
      <c r="G249">
        <v>5</v>
      </c>
      <c r="H249">
        <v>3</v>
      </c>
      <c r="I249" s="7">
        <v>46428</v>
      </c>
      <c r="J249">
        <v>0</v>
      </c>
      <c r="K249">
        <v>1</v>
      </c>
      <c r="L249" t="str">
        <f t="shared" si="6"/>
        <v>Termination</v>
      </c>
      <c r="M249">
        <v>19</v>
      </c>
      <c r="N249" t="s">
        <v>33</v>
      </c>
      <c r="O249" t="s">
        <v>34</v>
      </c>
      <c r="P249" s="1">
        <v>27384</v>
      </c>
      <c r="Q249" s="9">
        <f t="shared" ca="1" si="7"/>
        <v>49</v>
      </c>
      <c r="R249" s="9" t="str">
        <f ca="1">IF(Q249:$Q$312&lt;30, "Below 30", IF(Q249:$Q$312&lt;=39, "30-39", IF(Q249:$Q$312&lt;=49, "40-49", IF(Q249:$Q$312&lt;=59, "50-59", IF(Q249:$Q$312&lt;=69, "60-69", "70 and above")))))</f>
        <v>40-49</v>
      </c>
      <c r="S249" t="s">
        <v>35</v>
      </c>
      <c r="T249" t="s">
        <v>36</v>
      </c>
      <c r="U249" t="s">
        <v>37</v>
      </c>
      <c r="V249" t="s">
        <v>38</v>
      </c>
      <c r="W249" t="s">
        <v>39</v>
      </c>
      <c r="X249" t="s">
        <v>158</v>
      </c>
      <c r="Y249" t="s">
        <v>50</v>
      </c>
      <c r="Z249" t="s">
        <v>42</v>
      </c>
      <c r="AA249" t="s">
        <v>43</v>
      </c>
      <c r="AB249" t="s">
        <v>66</v>
      </c>
      <c r="AC249" t="s">
        <v>54</v>
      </c>
      <c r="AD249">
        <v>4.5999999999999996</v>
      </c>
      <c r="AE249">
        <v>5</v>
      </c>
      <c r="AF249">
        <v>0</v>
      </c>
      <c r="AG249" s="1">
        <v>43136</v>
      </c>
      <c r="AH249">
        <v>0</v>
      </c>
      <c r="AI249">
        <v>7</v>
      </c>
    </row>
    <row r="250" spans="1:35" x14ac:dyDescent="0.25">
      <c r="A250" t="s">
        <v>412</v>
      </c>
      <c r="B250">
        <v>10233</v>
      </c>
      <c r="C250">
        <v>1</v>
      </c>
      <c r="D250">
        <v>1</v>
      </c>
      <c r="E250">
        <v>1</v>
      </c>
      <c r="F250">
        <v>1</v>
      </c>
      <c r="G250">
        <v>5</v>
      </c>
      <c r="H250">
        <v>3</v>
      </c>
      <c r="I250" s="7">
        <v>57975</v>
      </c>
      <c r="J250">
        <v>0</v>
      </c>
      <c r="K250">
        <v>0</v>
      </c>
      <c r="L250" t="str">
        <f t="shared" si="6"/>
        <v>No Termination</v>
      </c>
      <c r="M250">
        <v>20</v>
      </c>
      <c r="N250" t="s">
        <v>56</v>
      </c>
      <c r="O250" t="s">
        <v>34</v>
      </c>
      <c r="P250" s="1">
        <v>31528</v>
      </c>
      <c r="Q250" s="9">
        <f t="shared" ca="1" si="7"/>
        <v>38</v>
      </c>
      <c r="R250" s="9" t="str">
        <f ca="1">IF(Q250:$Q$312&lt;30, "Below 30", IF(Q250:$Q$312&lt;=39, "30-39", IF(Q250:$Q$312&lt;=49, "40-49", IF(Q250:$Q$312&lt;=59, "50-59", IF(Q250:$Q$312&lt;=69, "60-69", "70 and above")))))</f>
        <v>30-39</v>
      </c>
      <c r="S250" t="s">
        <v>35</v>
      </c>
      <c r="T250" t="s">
        <v>48</v>
      </c>
      <c r="U250" t="s">
        <v>37</v>
      </c>
      <c r="V250" t="s">
        <v>38</v>
      </c>
      <c r="W250" t="s">
        <v>39</v>
      </c>
      <c r="X250" t="s">
        <v>40</v>
      </c>
      <c r="Y250" t="s">
        <v>41</v>
      </c>
      <c r="Z250" t="s">
        <v>42</v>
      </c>
      <c r="AA250" t="s">
        <v>95</v>
      </c>
      <c r="AB250" t="s">
        <v>113</v>
      </c>
      <c r="AC250" t="s">
        <v>54</v>
      </c>
      <c r="AD250">
        <v>4.0999999999999996</v>
      </c>
      <c r="AE250">
        <v>3</v>
      </c>
      <c r="AF250">
        <v>0</v>
      </c>
      <c r="AG250" s="1">
        <v>43475</v>
      </c>
      <c r="AH250">
        <v>0</v>
      </c>
      <c r="AI250">
        <v>13</v>
      </c>
    </row>
    <row r="251" spans="1:35" x14ac:dyDescent="0.25">
      <c r="A251" t="s">
        <v>413</v>
      </c>
      <c r="B251">
        <v>10229</v>
      </c>
      <c r="C251">
        <v>0</v>
      </c>
      <c r="D251">
        <v>2</v>
      </c>
      <c r="E251">
        <v>1</v>
      </c>
      <c r="F251">
        <v>5</v>
      </c>
      <c r="G251">
        <v>3</v>
      </c>
      <c r="H251">
        <v>3</v>
      </c>
      <c r="I251" s="7">
        <v>88527</v>
      </c>
      <c r="J251">
        <v>0</v>
      </c>
      <c r="K251">
        <v>1</v>
      </c>
      <c r="L251" t="str">
        <f t="shared" si="6"/>
        <v>Termination</v>
      </c>
      <c r="M251">
        <v>9</v>
      </c>
      <c r="N251" t="s">
        <v>414</v>
      </c>
      <c r="O251" t="s">
        <v>34</v>
      </c>
      <c r="P251" s="1">
        <v>32128</v>
      </c>
      <c r="Q251" s="9">
        <f t="shared" ca="1" si="7"/>
        <v>36</v>
      </c>
      <c r="R251" s="9" t="str">
        <f ca="1">IF(Q251:$Q$312&lt;30, "Below 30", IF(Q251:$Q$312&lt;=39, "30-39", IF(Q251:$Q$312&lt;=49, "40-49", IF(Q251:$Q$312&lt;=59, "50-59", IF(Q251:$Q$312&lt;=69, "60-69", "70 and above")))))</f>
        <v>30-39</v>
      </c>
      <c r="S251" t="s">
        <v>35</v>
      </c>
      <c r="T251" t="s">
        <v>63</v>
      </c>
      <c r="U251" t="s">
        <v>37</v>
      </c>
      <c r="V251" t="s">
        <v>38</v>
      </c>
      <c r="W251" t="s">
        <v>78</v>
      </c>
      <c r="X251" t="s">
        <v>58</v>
      </c>
      <c r="Y251" t="s">
        <v>50</v>
      </c>
      <c r="Z251" t="s">
        <v>51</v>
      </c>
      <c r="AA251" t="s">
        <v>52</v>
      </c>
      <c r="AB251" t="s">
        <v>44</v>
      </c>
      <c r="AC251" t="s">
        <v>54</v>
      </c>
      <c r="AD251">
        <v>4.2</v>
      </c>
      <c r="AE251">
        <v>3</v>
      </c>
      <c r="AF251">
        <v>5</v>
      </c>
      <c r="AG251" s="1">
        <v>42114</v>
      </c>
      <c r="AH251">
        <v>0</v>
      </c>
      <c r="AI251">
        <v>2</v>
      </c>
    </row>
    <row r="252" spans="1:35" x14ac:dyDescent="0.25">
      <c r="A252" t="s">
        <v>415</v>
      </c>
      <c r="B252">
        <v>10169</v>
      </c>
      <c r="C252">
        <v>1</v>
      </c>
      <c r="D252">
        <v>1</v>
      </c>
      <c r="E252">
        <v>0</v>
      </c>
      <c r="F252">
        <v>1</v>
      </c>
      <c r="G252">
        <v>5</v>
      </c>
      <c r="H252">
        <v>3</v>
      </c>
      <c r="I252" s="7">
        <v>56147</v>
      </c>
      <c r="J252">
        <v>0</v>
      </c>
      <c r="K252">
        <v>0</v>
      </c>
      <c r="L252" t="str">
        <f t="shared" si="6"/>
        <v>No Termination</v>
      </c>
      <c r="M252">
        <v>19</v>
      </c>
      <c r="N252" t="s">
        <v>33</v>
      </c>
      <c r="O252" t="s">
        <v>34</v>
      </c>
      <c r="P252" s="1">
        <v>32334</v>
      </c>
      <c r="Q252" s="9">
        <f t="shared" ca="1" si="7"/>
        <v>36</v>
      </c>
      <c r="R252" s="9" t="str">
        <f ca="1">IF(Q252:$Q$312&lt;30, "Below 30", IF(Q252:$Q$312&lt;=39, "30-39", IF(Q252:$Q$312&lt;=49, "40-49", IF(Q252:$Q$312&lt;=59, "50-59", IF(Q252:$Q$312&lt;=69, "60-69", "70 and above")))))</f>
        <v>30-39</v>
      </c>
      <c r="S252" t="s">
        <v>57</v>
      </c>
      <c r="T252" t="s">
        <v>48</v>
      </c>
      <c r="U252" t="s">
        <v>37</v>
      </c>
      <c r="V252" t="s">
        <v>38</v>
      </c>
      <c r="W252" t="s">
        <v>78</v>
      </c>
      <c r="X252" t="s">
        <v>40</v>
      </c>
      <c r="Y252" t="s">
        <v>41</v>
      </c>
      <c r="Z252" t="s">
        <v>42</v>
      </c>
      <c r="AA252" t="s">
        <v>61</v>
      </c>
      <c r="AB252" t="s">
        <v>44</v>
      </c>
      <c r="AC252" t="s">
        <v>54</v>
      </c>
      <c r="AD252">
        <v>3.51</v>
      </c>
      <c r="AE252">
        <v>3</v>
      </c>
      <c r="AF252">
        <v>0</v>
      </c>
      <c r="AG252" s="1">
        <v>43514</v>
      </c>
      <c r="AH252">
        <v>0</v>
      </c>
      <c r="AI252">
        <v>2</v>
      </c>
    </row>
    <row r="253" spans="1:35" x14ac:dyDescent="0.25">
      <c r="A253" t="s">
        <v>416</v>
      </c>
      <c r="B253">
        <v>10071</v>
      </c>
      <c r="C253">
        <v>0</v>
      </c>
      <c r="D253">
        <v>0</v>
      </c>
      <c r="E253">
        <v>0</v>
      </c>
      <c r="F253">
        <v>3</v>
      </c>
      <c r="G253">
        <v>5</v>
      </c>
      <c r="H253">
        <v>3</v>
      </c>
      <c r="I253" s="7">
        <v>50923</v>
      </c>
      <c r="J253">
        <v>0</v>
      </c>
      <c r="K253">
        <v>0</v>
      </c>
      <c r="L253" t="str">
        <f t="shared" si="6"/>
        <v>No Termination</v>
      </c>
      <c r="M253">
        <v>19</v>
      </c>
      <c r="N253" t="s">
        <v>33</v>
      </c>
      <c r="O253" t="s">
        <v>34</v>
      </c>
      <c r="P253" s="1">
        <v>27463</v>
      </c>
      <c r="Q253" s="9">
        <f t="shared" ca="1" si="7"/>
        <v>49</v>
      </c>
      <c r="R253" s="9" t="str">
        <f ca="1">IF(Q253:$Q$312&lt;30, "Below 30", IF(Q253:$Q$312&lt;=39, "30-39", IF(Q253:$Q$312&lt;=49, "40-49", IF(Q253:$Q$312&lt;=59, "50-59", IF(Q253:$Q$312&lt;=69, "60-69", "70 and above")))))</f>
        <v>40-49</v>
      </c>
      <c r="S253" t="s">
        <v>57</v>
      </c>
      <c r="T253" t="s">
        <v>36</v>
      </c>
      <c r="U253" t="s">
        <v>37</v>
      </c>
      <c r="V253" t="s">
        <v>38</v>
      </c>
      <c r="W253" t="s">
        <v>108</v>
      </c>
      <c r="X253" t="s">
        <v>40</v>
      </c>
      <c r="Y253" t="s">
        <v>41</v>
      </c>
      <c r="Z253" t="s">
        <v>42</v>
      </c>
      <c r="AA253" t="s">
        <v>65</v>
      </c>
      <c r="AB253" t="s">
        <v>66</v>
      </c>
      <c r="AC253" t="s">
        <v>54</v>
      </c>
      <c r="AD253">
        <v>5</v>
      </c>
      <c r="AE253">
        <v>5</v>
      </c>
      <c r="AF253">
        <v>0</v>
      </c>
      <c r="AG253" s="1">
        <v>43502</v>
      </c>
      <c r="AH253">
        <v>0</v>
      </c>
      <c r="AI253">
        <v>14</v>
      </c>
    </row>
    <row r="254" spans="1:35" x14ac:dyDescent="0.25">
      <c r="A254" t="s">
        <v>417</v>
      </c>
      <c r="B254">
        <v>10179</v>
      </c>
      <c r="C254">
        <v>1</v>
      </c>
      <c r="D254">
        <v>1</v>
      </c>
      <c r="E254">
        <v>0</v>
      </c>
      <c r="F254">
        <v>1</v>
      </c>
      <c r="G254">
        <v>3</v>
      </c>
      <c r="H254">
        <v>3</v>
      </c>
      <c r="I254" s="7">
        <v>50750</v>
      </c>
      <c r="J254">
        <v>0</v>
      </c>
      <c r="K254">
        <v>0</v>
      </c>
      <c r="L254" t="str">
        <f t="shared" si="6"/>
        <v>No Termination</v>
      </c>
      <c r="M254">
        <v>15</v>
      </c>
      <c r="N254" t="s">
        <v>221</v>
      </c>
      <c r="O254" t="s">
        <v>34</v>
      </c>
      <c r="P254" s="1">
        <v>29690</v>
      </c>
      <c r="Q254" s="9">
        <f t="shared" ca="1" si="7"/>
        <v>43</v>
      </c>
      <c r="R254" s="9" t="str">
        <f ca="1">IF(Q254:$Q$312&lt;30, "Below 30", IF(Q254:$Q$312&lt;=39, "30-39", IF(Q254:$Q$312&lt;=49, "40-49", IF(Q254:$Q$312&lt;=59, "50-59", IF(Q254:$Q$312&lt;=69, "60-69", "70 and above")))))</f>
        <v>40-49</v>
      </c>
      <c r="S254" t="s">
        <v>57</v>
      </c>
      <c r="T254" t="s">
        <v>48</v>
      </c>
      <c r="U254" t="s">
        <v>37</v>
      </c>
      <c r="V254" t="s">
        <v>38</v>
      </c>
      <c r="W254" t="s">
        <v>39</v>
      </c>
      <c r="X254" t="s">
        <v>40</v>
      </c>
      <c r="Y254" t="s">
        <v>41</v>
      </c>
      <c r="Z254" t="s">
        <v>51</v>
      </c>
      <c r="AA254" t="s">
        <v>83</v>
      </c>
      <c r="AB254" t="s">
        <v>44</v>
      </c>
      <c r="AC254" t="s">
        <v>54</v>
      </c>
      <c r="AD254">
        <v>3.31</v>
      </c>
      <c r="AE254">
        <v>3</v>
      </c>
      <c r="AF254">
        <v>6</v>
      </c>
      <c r="AG254" s="1">
        <v>43472</v>
      </c>
      <c r="AH254">
        <v>0</v>
      </c>
      <c r="AI254">
        <v>7</v>
      </c>
    </row>
    <row r="255" spans="1:35" x14ac:dyDescent="0.25">
      <c r="A255" t="s">
        <v>418</v>
      </c>
      <c r="B255">
        <v>10091</v>
      </c>
      <c r="C255">
        <v>1</v>
      </c>
      <c r="D255">
        <v>1</v>
      </c>
      <c r="E255">
        <v>0</v>
      </c>
      <c r="F255">
        <v>1</v>
      </c>
      <c r="G255">
        <v>5</v>
      </c>
      <c r="H255">
        <v>3</v>
      </c>
      <c r="I255" s="7">
        <v>52087</v>
      </c>
      <c r="J255">
        <v>0</v>
      </c>
      <c r="K255">
        <v>0</v>
      </c>
      <c r="L255" t="str">
        <f t="shared" si="6"/>
        <v>No Termination</v>
      </c>
      <c r="M255">
        <v>19</v>
      </c>
      <c r="N255" t="s">
        <v>33</v>
      </c>
      <c r="O255" t="s">
        <v>34</v>
      </c>
      <c r="P255" s="1">
        <v>31283</v>
      </c>
      <c r="Q255" s="9">
        <f t="shared" ca="1" si="7"/>
        <v>38</v>
      </c>
      <c r="R255" s="9" t="str">
        <f ca="1">IF(Q255:$Q$312&lt;30, "Below 30", IF(Q255:$Q$312&lt;=39, "30-39", IF(Q255:$Q$312&lt;=49, "40-49", IF(Q255:$Q$312&lt;=59, "50-59", IF(Q255:$Q$312&lt;=69, "60-69", "70 and above")))))</f>
        <v>30-39</v>
      </c>
      <c r="S255" t="s">
        <v>57</v>
      </c>
      <c r="T255" t="s">
        <v>48</v>
      </c>
      <c r="U255" t="s">
        <v>37</v>
      </c>
      <c r="V255" t="s">
        <v>38</v>
      </c>
      <c r="W255" t="s">
        <v>39</v>
      </c>
      <c r="X255" t="s">
        <v>40</v>
      </c>
      <c r="Y255" t="s">
        <v>41</v>
      </c>
      <c r="Z255" t="s">
        <v>42</v>
      </c>
      <c r="AA255" t="s">
        <v>68</v>
      </c>
      <c r="AB255" t="s">
        <v>44</v>
      </c>
      <c r="AC255" t="s">
        <v>54</v>
      </c>
      <c r="AD255">
        <v>4.8099999999999996</v>
      </c>
      <c r="AE255">
        <v>4</v>
      </c>
      <c r="AF255">
        <v>0</v>
      </c>
      <c r="AG255" s="1">
        <v>43511</v>
      </c>
      <c r="AH255">
        <v>0</v>
      </c>
      <c r="AI255">
        <v>15</v>
      </c>
    </row>
    <row r="256" spans="1:35" x14ac:dyDescent="0.25">
      <c r="A256" t="s">
        <v>419</v>
      </c>
      <c r="B256">
        <v>10178</v>
      </c>
      <c r="C256">
        <v>1</v>
      </c>
      <c r="D256">
        <v>1</v>
      </c>
      <c r="E256">
        <v>1</v>
      </c>
      <c r="F256">
        <v>1</v>
      </c>
      <c r="G256">
        <v>3</v>
      </c>
      <c r="H256">
        <v>3</v>
      </c>
      <c r="I256" s="7">
        <v>87826</v>
      </c>
      <c r="J256">
        <v>0</v>
      </c>
      <c r="K256">
        <v>0</v>
      </c>
      <c r="L256" t="str">
        <f t="shared" si="6"/>
        <v>No Termination</v>
      </c>
      <c r="M256">
        <v>9</v>
      </c>
      <c r="N256" t="s">
        <v>91</v>
      </c>
      <c r="O256" t="s">
        <v>34</v>
      </c>
      <c r="P256" s="1">
        <v>25607</v>
      </c>
      <c r="Q256" s="9">
        <f t="shared" ca="1" si="7"/>
        <v>54</v>
      </c>
      <c r="R256" s="9" t="str">
        <f ca="1">IF(Q256:$Q$312&lt;30, "Below 30", IF(Q256:$Q$312&lt;=39, "30-39", IF(Q256:$Q$312&lt;=49, "40-49", IF(Q256:$Q$312&lt;=59, "50-59", IF(Q256:$Q$312&lt;=69, "60-69", "70 and above")))))</f>
        <v>50-59</v>
      </c>
      <c r="S256" t="s">
        <v>35</v>
      </c>
      <c r="T256" t="s">
        <v>48</v>
      </c>
      <c r="U256" t="s">
        <v>37</v>
      </c>
      <c r="V256" t="s">
        <v>85</v>
      </c>
      <c r="W256" t="s">
        <v>39</v>
      </c>
      <c r="X256" t="s">
        <v>40</v>
      </c>
      <c r="Y256" t="s">
        <v>41</v>
      </c>
      <c r="Z256" t="s">
        <v>51</v>
      </c>
      <c r="AA256" t="s">
        <v>52</v>
      </c>
      <c r="AB256" t="s">
        <v>76</v>
      </c>
      <c r="AC256" t="s">
        <v>54</v>
      </c>
      <c r="AD256">
        <v>3.32</v>
      </c>
      <c r="AE256">
        <v>3</v>
      </c>
      <c r="AF256">
        <v>7</v>
      </c>
      <c r="AG256" s="1">
        <v>43479</v>
      </c>
      <c r="AH256">
        <v>0</v>
      </c>
      <c r="AI256">
        <v>16</v>
      </c>
    </row>
    <row r="257" spans="1:35" x14ac:dyDescent="0.25">
      <c r="A257" t="s">
        <v>420</v>
      </c>
      <c r="B257">
        <v>10039</v>
      </c>
      <c r="C257">
        <v>0</v>
      </c>
      <c r="D257">
        <v>0</v>
      </c>
      <c r="E257">
        <v>0</v>
      </c>
      <c r="F257">
        <v>1</v>
      </c>
      <c r="G257">
        <v>1</v>
      </c>
      <c r="H257">
        <v>3</v>
      </c>
      <c r="I257" s="7">
        <v>51920</v>
      </c>
      <c r="J257">
        <v>0</v>
      </c>
      <c r="K257">
        <v>0</v>
      </c>
      <c r="L257" t="str">
        <f t="shared" si="6"/>
        <v>No Termination</v>
      </c>
      <c r="M257">
        <v>2</v>
      </c>
      <c r="N257" t="s">
        <v>275</v>
      </c>
      <c r="O257" t="s">
        <v>34</v>
      </c>
      <c r="P257" s="1">
        <v>32282</v>
      </c>
      <c r="Q257" s="9">
        <f t="shared" ca="1" si="7"/>
        <v>36</v>
      </c>
      <c r="R257" s="9" t="str">
        <f ca="1">IF(Q257:$Q$312&lt;30, "Below 30", IF(Q257:$Q$312&lt;=39, "30-39", IF(Q257:$Q$312&lt;=49, "40-49", IF(Q257:$Q$312&lt;=59, "50-59", IF(Q257:$Q$312&lt;=69, "60-69", "70 and above")))))</f>
        <v>30-39</v>
      </c>
      <c r="S257" t="s">
        <v>57</v>
      </c>
      <c r="T257" t="s">
        <v>36</v>
      </c>
      <c r="U257" t="s">
        <v>37</v>
      </c>
      <c r="V257" t="s">
        <v>38</v>
      </c>
      <c r="W257" t="s">
        <v>39</v>
      </c>
      <c r="X257" t="s">
        <v>40</v>
      </c>
      <c r="Y257" t="s">
        <v>41</v>
      </c>
      <c r="Z257" t="s">
        <v>122</v>
      </c>
      <c r="AA257" t="s">
        <v>123</v>
      </c>
      <c r="AB257" t="s">
        <v>197</v>
      </c>
      <c r="AC257" t="s">
        <v>54</v>
      </c>
      <c r="AD257">
        <v>5</v>
      </c>
      <c r="AE257">
        <v>3</v>
      </c>
      <c r="AF257">
        <v>5</v>
      </c>
      <c r="AG257" s="1">
        <v>43480</v>
      </c>
      <c r="AH257">
        <v>0</v>
      </c>
      <c r="AI257">
        <v>2</v>
      </c>
    </row>
    <row r="258" spans="1:35" x14ac:dyDescent="0.25">
      <c r="A258" t="s">
        <v>421</v>
      </c>
      <c r="B258">
        <v>10095</v>
      </c>
      <c r="C258">
        <v>0</v>
      </c>
      <c r="D258">
        <v>0</v>
      </c>
      <c r="E258">
        <v>0</v>
      </c>
      <c r="F258">
        <v>5</v>
      </c>
      <c r="G258">
        <v>5</v>
      </c>
      <c r="H258">
        <v>3</v>
      </c>
      <c r="I258" s="7">
        <v>63878</v>
      </c>
      <c r="J258">
        <v>0</v>
      </c>
      <c r="K258">
        <v>1</v>
      </c>
      <c r="L258" t="str">
        <f t="shared" ref="L258:L321" si="8">IF(K:K=0, "No Termination", IF(K:K=1, "Termination", "Unknown"))</f>
        <v>Termination</v>
      </c>
      <c r="M258">
        <v>20</v>
      </c>
      <c r="N258" t="s">
        <v>56</v>
      </c>
      <c r="O258" t="s">
        <v>34</v>
      </c>
      <c r="P258" s="1">
        <v>32106</v>
      </c>
      <c r="Q258" s="9">
        <f t="shared" ca="1" si="7"/>
        <v>36</v>
      </c>
      <c r="R258" s="9" t="str">
        <f ca="1">IF(Q258:$Q$312&lt;30, "Below 30", IF(Q258:$Q$312&lt;=39, "30-39", IF(Q258:$Q$312&lt;=49, "40-49", IF(Q258:$Q$312&lt;=59, "50-59", IF(Q258:$Q$312&lt;=69, "60-69", "70 and above")))))</f>
        <v>30-39</v>
      </c>
      <c r="S258" t="s">
        <v>57</v>
      </c>
      <c r="T258" t="s">
        <v>36</v>
      </c>
      <c r="U258" t="s">
        <v>37</v>
      </c>
      <c r="V258" t="s">
        <v>38</v>
      </c>
      <c r="W258" t="s">
        <v>39</v>
      </c>
      <c r="X258" t="s">
        <v>292</v>
      </c>
      <c r="Y258" t="s">
        <v>50</v>
      </c>
      <c r="Z258" t="s">
        <v>42</v>
      </c>
      <c r="AA258" t="s">
        <v>43</v>
      </c>
      <c r="AB258" t="s">
        <v>113</v>
      </c>
      <c r="AC258" t="s">
        <v>54</v>
      </c>
      <c r="AD258">
        <v>4.68</v>
      </c>
      <c r="AE258">
        <v>4</v>
      </c>
      <c r="AF258">
        <v>0</v>
      </c>
      <c r="AG258" s="1">
        <v>42096</v>
      </c>
      <c r="AH258">
        <v>0</v>
      </c>
      <c r="AI258">
        <v>20</v>
      </c>
    </row>
    <row r="259" spans="1:35" x14ac:dyDescent="0.25">
      <c r="A259" t="s">
        <v>422</v>
      </c>
      <c r="B259">
        <v>10027</v>
      </c>
      <c r="C259">
        <v>0</v>
      </c>
      <c r="D259">
        <v>0</v>
      </c>
      <c r="E259">
        <v>1</v>
      </c>
      <c r="F259">
        <v>1</v>
      </c>
      <c r="G259">
        <v>5</v>
      </c>
      <c r="H259">
        <v>4</v>
      </c>
      <c r="I259" s="7">
        <v>60656</v>
      </c>
      <c r="J259">
        <v>0</v>
      </c>
      <c r="K259">
        <v>0</v>
      </c>
      <c r="L259" t="str">
        <f t="shared" si="8"/>
        <v>No Termination</v>
      </c>
      <c r="M259">
        <v>20</v>
      </c>
      <c r="N259" t="s">
        <v>56</v>
      </c>
      <c r="O259" t="s">
        <v>34</v>
      </c>
      <c r="P259" s="1">
        <v>23314</v>
      </c>
      <c r="Q259" s="9">
        <f t="shared" ref="Q259:Q312" ca="1" si="9">DATEDIF(P259, TODAY(), "Y")</f>
        <v>60</v>
      </c>
      <c r="R259" s="9" t="str">
        <f ca="1">IF(Q259:$Q$312&lt;30, "Below 30", IF(Q259:$Q$312&lt;=39, "30-39", IF(Q259:$Q$312&lt;=49, "40-49", IF(Q259:$Q$312&lt;=59, "50-59", IF(Q259:$Q$312&lt;=69, "60-69", "70 and above")))))</f>
        <v>60-69</v>
      </c>
      <c r="S259" t="s">
        <v>35</v>
      </c>
      <c r="T259" t="s">
        <v>36</v>
      </c>
      <c r="U259" t="s">
        <v>37</v>
      </c>
      <c r="V259" t="s">
        <v>38</v>
      </c>
      <c r="W259" t="s">
        <v>39</v>
      </c>
      <c r="X259" t="s">
        <v>40</v>
      </c>
      <c r="Y259" t="s">
        <v>41</v>
      </c>
      <c r="Z259" t="s">
        <v>42</v>
      </c>
      <c r="AA259" t="s">
        <v>61</v>
      </c>
      <c r="AB259" t="s">
        <v>53</v>
      </c>
      <c r="AC259" t="s">
        <v>45</v>
      </c>
      <c r="AD259">
        <v>4.3</v>
      </c>
      <c r="AE259">
        <v>3</v>
      </c>
      <c r="AF259">
        <v>0</v>
      </c>
      <c r="AG259" s="1">
        <v>43493</v>
      </c>
      <c r="AH259">
        <v>0</v>
      </c>
      <c r="AI259">
        <v>4</v>
      </c>
    </row>
    <row r="260" spans="1:35" x14ac:dyDescent="0.25">
      <c r="A260" t="s">
        <v>423</v>
      </c>
      <c r="B260">
        <v>10291</v>
      </c>
      <c r="C260">
        <v>0</v>
      </c>
      <c r="D260">
        <v>2</v>
      </c>
      <c r="E260">
        <v>1</v>
      </c>
      <c r="F260">
        <v>1</v>
      </c>
      <c r="G260">
        <v>6</v>
      </c>
      <c r="H260">
        <v>2</v>
      </c>
      <c r="I260" s="7">
        <v>72992</v>
      </c>
      <c r="J260">
        <v>1</v>
      </c>
      <c r="K260">
        <v>0</v>
      </c>
      <c r="L260" t="str">
        <f t="shared" si="8"/>
        <v>No Termination</v>
      </c>
      <c r="M260">
        <v>21</v>
      </c>
      <c r="N260" t="s">
        <v>177</v>
      </c>
      <c r="O260" t="s">
        <v>34</v>
      </c>
      <c r="P260" s="1">
        <v>30910</v>
      </c>
      <c r="Q260" s="9">
        <f t="shared" ca="1" si="9"/>
        <v>39</v>
      </c>
      <c r="R260" s="9" t="str">
        <f ca="1">IF(Q260:$Q$312&lt;30, "Below 30", IF(Q260:$Q$312&lt;=39, "30-39", IF(Q260:$Q$312&lt;=49, "40-49", IF(Q260:$Q$312&lt;=59, "50-59", IF(Q260:$Q$312&lt;=69, "60-69", "70 and above")))))</f>
        <v>30-39</v>
      </c>
      <c r="S260" t="s">
        <v>35</v>
      </c>
      <c r="T260" t="s">
        <v>63</v>
      </c>
      <c r="U260" t="s">
        <v>37</v>
      </c>
      <c r="V260" t="s">
        <v>38</v>
      </c>
      <c r="W260" t="s">
        <v>78</v>
      </c>
      <c r="X260" t="s">
        <v>40</v>
      </c>
      <c r="Y260" t="s">
        <v>41</v>
      </c>
      <c r="Z260" t="s">
        <v>137</v>
      </c>
      <c r="AA260" t="s">
        <v>178</v>
      </c>
      <c r="AB260" t="s">
        <v>80</v>
      </c>
      <c r="AC260" t="s">
        <v>114</v>
      </c>
      <c r="AD260">
        <v>2.4</v>
      </c>
      <c r="AE260">
        <v>4</v>
      </c>
      <c r="AF260">
        <v>0</v>
      </c>
      <c r="AG260" s="1">
        <v>43481</v>
      </c>
      <c r="AH260">
        <v>2</v>
      </c>
      <c r="AI260">
        <v>16</v>
      </c>
    </row>
    <row r="261" spans="1:35" x14ac:dyDescent="0.25">
      <c r="A261" t="s">
        <v>424</v>
      </c>
      <c r="B261">
        <v>10153</v>
      </c>
      <c r="C261">
        <v>1</v>
      </c>
      <c r="D261">
        <v>1</v>
      </c>
      <c r="E261">
        <v>0</v>
      </c>
      <c r="F261">
        <v>5</v>
      </c>
      <c r="G261">
        <v>1</v>
      </c>
      <c r="H261">
        <v>3</v>
      </c>
      <c r="I261" s="7">
        <v>55000</v>
      </c>
      <c r="J261">
        <v>1</v>
      </c>
      <c r="K261">
        <v>1</v>
      </c>
      <c r="L261" t="str">
        <f t="shared" si="8"/>
        <v>Termination</v>
      </c>
      <c r="M261">
        <v>2</v>
      </c>
      <c r="N261" t="s">
        <v>275</v>
      </c>
      <c r="O261" t="s">
        <v>34</v>
      </c>
      <c r="P261" s="1">
        <v>31942</v>
      </c>
      <c r="Q261" s="9">
        <f t="shared" ca="1" si="9"/>
        <v>37</v>
      </c>
      <c r="R261" s="9" t="str">
        <f ca="1">IF(Q261:$Q$312&lt;30, "Below 30", IF(Q261:$Q$312&lt;=39, "30-39", IF(Q261:$Q$312&lt;=49, "40-49", IF(Q261:$Q$312&lt;=59, "50-59", IF(Q261:$Q$312&lt;=69, "60-69", "70 and above")))))</f>
        <v>30-39</v>
      </c>
      <c r="S261" t="s">
        <v>57</v>
      </c>
      <c r="T261" t="s">
        <v>48</v>
      </c>
      <c r="U261" t="s">
        <v>37</v>
      </c>
      <c r="V261" t="s">
        <v>38</v>
      </c>
      <c r="W261" t="s">
        <v>78</v>
      </c>
      <c r="X261" t="s">
        <v>49</v>
      </c>
      <c r="Y261" t="s">
        <v>50</v>
      </c>
      <c r="Z261" t="s">
        <v>122</v>
      </c>
      <c r="AA261" t="s">
        <v>123</v>
      </c>
      <c r="AB261" t="s">
        <v>80</v>
      </c>
      <c r="AC261" t="s">
        <v>54</v>
      </c>
      <c r="AD261">
        <v>3.8</v>
      </c>
      <c r="AE261">
        <v>4</v>
      </c>
      <c r="AF261">
        <v>4</v>
      </c>
      <c r="AG261" s="1">
        <v>41501</v>
      </c>
      <c r="AH261">
        <v>0</v>
      </c>
      <c r="AI261">
        <v>17</v>
      </c>
    </row>
    <row r="262" spans="1:35" x14ac:dyDescent="0.25">
      <c r="A262" t="s">
        <v>425</v>
      </c>
      <c r="B262">
        <v>10157</v>
      </c>
      <c r="C262">
        <v>0</v>
      </c>
      <c r="D262">
        <v>0</v>
      </c>
      <c r="E262">
        <v>0</v>
      </c>
      <c r="F262">
        <v>1</v>
      </c>
      <c r="G262">
        <v>5</v>
      </c>
      <c r="H262">
        <v>3</v>
      </c>
      <c r="I262" s="7">
        <v>58939</v>
      </c>
      <c r="J262">
        <v>0</v>
      </c>
      <c r="K262">
        <v>0</v>
      </c>
      <c r="L262" t="str">
        <f t="shared" si="8"/>
        <v>No Termination</v>
      </c>
      <c r="M262">
        <v>19</v>
      </c>
      <c r="N262" t="s">
        <v>33</v>
      </c>
      <c r="O262" t="s">
        <v>34</v>
      </c>
      <c r="P262" s="1">
        <v>23775</v>
      </c>
      <c r="Q262" s="9">
        <f t="shared" ca="1" si="9"/>
        <v>59</v>
      </c>
      <c r="R262" s="9" t="str">
        <f ca="1">IF(Q262:$Q$312&lt;30, "Below 30", IF(Q262:$Q$312&lt;=39, "30-39", IF(Q262:$Q$312&lt;=49, "40-49", IF(Q262:$Q$312&lt;=59, "50-59", IF(Q262:$Q$312&lt;=69, "60-69", "70 and above")))))</f>
        <v>50-59</v>
      </c>
      <c r="S262" t="s">
        <v>57</v>
      </c>
      <c r="T262" t="s">
        <v>36</v>
      </c>
      <c r="U262" t="s">
        <v>37</v>
      </c>
      <c r="V262" t="s">
        <v>38</v>
      </c>
      <c r="W262" t="s">
        <v>39</v>
      </c>
      <c r="X262" t="s">
        <v>40</v>
      </c>
      <c r="Y262" t="s">
        <v>41</v>
      </c>
      <c r="Z262" t="s">
        <v>42</v>
      </c>
      <c r="AA262" t="s">
        <v>75</v>
      </c>
      <c r="AB262" t="s">
        <v>76</v>
      </c>
      <c r="AC262" t="s">
        <v>54</v>
      </c>
      <c r="AD262">
        <v>3.73</v>
      </c>
      <c r="AE262">
        <v>3</v>
      </c>
      <c r="AF262">
        <v>0</v>
      </c>
      <c r="AG262" s="1">
        <v>43489</v>
      </c>
      <c r="AH262">
        <v>0</v>
      </c>
      <c r="AI262">
        <v>16</v>
      </c>
    </row>
    <row r="263" spans="1:35" x14ac:dyDescent="0.25">
      <c r="A263" t="s">
        <v>426</v>
      </c>
      <c r="B263">
        <v>10119</v>
      </c>
      <c r="C263">
        <v>1</v>
      </c>
      <c r="D263">
        <v>1</v>
      </c>
      <c r="E263">
        <v>0</v>
      </c>
      <c r="F263">
        <v>1</v>
      </c>
      <c r="G263">
        <v>3</v>
      </c>
      <c r="H263">
        <v>3</v>
      </c>
      <c r="I263" s="7">
        <v>66593</v>
      </c>
      <c r="J263">
        <v>0</v>
      </c>
      <c r="K263">
        <v>0</v>
      </c>
      <c r="L263" t="str">
        <f t="shared" si="8"/>
        <v>No Termination</v>
      </c>
      <c r="M263">
        <v>14</v>
      </c>
      <c r="N263" t="s">
        <v>82</v>
      </c>
      <c r="O263" t="s">
        <v>34</v>
      </c>
      <c r="P263" s="1">
        <v>26735</v>
      </c>
      <c r="Q263" s="9">
        <f t="shared" ca="1" si="9"/>
        <v>51</v>
      </c>
      <c r="R263" s="9" t="str">
        <f ca="1">IF(Q263:$Q$312&lt;30, "Below 30", IF(Q263:$Q$312&lt;=39, "30-39", IF(Q263:$Q$312&lt;=49, "40-49", IF(Q263:$Q$312&lt;=59, "50-59", IF(Q263:$Q$312&lt;=69, "60-69", "70 and above")))))</f>
        <v>50-59</v>
      </c>
      <c r="S263" t="s">
        <v>57</v>
      </c>
      <c r="T263" t="s">
        <v>48</v>
      </c>
      <c r="U263" t="s">
        <v>37</v>
      </c>
      <c r="V263" t="s">
        <v>38</v>
      </c>
      <c r="W263" t="s">
        <v>78</v>
      </c>
      <c r="X263" t="s">
        <v>40</v>
      </c>
      <c r="Y263" t="s">
        <v>41</v>
      </c>
      <c r="Z263" t="s">
        <v>51</v>
      </c>
      <c r="AA263" t="s">
        <v>162</v>
      </c>
      <c r="AB263" t="s">
        <v>44</v>
      </c>
      <c r="AC263" t="s">
        <v>54</v>
      </c>
      <c r="AD263">
        <v>4.3</v>
      </c>
      <c r="AE263">
        <v>3</v>
      </c>
      <c r="AF263">
        <v>5</v>
      </c>
      <c r="AG263" s="1">
        <v>43504</v>
      </c>
      <c r="AH263">
        <v>0</v>
      </c>
      <c r="AI263">
        <v>19</v>
      </c>
    </row>
    <row r="264" spans="1:35" x14ac:dyDescent="0.25">
      <c r="A264" t="s">
        <v>427</v>
      </c>
      <c r="B264">
        <v>10180</v>
      </c>
      <c r="C264">
        <v>1</v>
      </c>
      <c r="D264">
        <v>1</v>
      </c>
      <c r="E264">
        <v>1</v>
      </c>
      <c r="F264">
        <v>2</v>
      </c>
      <c r="G264">
        <v>3</v>
      </c>
      <c r="H264">
        <v>3</v>
      </c>
      <c r="I264" s="7">
        <v>87565</v>
      </c>
      <c r="J264">
        <v>0</v>
      </c>
      <c r="K264">
        <v>0</v>
      </c>
      <c r="L264" t="str">
        <f t="shared" si="8"/>
        <v>No Termination</v>
      </c>
      <c r="M264">
        <v>28</v>
      </c>
      <c r="N264" t="s">
        <v>175</v>
      </c>
      <c r="O264" t="s">
        <v>34</v>
      </c>
      <c r="P264" s="1">
        <v>30356</v>
      </c>
      <c r="Q264" s="9">
        <f t="shared" ca="1" si="9"/>
        <v>41</v>
      </c>
      <c r="R264" s="9" t="str">
        <f ca="1">IF(Q264:$Q$312&lt;30, "Below 30", IF(Q264:$Q$312&lt;=39, "30-39", IF(Q264:$Q$312&lt;=49, "40-49", IF(Q264:$Q$312&lt;=59, "50-59", IF(Q264:$Q$312&lt;=69, "60-69", "70 and above")))))</f>
        <v>40-49</v>
      </c>
      <c r="S264" t="s">
        <v>35</v>
      </c>
      <c r="T264" t="s">
        <v>48</v>
      </c>
      <c r="U264" t="s">
        <v>37</v>
      </c>
      <c r="V264" t="s">
        <v>38</v>
      </c>
      <c r="W264" t="s">
        <v>108</v>
      </c>
      <c r="X264" t="s">
        <v>40</v>
      </c>
      <c r="Y264" t="s">
        <v>41</v>
      </c>
      <c r="Z264" t="s">
        <v>51</v>
      </c>
      <c r="AA264" t="s">
        <v>83</v>
      </c>
      <c r="AB264" t="s">
        <v>44</v>
      </c>
      <c r="AC264" t="s">
        <v>54</v>
      </c>
      <c r="AD264">
        <v>3.27</v>
      </c>
      <c r="AE264">
        <v>4</v>
      </c>
      <c r="AF264">
        <v>5</v>
      </c>
      <c r="AG264" s="1">
        <v>43479</v>
      </c>
      <c r="AH264">
        <v>0</v>
      </c>
      <c r="AI264">
        <v>13</v>
      </c>
    </row>
    <row r="265" spans="1:35" x14ac:dyDescent="0.25">
      <c r="A265" t="s">
        <v>428</v>
      </c>
      <c r="B265">
        <v>10302</v>
      </c>
      <c r="C265">
        <v>1</v>
      </c>
      <c r="D265">
        <v>1</v>
      </c>
      <c r="E265">
        <v>0</v>
      </c>
      <c r="F265">
        <v>1</v>
      </c>
      <c r="G265">
        <v>5</v>
      </c>
      <c r="H265">
        <v>1</v>
      </c>
      <c r="I265" s="7">
        <v>64021</v>
      </c>
      <c r="J265">
        <v>0</v>
      </c>
      <c r="K265">
        <v>0</v>
      </c>
      <c r="L265" t="str">
        <f t="shared" si="8"/>
        <v>No Termination</v>
      </c>
      <c r="M265">
        <v>19</v>
      </c>
      <c r="N265" t="s">
        <v>33</v>
      </c>
      <c r="O265" t="s">
        <v>34</v>
      </c>
      <c r="P265" s="1">
        <v>25039</v>
      </c>
      <c r="Q265" s="9">
        <f t="shared" ca="1" si="9"/>
        <v>56</v>
      </c>
      <c r="R265" s="9" t="str">
        <f ca="1">IF(Q265:$Q$312&lt;30, "Below 30", IF(Q265:$Q$312&lt;=39, "30-39", IF(Q265:$Q$312&lt;=49, "40-49", IF(Q265:$Q$312&lt;=59, "50-59", IF(Q265:$Q$312&lt;=69, "60-69", "70 and above")))))</f>
        <v>50-59</v>
      </c>
      <c r="S265" t="s">
        <v>57</v>
      </c>
      <c r="T265" t="s">
        <v>48</v>
      </c>
      <c r="U265" t="s">
        <v>37</v>
      </c>
      <c r="V265" t="s">
        <v>38</v>
      </c>
      <c r="W265" t="s">
        <v>39</v>
      </c>
      <c r="X265" t="s">
        <v>40</v>
      </c>
      <c r="Y265" t="s">
        <v>41</v>
      </c>
      <c r="Z265" t="s">
        <v>42</v>
      </c>
      <c r="AA265" t="s">
        <v>79</v>
      </c>
      <c r="AB265" t="s">
        <v>53</v>
      </c>
      <c r="AC265" t="s">
        <v>187</v>
      </c>
      <c r="AD265">
        <v>2.4</v>
      </c>
      <c r="AE265">
        <v>2</v>
      </c>
      <c r="AF265">
        <v>1</v>
      </c>
      <c r="AG265" s="1">
        <v>43521</v>
      </c>
      <c r="AH265">
        <v>6</v>
      </c>
      <c r="AI265">
        <v>20</v>
      </c>
    </row>
    <row r="266" spans="1:35" x14ac:dyDescent="0.25">
      <c r="A266" t="s">
        <v>429</v>
      </c>
      <c r="B266">
        <v>10090</v>
      </c>
      <c r="C266">
        <v>1</v>
      </c>
      <c r="D266">
        <v>1</v>
      </c>
      <c r="E266">
        <v>0</v>
      </c>
      <c r="F266">
        <v>1</v>
      </c>
      <c r="G266">
        <v>5</v>
      </c>
      <c r="H266">
        <v>3</v>
      </c>
      <c r="I266" s="7">
        <v>65714</v>
      </c>
      <c r="J266">
        <v>0</v>
      </c>
      <c r="K266">
        <v>0</v>
      </c>
      <c r="L266" t="str">
        <f t="shared" si="8"/>
        <v>No Termination</v>
      </c>
      <c r="M266">
        <v>18</v>
      </c>
      <c r="N266" t="s">
        <v>125</v>
      </c>
      <c r="O266" t="s">
        <v>34</v>
      </c>
      <c r="P266" s="1">
        <v>27667</v>
      </c>
      <c r="Q266" s="9">
        <f t="shared" ca="1" si="9"/>
        <v>48</v>
      </c>
      <c r="R266" s="9" t="str">
        <f ca="1">IF(Q266:$Q$312&lt;30, "Below 30", IF(Q266:$Q$312&lt;=39, "30-39", IF(Q266:$Q$312&lt;=49, "40-49", IF(Q266:$Q$312&lt;=59, "50-59", IF(Q266:$Q$312&lt;=69, "60-69", "70 and above")))))</f>
        <v>40-49</v>
      </c>
      <c r="S266" t="s">
        <v>57</v>
      </c>
      <c r="T266" t="s">
        <v>48</v>
      </c>
      <c r="U266" t="s">
        <v>37</v>
      </c>
      <c r="V266" t="s">
        <v>38</v>
      </c>
      <c r="W266" t="s">
        <v>39</v>
      </c>
      <c r="X266" t="s">
        <v>40</v>
      </c>
      <c r="Y266" t="s">
        <v>41</v>
      </c>
      <c r="Z266" t="s">
        <v>42</v>
      </c>
      <c r="AA266" t="s">
        <v>127</v>
      </c>
      <c r="AB266" t="s">
        <v>44</v>
      </c>
      <c r="AC266" t="s">
        <v>54</v>
      </c>
      <c r="AD266">
        <v>4.83</v>
      </c>
      <c r="AE266">
        <v>5</v>
      </c>
      <c r="AF266">
        <v>0</v>
      </c>
      <c r="AG266" s="1">
        <v>43510</v>
      </c>
      <c r="AH266">
        <v>0</v>
      </c>
      <c r="AI266">
        <v>15</v>
      </c>
    </row>
    <row r="267" spans="1:35" x14ac:dyDescent="0.25">
      <c r="A267" t="s">
        <v>430</v>
      </c>
      <c r="B267">
        <v>10030</v>
      </c>
      <c r="C267">
        <v>0</v>
      </c>
      <c r="D267">
        <v>2</v>
      </c>
      <c r="E267">
        <v>0</v>
      </c>
      <c r="F267">
        <v>5</v>
      </c>
      <c r="G267">
        <v>5</v>
      </c>
      <c r="H267">
        <v>4</v>
      </c>
      <c r="I267" s="7">
        <v>62425</v>
      </c>
      <c r="J267">
        <v>0</v>
      </c>
      <c r="K267">
        <v>1</v>
      </c>
      <c r="L267" t="str">
        <f t="shared" si="8"/>
        <v>Termination</v>
      </c>
      <c r="M267">
        <v>19</v>
      </c>
      <c r="N267" t="s">
        <v>33</v>
      </c>
      <c r="O267" t="s">
        <v>34</v>
      </c>
      <c r="P267" s="1">
        <v>26749</v>
      </c>
      <c r="Q267" s="9">
        <f t="shared" ca="1" si="9"/>
        <v>51</v>
      </c>
      <c r="R267" s="9" t="str">
        <f ca="1">IF(Q267:$Q$312&lt;30, "Below 30", IF(Q267:$Q$312&lt;=39, "30-39", IF(Q267:$Q$312&lt;=49, "40-49", IF(Q267:$Q$312&lt;=59, "50-59", IF(Q267:$Q$312&lt;=69, "60-69", "70 and above")))))</f>
        <v>50-59</v>
      </c>
      <c r="S267" t="s">
        <v>57</v>
      </c>
      <c r="T267" t="s">
        <v>63</v>
      </c>
      <c r="U267" t="s">
        <v>37</v>
      </c>
      <c r="V267" t="s">
        <v>38</v>
      </c>
      <c r="W267" t="s">
        <v>39</v>
      </c>
      <c r="X267" t="s">
        <v>89</v>
      </c>
      <c r="Y267" t="s">
        <v>50</v>
      </c>
      <c r="Z267" t="s">
        <v>42</v>
      </c>
      <c r="AA267" t="s">
        <v>87</v>
      </c>
      <c r="AB267" t="s">
        <v>44</v>
      </c>
      <c r="AC267" t="s">
        <v>45</v>
      </c>
      <c r="AD267">
        <v>4.0999999999999996</v>
      </c>
      <c r="AE267">
        <v>4</v>
      </c>
      <c r="AF267">
        <v>0</v>
      </c>
      <c r="AG267" s="1">
        <v>42065</v>
      </c>
      <c r="AH267">
        <v>0</v>
      </c>
      <c r="AI267">
        <v>16</v>
      </c>
    </row>
    <row r="268" spans="1:35" x14ac:dyDescent="0.25">
      <c r="A268" t="s">
        <v>431</v>
      </c>
      <c r="B268">
        <v>10278</v>
      </c>
      <c r="C268">
        <v>0</v>
      </c>
      <c r="D268">
        <v>2</v>
      </c>
      <c r="E268">
        <v>0</v>
      </c>
      <c r="F268">
        <v>1</v>
      </c>
      <c r="G268">
        <v>5</v>
      </c>
      <c r="H268">
        <v>3</v>
      </c>
      <c r="I268" s="7">
        <v>47961</v>
      </c>
      <c r="J268">
        <v>0</v>
      </c>
      <c r="K268">
        <v>0</v>
      </c>
      <c r="L268" t="str">
        <f t="shared" si="8"/>
        <v>No Termination</v>
      </c>
      <c r="M268">
        <v>19</v>
      </c>
      <c r="N268" t="s">
        <v>33</v>
      </c>
      <c r="O268" t="s">
        <v>34</v>
      </c>
      <c r="P268" s="1">
        <v>30188</v>
      </c>
      <c r="Q268" s="9">
        <f t="shared" ca="1" si="9"/>
        <v>41</v>
      </c>
      <c r="R268" s="9" t="str">
        <f ca="1">IF(Q268:$Q$312&lt;30, "Below 30", IF(Q268:$Q$312&lt;=39, "30-39", IF(Q268:$Q$312&lt;=49, "40-49", IF(Q268:$Q$312&lt;=59, "50-59", IF(Q268:$Q$312&lt;=69, "60-69", "70 and above")))))</f>
        <v>40-49</v>
      </c>
      <c r="S268" t="s">
        <v>57</v>
      </c>
      <c r="T268" t="s">
        <v>63</v>
      </c>
      <c r="U268" t="s">
        <v>37</v>
      </c>
      <c r="V268" t="s">
        <v>38</v>
      </c>
      <c r="W268" t="s">
        <v>94</v>
      </c>
      <c r="X268" t="s">
        <v>40</v>
      </c>
      <c r="Y268" t="s">
        <v>41</v>
      </c>
      <c r="Z268" t="s">
        <v>42</v>
      </c>
      <c r="AA268" t="s">
        <v>59</v>
      </c>
      <c r="AB268" t="s">
        <v>66</v>
      </c>
      <c r="AC268" t="s">
        <v>54</v>
      </c>
      <c r="AD268">
        <v>4.0999999999999996</v>
      </c>
      <c r="AE268">
        <v>4</v>
      </c>
      <c r="AF268">
        <v>0</v>
      </c>
      <c r="AG268" s="1">
        <v>43503</v>
      </c>
      <c r="AH268">
        <v>0</v>
      </c>
      <c r="AI268">
        <v>9</v>
      </c>
    </row>
    <row r="269" spans="1:35" x14ac:dyDescent="0.25">
      <c r="A269" t="s">
        <v>432</v>
      </c>
      <c r="B269">
        <v>10307</v>
      </c>
      <c r="C269">
        <v>1</v>
      </c>
      <c r="D269">
        <v>1</v>
      </c>
      <c r="E269">
        <v>1</v>
      </c>
      <c r="F269">
        <v>1</v>
      </c>
      <c r="G269">
        <v>6</v>
      </c>
      <c r="H269">
        <v>1</v>
      </c>
      <c r="I269" s="7">
        <v>58273</v>
      </c>
      <c r="J269">
        <v>0</v>
      </c>
      <c r="K269">
        <v>0</v>
      </c>
      <c r="L269" t="str">
        <f t="shared" si="8"/>
        <v>No Termination</v>
      </c>
      <c r="M269">
        <v>3</v>
      </c>
      <c r="N269" t="s">
        <v>135</v>
      </c>
      <c r="O269" t="s">
        <v>433</v>
      </c>
      <c r="P269" s="1">
        <v>27158</v>
      </c>
      <c r="Q269" s="9">
        <f t="shared" ca="1" si="9"/>
        <v>50</v>
      </c>
      <c r="R269" s="9" t="str">
        <f ca="1">IF(Q269:$Q$312&lt;30, "Below 30", IF(Q269:$Q$312&lt;=39, "30-39", IF(Q269:$Q$312&lt;=49, "40-49", IF(Q269:$Q$312&lt;=59, "50-59", IF(Q269:$Q$312&lt;=69, "60-69", "70 and above")))))</f>
        <v>50-59</v>
      </c>
      <c r="S269" t="s">
        <v>35</v>
      </c>
      <c r="T269" t="s">
        <v>48</v>
      </c>
      <c r="U269" t="s">
        <v>37</v>
      </c>
      <c r="V269" t="s">
        <v>38</v>
      </c>
      <c r="W269" t="s">
        <v>39</v>
      </c>
      <c r="X269" t="s">
        <v>40</v>
      </c>
      <c r="Y269" t="s">
        <v>41</v>
      </c>
      <c r="Z269" t="s">
        <v>137</v>
      </c>
      <c r="AA269" t="s">
        <v>156</v>
      </c>
      <c r="AB269" t="s">
        <v>197</v>
      </c>
      <c r="AC269" t="s">
        <v>187</v>
      </c>
      <c r="AD269">
        <v>1.81</v>
      </c>
      <c r="AE269">
        <v>2</v>
      </c>
      <c r="AF269">
        <v>0</v>
      </c>
      <c r="AG269" s="1">
        <v>43482</v>
      </c>
      <c r="AH269">
        <v>3</v>
      </c>
      <c r="AI269">
        <v>5</v>
      </c>
    </row>
    <row r="270" spans="1:35" x14ac:dyDescent="0.25">
      <c r="A270" t="s">
        <v>434</v>
      </c>
      <c r="B270">
        <v>10147</v>
      </c>
      <c r="C270">
        <v>0</v>
      </c>
      <c r="D270">
        <v>0</v>
      </c>
      <c r="E270">
        <v>1</v>
      </c>
      <c r="F270">
        <v>1</v>
      </c>
      <c r="G270">
        <v>1</v>
      </c>
      <c r="H270">
        <v>3</v>
      </c>
      <c r="I270" s="7">
        <v>63003</v>
      </c>
      <c r="J270">
        <v>0</v>
      </c>
      <c r="K270">
        <v>0</v>
      </c>
      <c r="L270" t="str">
        <f t="shared" si="8"/>
        <v>No Termination</v>
      </c>
      <c r="M270">
        <v>1</v>
      </c>
      <c r="N270" t="s">
        <v>130</v>
      </c>
      <c r="O270" t="s">
        <v>34</v>
      </c>
      <c r="P270" s="1">
        <v>31656</v>
      </c>
      <c r="Q270" s="9">
        <f t="shared" ca="1" si="9"/>
        <v>37</v>
      </c>
      <c r="R270" s="9" t="str">
        <f ca="1">IF(Q270:$Q$312&lt;30, "Below 30", IF(Q270:$Q$312&lt;=39, "30-39", IF(Q270:$Q$312&lt;=49, "40-49", IF(Q270:$Q$312&lt;=59, "50-59", IF(Q270:$Q$312&lt;=69, "60-69", "70 and above")))))</f>
        <v>30-39</v>
      </c>
      <c r="S270" t="s">
        <v>35</v>
      </c>
      <c r="T270" t="s">
        <v>36</v>
      </c>
      <c r="U270" t="s">
        <v>37</v>
      </c>
      <c r="V270" t="s">
        <v>38</v>
      </c>
      <c r="W270" t="s">
        <v>39</v>
      </c>
      <c r="X270" t="s">
        <v>40</v>
      </c>
      <c r="Y270" t="s">
        <v>41</v>
      </c>
      <c r="Z270" t="s">
        <v>122</v>
      </c>
      <c r="AA270" t="s">
        <v>123</v>
      </c>
      <c r="AB270" t="s">
        <v>53</v>
      </c>
      <c r="AC270" t="s">
        <v>54</v>
      </c>
      <c r="AD270">
        <v>3.9</v>
      </c>
      <c r="AE270">
        <v>5</v>
      </c>
      <c r="AF270">
        <v>5</v>
      </c>
      <c r="AG270" s="1">
        <v>43483</v>
      </c>
      <c r="AH270">
        <v>0</v>
      </c>
      <c r="AI270">
        <v>9</v>
      </c>
    </row>
    <row r="271" spans="1:35" x14ac:dyDescent="0.25">
      <c r="A271" t="s">
        <v>435</v>
      </c>
      <c r="B271">
        <v>10266</v>
      </c>
      <c r="C271">
        <v>1</v>
      </c>
      <c r="D271">
        <v>1</v>
      </c>
      <c r="E271">
        <v>1</v>
      </c>
      <c r="F271">
        <v>1</v>
      </c>
      <c r="G271">
        <v>5</v>
      </c>
      <c r="H271">
        <v>3</v>
      </c>
      <c r="I271" s="7">
        <v>61355</v>
      </c>
      <c r="J271">
        <v>0</v>
      </c>
      <c r="K271">
        <v>0</v>
      </c>
      <c r="L271" t="str">
        <f t="shared" si="8"/>
        <v>No Termination</v>
      </c>
      <c r="M271">
        <v>19</v>
      </c>
      <c r="N271" t="s">
        <v>33</v>
      </c>
      <c r="O271" t="s">
        <v>34</v>
      </c>
      <c r="P271" s="1">
        <v>31120</v>
      </c>
      <c r="Q271" s="9">
        <f t="shared" ca="1" si="9"/>
        <v>39</v>
      </c>
      <c r="R271" s="9" t="str">
        <f ca="1">IF(Q271:$Q$312&lt;30, "Below 30", IF(Q271:$Q$312&lt;=39, "30-39", IF(Q271:$Q$312&lt;=49, "40-49", IF(Q271:$Q$312&lt;=59, "50-59", IF(Q271:$Q$312&lt;=69, "60-69", "70 and above")))))</f>
        <v>30-39</v>
      </c>
      <c r="S271" t="s">
        <v>35</v>
      </c>
      <c r="T271" t="s">
        <v>48</v>
      </c>
      <c r="U271" t="s">
        <v>37</v>
      </c>
      <c r="V271" t="s">
        <v>38</v>
      </c>
      <c r="W271" t="s">
        <v>108</v>
      </c>
      <c r="X271" t="s">
        <v>40</v>
      </c>
      <c r="Y271" t="s">
        <v>41</v>
      </c>
      <c r="Z271" t="s">
        <v>42</v>
      </c>
      <c r="AA271" t="s">
        <v>95</v>
      </c>
      <c r="AB271" t="s">
        <v>44</v>
      </c>
      <c r="AC271" t="s">
        <v>54</v>
      </c>
      <c r="AD271">
        <v>4.7</v>
      </c>
      <c r="AE271">
        <v>3</v>
      </c>
      <c r="AF271">
        <v>0</v>
      </c>
      <c r="AG271" s="1">
        <v>43476</v>
      </c>
      <c r="AH271">
        <v>0</v>
      </c>
      <c r="AI271">
        <v>4</v>
      </c>
    </row>
    <row r="272" spans="1:35" x14ac:dyDescent="0.25">
      <c r="A272" t="s">
        <v>436</v>
      </c>
      <c r="B272">
        <v>10241</v>
      </c>
      <c r="C272">
        <v>1</v>
      </c>
      <c r="D272">
        <v>1</v>
      </c>
      <c r="E272">
        <v>0</v>
      </c>
      <c r="F272">
        <v>1</v>
      </c>
      <c r="G272">
        <v>6</v>
      </c>
      <c r="H272">
        <v>3</v>
      </c>
      <c r="I272" s="7">
        <v>60120</v>
      </c>
      <c r="J272">
        <v>0</v>
      </c>
      <c r="K272">
        <v>0</v>
      </c>
      <c r="L272" t="str">
        <f t="shared" si="8"/>
        <v>No Termination</v>
      </c>
      <c r="M272">
        <v>3</v>
      </c>
      <c r="N272" t="s">
        <v>135</v>
      </c>
      <c r="O272" t="s">
        <v>437</v>
      </c>
      <c r="P272" s="1">
        <v>32640</v>
      </c>
      <c r="Q272" s="9">
        <f t="shared" ca="1" si="9"/>
        <v>35</v>
      </c>
      <c r="R272" s="9" t="str">
        <f ca="1">IF(Q272:$Q$312&lt;30, "Below 30", IF(Q272:$Q$312&lt;=39, "30-39", IF(Q272:$Q$312&lt;=49, "40-49", IF(Q272:$Q$312&lt;=59, "50-59", IF(Q272:$Q$312&lt;=69, "60-69", "70 and above")))))</f>
        <v>30-39</v>
      </c>
      <c r="S272" t="s">
        <v>57</v>
      </c>
      <c r="T272" t="s">
        <v>48</v>
      </c>
      <c r="U272" t="s">
        <v>37</v>
      </c>
      <c r="V272" t="s">
        <v>38</v>
      </c>
      <c r="W272" t="s">
        <v>78</v>
      </c>
      <c r="X272" t="s">
        <v>40</v>
      </c>
      <c r="Y272" t="s">
        <v>41</v>
      </c>
      <c r="Z272" t="s">
        <v>137</v>
      </c>
      <c r="AA272" t="s">
        <v>138</v>
      </c>
      <c r="AB272" t="s">
        <v>53</v>
      </c>
      <c r="AC272" t="s">
        <v>54</v>
      </c>
      <c r="AD272">
        <v>4.0999999999999996</v>
      </c>
      <c r="AE272">
        <v>4</v>
      </c>
      <c r="AF272">
        <v>0</v>
      </c>
      <c r="AG272" s="1">
        <v>43496</v>
      </c>
      <c r="AH272">
        <v>0</v>
      </c>
      <c r="AI272">
        <v>18</v>
      </c>
    </row>
    <row r="273" spans="1:35" x14ac:dyDescent="0.25">
      <c r="A273" t="s">
        <v>438</v>
      </c>
      <c r="B273">
        <v>10158</v>
      </c>
      <c r="C273">
        <v>1</v>
      </c>
      <c r="D273">
        <v>1</v>
      </c>
      <c r="E273">
        <v>0</v>
      </c>
      <c r="F273">
        <v>1</v>
      </c>
      <c r="G273">
        <v>5</v>
      </c>
      <c r="H273">
        <v>3</v>
      </c>
      <c r="I273" s="7">
        <v>63682</v>
      </c>
      <c r="J273">
        <v>0</v>
      </c>
      <c r="K273">
        <v>0</v>
      </c>
      <c r="L273" t="str">
        <f t="shared" si="8"/>
        <v>No Termination</v>
      </c>
      <c r="M273">
        <v>18</v>
      </c>
      <c r="N273" t="s">
        <v>125</v>
      </c>
      <c r="O273" t="s">
        <v>34</v>
      </c>
      <c r="P273" s="1">
        <v>28577</v>
      </c>
      <c r="Q273" s="9">
        <f t="shared" ca="1" si="9"/>
        <v>46</v>
      </c>
      <c r="R273" s="9" t="str">
        <f ca="1">IF(Q273:$Q$312&lt;30, "Below 30", IF(Q273:$Q$312&lt;=39, "30-39", IF(Q273:$Q$312&lt;=49, "40-49", IF(Q273:$Q$312&lt;=59, "50-59", IF(Q273:$Q$312&lt;=69, "60-69", "70 and above")))))</f>
        <v>40-49</v>
      </c>
      <c r="S273" t="s">
        <v>57</v>
      </c>
      <c r="T273" t="s">
        <v>48</v>
      </c>
      <c r="U273" t="s">
        <v>37</v>
      </c>
      <c r="V273" t="s">
        <v>38</v>
      </c>
      <c r="W273" t="s">
        <v>78</v>
      </c>
      <c r="X273" t="s">
        <v>40</v>
      </c>
      <c r="Y273" t="s">
        <v>41</v>
      </c>
      <c r="Z273" t="s">
        <v>42</v>
      </c>
      <c r="AA273" t="s">
        <v>127</v>
      </c>
      <c r="AB273" t="s">
        <v>53</v>
      </c>
      <c r="AC273" t="s">
        <v>54</v>
      </c>
      <c r="AD273">
        <v>3.73</v>
      </c>
      <c r="AE273">
        <v>4</v>
      </c>
      <c r="AF273">
        <v>0</v>
      </c>
      <c r="AG273" s="1">
        <v>43489</v>
      </c>
      <c r="AH273">
        <v>0</v>
      </c>
      <c r="AI273">
        <v>12</v>
      </c>
    </row>
    <row r="274" spans="1:35" x14ac:dyDescent="0.25">
      <c r="A274" t="s">
        <v>439</v>
      </c>
      <c r="B274">
        <v>10117</v>
      </c>
      <c r="C274">
        <v>1</v>
      </c>
      <c r="D274">
        <v>1</v>
      </c>
      <c r="E274">
        <v>1</v>
      </c>
      <c r="F274">
        <v>1</v>
      </c>
      <c r="G274">
        <v>5</v>
      </c>
      <c r="H274">
        <v>3</v>
      </c>
      <c r="I274" s="7">
        <v>63025</v>
      </c>
      <c r="J274">
        <v>0</v>
      </c>
      <c r="K274">
        <v>0</v>
      </c>
      <c r="L274" t="str">
        <f t="shared" si="8"/>
        <v>No Termination</v>
      </c>
      <c r="M274">
        <v>19</v>
      </c>
      <c r="N274" t="s">
        <v>33</v>
      </c>
      <c r="O274" t="s">
        <v>34</v>
      </c>
      <c r="P274" s="1">
        <v>30231</v>
      </c>
      <c r="Q274" s="9">
        <f t="shared" ca="1" si="9"/>
        <v>41</v>
      </c>
      <c r="R274" s="9" t="str">
        <f ca="1">IF(Q274:$Q$312&lt;30, "Below 30", IF(Q274:$Q$312&lt;=39, "30-39", IF(Q274:$Q$312&lt;=49, "40-49", IF(Q274:$Q$312&lt;=59, "50-59", IF(Q274:$Q$312&lt;=69, "60-69", "70 and above")))))</f>
        <v>40-49</v>
      </c>
      <c r="S274" t="s">
        <v>35</v>
      </c>
      <c r="T274" t="s">
        <v>48</v>
      </c>
      <c r="U274" t="s">
        <v>37</v>
      </c>
      <c r="V274" t="s">
        <v>85</v>
      </c>
      <c r="W274" t="s">
        <v>39</v>
      </c>
      <c r="X274" t="s">
        <v>40</v>
      </c>
      <c r="Y274" t="s">
        <v>41</v>
      </c>
      <c r="Z274" t="s">
        <v>42</v>
      </c>
      <c r="AA274" t="s">
        <v>43</v>
      </c>
      <c r="AB274" t="s">
        <v>66</v>
      </c>
      <c r="AC274" t="s">
        <v>54</v>
      </c>
      <c r="AD274">
        <v>4.3600000000000003</v>
      </c>
      <c r="AE274">
        <v>5</v>
      </c>
      <c r="AF274">
        <v>0</v>
      </c>
      <c r="AG274" s="1">
        <v>43489</v>
      </c>
      <c r="AH274">
        <v>0</v>
      </c>
      <c r="AI274">
        <v>10</v>
      </c>
    </row>
    <row r="275" spans="1:35" x14ac:dyDescent="0.25">
      <c r="A275" t="s">
        <v>440</v>
      </c>
      <c r="B275">
        <v>10209</v>
      </c>
      <c r="C275">
        <v>0</v>
      </c>
      <c r="D275">
        <v>0</v>
      </c>
      <c r="E275">
        <v>0</v>
      </c>
      <c r="F275">
        <v>1</v>
      </c>
      <c r="G275">
        <v>5</v>
      </c>
      <c r="H275">
        <v>3</v>
      </c>
      <c r="I275" s="7">
        <v>59238</v>
      </c>
      <c r="J275">
        <v>0</v>
      </c>
      <c r="K275">
        <v>0</v>
      </c>
      <c r="L275" t="str">
        <f t="shared" si="8"/>
        <v>No Termination</v>
      </c>
      <c r="M275">
        <v>19</v>
      </c>
      <c r="N275" t="s">
        <v>33</v>
      </c>
      <c r="O275" t="s">
        <v>34</v>
      </c>
      <c r="P275" s="1">
        <v>25065</v>
      </c>
      <c r="Q275" s="9">
        <f t="shared" ca="1" si="9"/>
        <v>55</v>
      </c>
      <c r="R275" s="9" t="str">
        <f ca="1">IF(Q275:$Q$312&lt;30, "Below 30", IF(Q275:$Q$312&lt;=39, "30-39", IF(Q275:$Q$312&lt;=49, "40-49", IF(Q275:$Q$312&lt;=59, "50-59", IF(Q275:$Q$312&lt;=69, "60-69", "70 and above")))))</f>
        <v>50-59</v>
      </c>
      <c r="S275" t="s">
        <v>57</v>
      </c>
      <c r="T275" t="s">
        <v>36</v>
      </c>
      <c r="U275" t="s">
        <v>103</v>
      </c>
      <c r="V275" t="s">
        <v>38</v>
      </c>
      <c r="W275" t="s">
        <v>108</v>
      </c>
      <c r="X275" t="s">
        <v>40</v>
      </c>
      <c r="Y275" t="s">
        <v>41</v>
      </c>
      <c r="Z275" t="s">
        <v>42</v>
      </c>
      <c r="AA275" t="s">
        <v>61</v>
      </c>
      <c r="AB275" t="s">
        <v>53</v>
      </c>
      <c r="AC275" t="s">
        <v>54</v>
      </c>
      <c r="AD275">
        <v>3.4</v>
      </c>
      <c r="AE275">
        <v>5</v>
      </c>
      <c r="AF275">
        <v>0</v>
      </c>
      <c r="AG275" s="1">
        <v>43496</v>
      </c>
      <c r="AH275">
        <v>0</v>
      </c>
      <c r="AI275">
        <v>13</v>
      </c>
    </row>
    <row r="276" spans="1:35" x14ac:dyDescent="0.25">
      <c r="A276" t="s">
        <v>441</v>
      </c>
      <c r="B276">
        <v>10024</v>
      </c>
      <c r="C276">
        <v>0</v>
      </c>
      <c r="D276">
        <v>0</v>
      </c>
      <c r="E276">
        <v>1</v>
      </c>
      <c r="F276">
        <v>1</v>
      </c>
      <c r="G276">
        <v>4</v>
      </c>
      <c r="H276">
        <v>4</v>
      </c>
      <c r="I276" s="7">
        <v>92989</v>
      </c>
      <c r="J276">
        <v>0</v>
      </c>
      <c r="K276">
        <v>0</v>
      </c>
      <c r="L276" t="str">
        <f t="shared" si="8"/>
        <v>No Termination</v>
      </c>
      <c r="M276">
        <v>24</v>
      </c>
      <c r="N276" t="s">
        <v>70</v>
      </c>
      <c r="O276" t="s">
        <v>34</v>
      </c>
      <c r="P276" s="1">
        <v>30442</v>
      </c>
      <c r="Q276" s="9">
        <f t="shared" ca="1" si="9"/>
        <v>41</v>
      </c>
      <c r="R276" s="9" t="str">
        <f ca="1">IF(Q276:$Q$312&lt;30, "Below 30", IF(Q276:$Q$312&lt;=39, "30-39", IF(Q276:$Q$312&lt;=49, "40-49", IF(Q276:$Q$312&lt;=59, "50-59", IF(Q276:$Q$312&lt;=69, "60-69", "70 and above")))))</f>
        <v>40-49</v>
      </c>
      <c r="S276" t="s">
        <v>35</v>
      </c>
      <c r="T276" t="s">
        <v>36</v>
      </c>
      <c r="U276" t="s">
        <v>37</v>
      </c>
      <c r="V276" t="s">
        <v>38</v>
      </c>
      <c r="W276" t="s">
        <v>39</v>
      </c>
      <c r="X276" t="s">
        <v>40</v>
      </c>
      <c r="Y276" t="s">
        <v>41</v>
      </c>
      <c r="Z276" t="s">
        <v>71</v>
      </c>
      <c r="AA276" t="s">
        <v>72</v>
      </c>
      <c r="AB276" t="s">
        <v>44</v>
      </c>
      <c r="AC276" t="s">
        <v>45</v>
      </c>
      <c r="AD276">
        <v>4.5</v>
      </c>
      <c r="AE276">
        <v>5</v>
      </c>
      <c r="AF276">
        <v>5</v>
      </c>
      <c r="AG276" s="1">
        <v>43514</v>
      </c>
      <c r="AH276">
        <v>0</v>
      </c>
      <c r="AI276">
        <v>1</v>
      </c>
    </row>
    <row r="277" spans="1:35" x14ac:dyDescent="0.25">
      <c r="A277" t="s">
        <v>442</v>
      </c>
      <c r="B277">
        <v>10173</v>
      </c>
      <c r="C277">
        <v>1</v>
      </c>
      <c r="D277">
        <v>1</v>
      </c>
      <c r="E277">
        <v>1</v>
      </c>
      <c r="F277">
        <v>1</v>
      </c>
      <c r="G277">
        <v>3</v>
      </c>
      <c r="H277">
        <v>3</v>
      </c>
      <c r="I277" s="7">
        <v>90100</v>
      </c>
      <c r="J277">
        <v>0</v>
      </c>
      <c r="K277">
        <v>0</v>
      </c>
      <c r="L277" t="str">
        <f t="shared" si="8"/>
        <v>No Termination</v>
      </c>
      <c r="M277">
        <v>4</v>
      </c>
      <c r="N277" t="s">
        <v>192</v>
      </c>
      <c r="O277" t="s">
        <v>34</v>
      </c>
      <c r="P277" s="1">
        <v>32074</v>
      </c>
      <c r="Q277" s="9">
        <f t="shared" ca="1" si="9"/>
        <v>36</v>
      </c>
      <c r="R277" s="9" t="str">
        <f ca="1">IF(Q277:$Q$312&lt;30, "Below 30", IF(Q277:$Q$312&lt;=39, "30-39", IF(Q277:$Q$312&lt;=49, "40-49", IF(Q277:$Q$312&lt;=59, "50-59", IF(Q277:$Q$312&lt;=69, "60-69", "70 and above")))))</f>
        <v>30-39</v>
      </c>
      <c r="S277" t="s">
        <v>35</v>
      </c>
      <c r="T277" t="s">
        <v>48</v>
      </c>
      <c r="U277" t="s">
        <v>37</v>
      </c>
      <c r="V277" t="s">
        <v>38</v>
      </c>
      <c r="W277" t="s">
        <v>39</v>
      </c>
      <c r="X277" t="s">
        <v>40</v>
      </c>
      <c r="Y277" t="s">
        <v>41</v>
      </c>
      <c r="Z277" t="s">
        <v>51</v>
      </c>
      <c r="AA277" t="s">
        <v>193</v>
      </c>
      <c r="AB277" t="s">
        <v>53</v>
      </c>
      <c r="AC277" t="s">
        <v>54</v>
      </c>
      <c r="AD277">
        <v>3.4</v>
      </c>
      <c r="AE277">
        <v>3</v>
      </c>
      <c r="AF277">
        <v>6</v>
      </c>
      <c r="AG277" s="1">
        <v>43467</v>
      </c>
      <c r="AH277">
        <v>0</v>
      </c>
      <c r="AI277">
        <v>14</v>
      </c>
    </row>
    <row r="278" spans="1:35" x14ac:dyDescent="0.25">
      <c r="A278" t="s">
        <v>443</v>
      </c>
      <c r="B278">
        <v>10221</v>
      </c>
      <c r="C278">
        <v>1</v>
      </c>
      <c r="D278">
        <v>1</v>
      </c>
      <c r="E278">
        <v>0</v>
      </c>
      <c r="F278">
        <v>5</v>
      </c>
      <c r="G278">
        <v>5</v>
      </c>
      <c r="H278">
        <v>3</v>
      </c>
      <c r="I278" s="7">
        <v>60754</v>
      </c>
      <c r="J278">
        <v>1</v>
      </c>
      <c r="K278">
        <v>1</v>
      </c>
      <c r="L278" t="str">
        <f t="shared" si="8"/>
        <v>Termination</v>
      </c>
      <c r="M278">
        <v>19</v>
      </c>
      <c r="N278" t="s">
        <v>33</v>
      </c>
      <c r="O278" t="s">
        <v>34</v>
      </c>
      <c r="P278" s="1">
        <v>27487</v>
      </c>
      <c r="Q278" s="9">
        <f t="shared" ca="1" si="9"/>
        <v>49</v>
      </c>
      <c r="R278" s="9" t="str">
        <f ca="1">IF(Q278:$Q$312&lt;30, "Below 30", IF(Q278:$Q$312&lt;=39, "30-39", IF(Q278:$Q$312&lt;=49, "40-49", IF(Q278:$Q$312&lt;=59, "50-59", IF(Q278:$Q$312&lt;=69, "60-69", "70 and above")))))</f>
        <v>40-49</v>
      </c>
      <c r="S278" t="s">
        <v>57</v>
      </c>
      <c r="T278" t="s">
        <v>48</v>
      </c>
      <c r="U278" t="s">
        <v>160</v>
      </c>
      <c r="V278" t="s">
        <v>38</v>
      </c>
      <c r="W278" t="s">
        <v>78</v>
      </c>
      <c r="X278" t="s">
        <v>86</v>
      </c>
      <c r="Y278" t="s">
        <v>50</v>
      </c>
      <c r="Z278" t="s">
        <v>42</v>
      </c>
      <c r="AA278" t="s">
        <v>65</v>
      </c>
      <c r="AB278" t="s">
        <v>80</v>
      </c>
      <c r="AC278" t="s">
        <v>54</v>
      </c>
      <c r="AD278">
        <v>4.5</v>
      </c>
      <c r="AE278">
        <v>5</v>
      </c>
      <c r="AF278">
        <v>0</v>
      </c>
      <c r="AG278" s="1">
        <v>40954</v>
      </c>
      <c r="AH278">
        <v>0</v>
      </c>
      <c r="AI278">
        <v>11</v>
      </c>
    </row>
    <row r="279" spans="1:35" x14ac:dyDescent="0.25">
      <c r="A279" t="s">
        <v>444</v>
      </c>
      <c r="B279">
        <v>10146</v>
      </c>
      <c r="C279">
        <v>1</v>
      </c>
      <c r="D279">
        <v>1</v>
      </c>
      <c r="E279">
        <v>0</v>
      </c>
      <c r="F279">
        <v>5</v>
      </c>
      <c r="G279">
        <v>5</v>
      </c>
      <c r="H279">
        <v>3</v>
      </c>
      <c r="I279" s="7">
        <v>72202</v>
      </c>
      <c r="J279">
        <v>0</v>
      </c>
      <c r="K279">
        <v>1</v>
      </c>
      <c r="L279" t="str">
        <f t="shared" si="8"/>
        <v>Termination</v>
      </c>
      <c r="M279">
        <v>20</v>
      </c>
      <c r="N279" t="s">
        <v>56</v>
      </c>
      <c r="O279" t="s">
        <v>34</v>
      </c>
      <c r="P279" s="1">
        <v>19503</v>
      </c>
      <c r="Q279" s="9">
        <f t="shared" ca="1" si="9"/>
        <v>71</v>
      </c>
      <c r="R279" s="9" t="str">
        <f ca="1">IF(Q279:$Q$312&lt;30, "Below 30", IF(Q279:$Q$312&lt;=39, "30-39", IF(Q279:$Q$312&lt;=49, "40-49", IF(Q279:$Q$312&lt;=59, "50-59", IF(Q279:$Q$312&lt;=69, "60-69", "70 and above")))))</f>
        <v>70 and above</v>
      </c>
      <c r="S279" t="s">
        <v>57</v>
      </c>
      <c r="T279" t="s">
        <v>48</v>
      </c>
      <c r="U279" t="s">
        <v>37</v>
      </c>
      <c r="V279" t="s">
        <v>38</v>
      </c>
      <c r="W279" t="s">
        <v>39</v>
      </c>
      <c r="X279" t="s">
        <v>86</v>
      </c>
      <c r="Y279" t="s">
        <v>50</v>
      </c>
      <c r="Z279" t="s">
        <v>42</v>
      </c>
      <c r="AA279" t="s">
        <v>61</v>
      </c>
      <c r="AB279" t="s">
        <v>66</v>
      </c>
      <c r="AC279" t="s">
        <v>54</v>
      </c>
      <c r="AD279">
        <v>3.93</v>
      </c>
      <c r="AE279">
        <v>3</v>
      </c>
      <c r="AF279">
        <v>0</v>
      </c>
      <c r="AG279" s="1">
        <v>42843</v>
      </c>
      <c r="AH279">
        <v>0</v>
      </c>
      <c r="AI279">
        <v>3</v>
      </c>
    </row>
    <row r="280" spans="1:35" x14ac:dyDescent="0.25">
      <c r="A280" t="s">
        <v>445</v>
      </c>
      <c r="B280">
        <v>10161</v>
      </c>
      <c r="C280">
        <v>0</v>
      </c>
      <c r="D280">
        <v>0</v>
      </c>
      <c r="E280">
        <v>0</v>
      </c>
      <c r="F280">
        <v>1</v>
      </c>
      <c r="G280">
        <v>6</v>
      </c>
      <c r="H280">
        <v>3</v>
      </c>
      <c r="I280" s="7">
        <v>58370</v>
      </c>
      <c r="J280">
        <v>0</v>
      </c>
      <c r="K280">
        <v>0</v>
      </c>
      <c r="L280" t="str">
        <f t="shared" si="8"/>
        <v>No Termination</v>
      </c>
      <c r="M280">
        <v>3</v>
      </c>
      <c r="N280" t="s">
        <v>135</v>
      </c>
      <c r="O280" t="s">
        <v>446</v>
      </c>
      <c r="P280" s="1">
        <v>23869</v>
      </c>
      <c r="Q280" s="9">
        <f t="shared" ca="1" si="9"/>
        <v>59</v>
      </c>
      <c r="R280" s="9" t="str">
        <f ca="1">IF(Q280:$Q$312&lt;30, "Below 30", IF(Q280:$Q$312&lt;=39, "30-39", IF(Q280:$Q$312&lt;=49, "40-49", IF(Q280:$Q$312&lt;=59, "50-59", IF(Q280:$Q$312&lt;=69, "60-69", "70 and above")))))</f>
        <v>50-59</v>
      </c>
      <c r="S280" t="s">
        <v>57</v>
      </c>
      <c r="T280" t="s">
        <v>36</v>
      </c>
      <c r="U280" t="s">
        <v>37</v>
      </c>
      <c r="V280" t="s">
        <v>38</v>
      </c>
      <c r="W280" t="s">
        <v>78</v>
      </c>
      <c r="X280" t="s">
        <v>40</v>
      </c>
      <c r="Y280" t="s">
        <v>41</v>
      </c>
      <c r="Z280" t="s">
        <v>137</v>
      </c>
      <c r="AA280" t="s">
        <v>156</v>
      </c>
      <c r="AB280" t="s">
        <v>53</v>
      </c>
      <c r="AC280" t="s">
        <v>54</v>
      </c>
      <c r="AD280">
        <v>3.69</v>
      </c>
      <c r="AE280">
        <v>3</v>
      </c>
      <c r="AF280">
        <v>0</v>
      </c>
      <c r="AG280" s="1">
        <v>43493</v>
      </c>
      <c r="AH280">
        <v>0</v>
      </c>
      <c r="AI280">
        <v>18</v>
      </c>
    </row>
    <row r="281" spans="1:35" x14ac:dyDescent="0.25">
      <c r="A281" t="s">
        <v>447</v>
      </c>
      <c r="B281">
        <v>10141</v>
      </c>
      <c r="C281">
        <v>0</v>
      </c>
      <c r="D281">
        <v>0</v>
      </c>
      <c r="E281">
        <v>0</v>
      </c>
      <c r="F281">
        <v>5</v>
      </c>
      <c r="G281">
        <v>5</v>
      </c>
      <c r="H281">
        <v>3</v>
      </c>
      <c r="I281" s="7">
        <v>48413</v>
      </c>
      <c r="J281">
        <v>0</v>
      </c>
      <c r="K281">
        <v>1</v>
      </c>
      <c r="L281" t="str">
        <f t="shared" si="8"/>
        <v>Termination</v>
      </c>
      <c r="M281">
        <v>19</v>
      </c>
      <c r="N281" t="s">
        <v>33</v>
      </c>
      <c r="O281" t="s">
        <v>34</v>
      </c>
      <c r="P281" s="1">
        <v>23871</v>
      </c>
      <c r="Q281" s="9">
        <f t="shared" ca="1" si="9"/>
        <v>59</v>
      </c>
      <c r="R281" s="9" t="str">
        <f ca="1">IF(Q281:$Q$312&lt;30, "Below 30", IF(Q281:$Q$312&lt;=39, "30-39", IF(Q281:$Q$312&lt;=49, "40-49", IF(Q281:$Q$312&lt;=59, "50-59", IF(Q281:$Q$312&lt;=69, "60-69", "70 and above")))))</f>
        <v>50-59</v>
      </c>
      <c r="S281" t="s">
        <v>57</v>
      </c>
      <c r="T281" t="s">
        <v>36</v>
      </c>
      <c r="U281" t="s">
        <v>37</v>
      </c>
      <c r="V281" t="s">
        <v>38</v>
      </c>
      <c r="W281" t="s">
        <v>39</v>
      </c>
      <c r="X281" t="s">
        <v>64</v>
      </c>
      <c r="Y281" t="s">
        <v>50</v>
      </c>
      <c r="Z281" t="s">
        <v>42</v>
      </c>
      <c r="AA281" t="s">
        <v>68</v>
      </c>
      <c r="AB281" t="s">
        <v>53</v>
      </c>
      <c r="AC281" t="s">
        <v>54</v>
      </c>
      <c r="AD281">
        <v>3.98</v>
      </c>
      <c r="AE281">
        <v>4</v>
      </c>
      <c r="AF281">
        <v>0</v>
      </c>
      <c r="AG281" s="1">
        <v>42431</v>
      </c>
      <c r="AH281">
        <v>0</v>
      </c>
      <c r="AI281">
        <v>1</v>
      </c>
    </row>
    <row r="282" spans="1:35" x14ac:dyDescent="0.25">
      <c r="A282" t="s">
        <v>448</v>
      </c>
      <c r="B282">
        <v>10268</v>
      </c>
      <c r="C282">
        <v>0</v>
      </c>
      <c r="D282">
        <v>4</v>
      </c>
      <c r="E282">
        <v>1</v>
      </c>
      <c r="F282">
        <v>5</v>
      </c>
      <c r="G282">
        <v>5</v>
      </c>
      <c r="H282">
        <v>3</v>
      </c>
      <c r="I282" s="7">
        <v>67176</v>
      </c>
      <c r="J282">
        <v>0</v>
      </c>
      <c r="K282">
        <v>1</v>
      </c>
      <c r="L282" t="str">
        <f t="shared" si="8"/>
        <v>Termination</v>
      </c>
      <c r="M282">
        <v>20</v>
      </c>
      <c r="N282" t="s">
        <v>56</v>
      </c>
      <c r="O282" t="s">
        <v>34</v>
      </c>
      <c r="P282" s="1">
        <v>27653</v>
      </c>
      <c r="Q282" s="9">
        <f t="shared" ca="1" si="9"/>
        <v>48</v>
      </c>
      <c r="R282" s="9" t="str">
        <f ca="1">IF(Q282:$Q$312&lt;30, "Below 30", IF(Q282:$Q$312&lt;=39, "30-39", IF(Q282:$Q$312&lt;=49, "40-49", IF(Q282:$Q$312&lt;=59, "50-59", IF(Q282:$Q$312&lt;=69, "60-69", "70 and above")))))</f>
        <v>40-49</v>
      </c>
      <c r="S282" t="s">
        <v>35</v>
      </c>
      <c r="T282" t="s">
        <v>74</v>
      </c>
      <c r="U282" t="s">
        <v>37</v>
      </c>
      <c r="V282" t="s">
        <v>38</v>
      </c>
      <c r="W282" t="s">
        <v>39</v>
      </c>
      <c r="X282" t="s">
        <v>208</v>
      </c>
      <c r="Y282" t="s">
        <v>50</v>
      </c>
      <c r="Z282" t="s">
        <v>42</v>
      </c>
      <c r="AA282" t="s">
        <v>65</v>
      </c>
      <c r="AB282" t="s">
        <v>232</v>
      </c>
      <c r="AC282" t="s">
        <v>54</v>
      </c>
      <c r="AD282">
        <v>4.0999999999999996</v>
      </c>
      <c r="AE282">
        <v>4</v>
      </c>
      <c r="AF282">
        <v>0</v>
      </c>
      <c r="AG282" s="1">
        <v>40373</v>
      </c>
      <c r="AH282">
        <v>0</v>
      </c>
      <c r="AI282">
        <v>15</v>
      </c>
    </row>
    <row r="283" spans="1:35" x14ac:dyDescent="0.25">
      <c r="A283" t="s">
        <v>449</v>
      </c>
      <c r="B283">
        <v>10123</v>
      </c>
      <c r="C283">
        <v>0</v>
      </c>
      <c r="D283">
        <v>2</v>
      </c>
      <c r="E283">
        <v>0</v>
      </c>
      <c r="F283">
        <v>1</v>
      </c>
      <c r="G283">
        <v>5</v>
      </c>
      <c r="H283">
        <v>3</v>
      </c>
      <c r="I283" s="7">
        <v>56339</v>
      </c>
      <c r="J283">
        <v>0</v>
      </c>
      <c r="K283">
        <v>0</v>
      </c>
      <c r="L283" t="str">
        <f t="shared" si="8"/>
        <v>No Termination</v>
      </c>
      <c r="M283">
        <v>19</v>
      </c>
      <c r="N283" t="s">
        <v>33</v>
      </c>
      <c r="O283" t="s">
        <v>34</v>
      </c>
      <c r="P283" s="1">
        <v>24628</v>
      </c>
      <c r="Q283" s="9">
        <f t="shared" ca="1" si="9"/>
        <v>57</v>
      </c>
      <c r="R283" s="9" t="str">
        <f ca="1">IF(Q283:$Q$312&lt;30, "Below 30", IF(Q283:$Q$312&lt;=39, "30-39", IF(Q283:$Q$312&lt;=49, "40-49", IF(Q283:$Q$312&lt;=59, "50-59", IF(Q283:$Q$312&lt;=69, "60-69", "70 and above")))))</f>
        <v>50-59</v>
      </c>
      <c r="S283" t="s">
        <v>57</v>
      </c>
      <c r="T283" t="s">
        <v>63</v>
      </c>
      <c r="U283" t="s">
        <v>37</v>
      </c>
      <c r="V283" t="s">
        <v>38</v>
      </c>
      <c r="W283" t="s">
        <v>78</v>
      </c>
      <c r="X283" t="s">
        <v>40</v>
      </c>
      <c r="Y283" t="s">
        <v>41</v>
      </c>
      <c r="Z283" t="s">
        <v>42</v>
      </c>
      <c r="AA283" t="s">
        <v>79</v>
      </c>
      <c r="AB283" t="s">
        <v>53</v>
      </c>
      <c r="AC283" t="s">
        <v>54</v>
      </c>
      <c r="AD283">
        <v>4.21</v>
      </c>
      <c r="AE283">
        <v>5</v>
      </c>
      <c r="AF283">
        <v>0</v>
      </c>
      <c r="AG283" s="1">
        <v>43479</v>
      </c>
      <c r="AH283">
        <v>0</v>
      </c>
      <c r="AI283">
        <v>4</v>
      </c>
    </row>
    <row r="284" spans="1:35" x14ac:dyDescent="0.25">
      <c r="A284" t="s">
        <v>450</v>
      </c>
      <c r="B284">
        <v>10013</v>
      </c>
      <c r="C284">
        <v>0</v>
      </c>
      <c r="D284">
        <v>3</v>
      </c>
      <c r="E284">
        <v>1</v>
      </c>
      <c r="F284">
        <v>1</v>
      </c>
      <c r="G284">
        <v>6</v>
      </c>
      <c r="H284">
        <v>4</v>
      </c>
      <c r="I284" s="7">
        <v>64397</v>
      </c>
      <c r="J284">
        <v>0</v>
      </c>
      <c r="K284">
        <v>0</v>
      </c>
      <c r="L284" t="str">
        <f t="shared" si="8"/>
        <v>No Termination</v>
      </c>
      <c r="M284">
        <v>3</v>
      </c>
      <c r="N284" t="s">
        <v>135</v>
      </c>
      <c r="O284" t="s">
        <v>451</v>
      </c>
      <c r="P284" s="1">
        <v>24852</v>
      </c>
      <c r="Q284" s="9">
        <f t="shared" ca="1" si="9"/>
        <v>56</v>
      </c>
      <c r="R284" s="9" t="str">
        <f ca="1">IF(Q284:$Q$312&lt;30, "Below 30", IF(Q284:$Q$312&lt;=39, "30-39", IF(Q284:$Q$312&lt;=49, "40-49", IF(Q284:$Q$312&lt;=59, "50-59", IF(Q284:$Q$312&lt;=69, "60-69", "70 and above")))))</f>
        <v>50-59</v>
      </c>
      <c r="S284" t="s">
        <v>35</v>
      </c>
      <c r="T284" t="s">
        <v>133</v>
      </c>
      <c r="U284" t="s">
        <v>37</v>
      </c>
      <c r="V284" t="s">
        <v>38</v>
      </c>
      <c r="W284" t="s">
        <v>39</v>
      </c>
      <c r="X284" t="s">
        <v>40</v>
      </c>
      <c r="Y284" t="s">
        <v>41</v>
      </c>
      <c r="Z284" t="s">
        <v>137</v>
      </c>
      <c r="AA284" t="s">
        <v>156</v>
      </c>
      <c r="AB284" t="s">
        <v>53</v>
      </c>
      <c r="AC284" t="s">
        <v>45</v>
      </c>
      <c r="AD284">
        <v>4.0999999999999996</v>
      </c>
      <c r="AE284">
        <v>3</v>
      </c>
      <c r="AF284">
        <v>0</v>
      </c>
      <c r="AG284" s="1">
        <v>43469</v>
      </c>
      <c r="AH284">
        <v>0</v>
      </c>
      <c r="AI284">
        <v>6</v>
      </c>
    </row>
    <row r="285" spans="1:35" x14ac:dyDescent="0.25">
      <c r="A285" t="s">
        <v>452</v>
      </c>
      <c r="B285">
        <v>10287</v>
      </c>
      <c r="C285">
        <v>0</v>
      </c>
      <c r="D285">
        <v>0</v>
      </c>
      <c r="E285">
        <v>0</v>
      </c>
      <c r="F285">
        <v>1</v>
      </c>
      <c r="G285">
        <v>5</v>
      </c>
      <c r="H285">
        <v>2</v>
      </c>
      <c r="I285" s="7">
        <v>63025</v>
      </c>
      <c r="J285">
        <v>0</v>
      </c>
      <c r="K285">
        <v>0</v>
      </c>
      <c r="L285" t="str">
        <f t="shared" si="8"/>
        <v>No Termination</v>
      </c>
      <c r="M285">
        <v>19</v>
      </c>
      <c r="N285" t="s">
        <v>33</v>
      </c>
      <c r="O285" t="s">
        <v>34</v>
      </c>
      <c r="P285" s="1">
        <v>30452</v>
      </c>
      <c r="Q285" s="9">
        <f t="shared" ca="1" si="9"/>
        <v>41</v>
      </c>
      <c r="R285" s="9" t="str">
        <f ca="1">IF(Q285:$Q$312&lt;30, "Below 30", IF(Q285:$Q$312&lt;=39, "30-39", IF(Q285:$Q$312&lt;=49, "40-49", IF(Q285:$Q$312&lt;=59, "50-59", IF(Q285:$Q$312&lt;=69, "60-69", "70 and above")))))</f>
        <v>40-49</v>
      </c>
      <c r="S285" t="s">
        <v>57</v>
      </c>
      <c r="T285" t="s">
        <v>36</v>
      </c>
      <c r="U285" t="s">
        <v>37</v>
      </c>
      <c r="V285" t="s">
        <v>38</v>
      </c>
      <c r="W285" t="s">
        <v>39</v>
      </c>
      <c r="X285" t="s">
        <v>40</v>
      </c>
      <c r="Y285" t="s">
        <v>41</v>
      </c>
      <c r="Z285" t="s">
        <v>42</v>
      </c>
      <c r="AA285" t="s">
        <v>87</v>
      </c>
      <c r="AB285" t="s">
        <v>44</v>
      </c>
      <c r="AC285" t="s">
        <v>114</v>
      </c>
      <c r="AD285">
        <v>2.44</v>
      </c>
      <c r="AE285">
        <v>5</v>
      </c>
      <c r="AF285">
        <v>0</v>
      </c>
      <c r="AG285" s="1">
        <v>43507</v>
      </c>
      <c r="AH285">
        <v>4</v>
      </c>
      <c r="AI285">
        <v>18</v>
      </c>
    </row>
    <row r="286" spans="1:35" x14ac:dyDescent="0.25">
      <c r="A286" t="s">
        <v>453</v>
      </c>
      <c r="B286">
        <v>10044</v>
      </c>
      <c r="C286">
        <v>1</v>
      </c>
      <c r="D286">
        <v>1</v>
      </c>
      <c r="E286">
        <v>1</v>
      </c>
      <c r="F286">
        <v>5</v>
      </c>
      <c r="G286">
        <v>3</v>
      </c>
      <c r="H286">
        <v>3</v>
      </c>
      <c r="I286" s="7">
        <v>75281</v>
      </c>
      <c r="J286">
        <v>0</v>
      </c>
      <c r="K286">
        <v>1</v>
      </c>
      <c r="L286" t="str">
        <f t="shared" si="8"/>
        <v>Termination</v>
      </c>
      <c r="M286">
        <v>15</v>
      </c>
      <c r="N286" t="s">
        <v>221</v>
      </c>
      <c r="O286" t="s">
        <v>34</v>
      </c>
      <c r="P286" s="1">
        <v>32268</v>
      </c>
      <c r="Q286" s="9">
        <f t="shared" ca="1" si="9"/>
        <v>36</v>
      </c>
      <c r="R286" s="9" t="str">
        <f ca="1">IF(Q286:$Q$312&lt;30, "Below 30", IF(Q286:$Q$312&lt;=39, "30-39", IF(Q286:$Q$312&lt;=49, "40-49", IF(Q286:$Q$312&lt;=59, "50-59", IF(Q286:$Q$312&lt;=69, "60-69", "70 and above")))))</f>
        <v>30-39</v>
      </c>
      <c r="S286" t="s">
        <v>35</v>
      </c>
      <c r="T286" t="s">
        <v>48</v>
      </c>
      <c r="U286" t="s">
        <v>37</v>
      </c>
      <c r="V286" t="s">
        <v>38</v>
      </c>
      <c r="W286" t="s">
        <v>39</v>
      </c>
      <c r="X286" t="s">
        <v>375</v>
      </c>
      <c r="Y286" t="s">
        <v>50</v>
      </c>
      <c r="Z286" t="s">
        <v>51</v>
      </c>
      <c r="AA286" t="s">
        <v>83</v>
      </c>
      <c r="AB286" t="s">
        <v>113</v>
      </c>
      <c r="AC286" t="s">
        <v>54</v>
      </c>
      <c r="AD286">
        <v>5</v>
      </c>
      <c r="AE286">
        <v>3</v>
      </c>
      <c r="AF286">
        <v>5</v>
      </c>
      <c r="AG286" s="1">
        <v>42109</v>
      </c>
      <c r="AH286">
        <v>0</v>
      </c>
      <c r="AI286">
        <v>11</v>
      </c>
    </row>
    <row r="287" spans="1:35" x14ac:dyDescent="0.25">
      <c r="A287" t="s">
        <v>454</v>
      </c>
      <c r="B287">
        <v>10102</v>
      </c>
      <c r="C287">
        <v>0</v>
      </c>
      <c r="D287">
        <v>0</v>
      </c>
      <c r="E287">
        <v>1</v>
      </c>
      <c r="F287">
        <v>5</v>
      </c>
      <c r="G287">
        <v>4</v>
      </c>
      <c r="H287">
        <v>3</v>
      </c>
      <c r="I287" s="7">
        <v>100416</v>
      </c>
      <c r="J287">
        <v>1</v>
      </c>
      <c r="K287">
        <v>1</v>
      </c>
      <c r="L287" t="str">
        <f t="shared" si="8"/>
        <v>Termination</v>
      </c>
      <c r="M287">
        <v>24</v>
      </c>
      <c r="N287" t="s">
        <v>70</v>
      </c>
      <c r="O287" t="s">
        <v>34</v>
      </c>
      <c r="P287" s="1">
        <v>30481</v>
      </c>
      <c r="Q287" s="9">
        <f t="shared" ca="1" si="9"/>
        <v>41</v>
      </c>
      <c r="R287" s="9" t="str">
        <f ca="1">IF(Q287:$Q$312&lt;30, "Below 30", IF(Q287:$Q$312&lt;=39, "30-39", IF(Q287:$Q$312&lt;=49, "40-49", IF(Q287:$Q$312&lt;=59, "50-59", IF(Q287:$Q$312&lt;=69, "60-69", "70 and above")))))</f>
        <v>40-49</v>
      </c>
      <c r="S287" t="s">
        <v>35</v>
      </c>
      <c r="T287" t="s">
        <v>36</v>
      </c>
      <c r="U287" t="s">
        <v>160</v>
      </c>
      <c r="V287" t="s">
        <v>38</v>
      </c>
      <c r="W287" t="s">
        <v>78</v>
      </c>
      <c r="X287" t="s">
        <v>375</v>
      </c>
      <c r="Y287" t="s">
        <v>50</v>
      </c>
      <c r="Z287" t="s">
        <v>71</v>
      </c>
      <c r="AA287" t="s">
        <v>72</v>
      </c>
      <c r="AB287" t="s">
        <v>80</v>
      </c>
      <c r="AC287" t="s">
        <v>54</v>
      </c>
      <c r="AD287">
        <v>4.5999999999999996</v>
      </c>
      <c r="AE287">
        <v>3</v>
      </c>
      <c r="AF287">
        <v>4</v>
      </c>
      <c r="AG287" s="1">
        <v>42778</v>
      </c>
      <c r="AH287">
        <v>0</v>
      </c>
      <c r="AI287">
        <v>9</v>
      </c>
    </row>
    <row r="288" spans="1:35" x14ac:dyDescent="0.25">
      <c r="A288" t="s">
        <v>455</v>
      </c>
      <c r="B288">
        <v>10270</v>
      </c>
      <c r="C288">
        <v>0</v>
      </c>
      <c r="D288">
        <v>0</v>
      </c>
      <c r="E288">
        <v>0</v>
      </c>
      <c r="F288">
        <v>5</v>
      </c>
      <c r="G288">
        <v>5</v>
      </c>
      <c r="H288">
        <v>3</v>
      </c>
      <c r="I288" s="7">
        <v>74813</v>
      </c>
      <c r="J288">
        <v>0</v>
      </c>
      <c r="K288">
        <v>1</v>
      </c>
      <c r="L288" t="str">
        <f t="shared" si="8"/>
        <v>Termination</v>
      </c>
      <c r="M288">
        <v>20</v>
      </c>
      <c r="N288" t="s">
        <v>56</v>
      </c>
      <c r="O288" t="s">
        <v>34</v>
      </c>
      <c r="P288" s="1">
        <v>31121</v>
      </c>
      <c r="Q288" s="9">
        <f t="shared" ca="1" si="9"/>
        <v>39</v>
      </c>
      <c r="R288" s="9" t="str">
        <f ca="1">IF(Q288:$Q$312&lt;30, "Below 30", IF(Q288:$Q$312&lt;=39, "30-39", IF(Q288:$Q$312&lt;=49, "40-49", IF(Q288:$Q$312&lt;=59, "50-59", IF(Q288:$Q$312&lt;=69, "60-69", "70 and above")))))</f>
        <v>30-39</v>
      </c>
      <c r="S288" t="s">
        <v>57</v>
      </c>
      <c r="T288" t="s">
        <v>36</v>
      </c>
      <c r="U288" t="s">
        <v>37</v>
      </c>
      <c r="V288" t="s">
        <v>38</v>
      </c>
      <c r="W288" t="s">
        <v>39</v>
      </c>
      <c r="X288" t="s">
        <v>89</v>
      </c>
      <c r="Y288" t="s">
        <v>50</v>
      </c>
      <c r="Z288" t="s">
        <v>42</v>
      </c>
      <c r="AA288" t="s">
        <v>68</v>
      </c>
      <c r="AB288" t="s">
        <v>44</v>
      </c>
      <c r="AC288" t="s">
        <v>54</v>
      </c>
      <c r="AD288">
        <v>4.4000000000000004</v>
      </c>
      <c r="AE288">
        <v>3</v>
      </c>
      <c r="AF288">
        <v>0</v>
      </c>
      <c r="AG288" s="1">
        <v>41644</v>
      </c>
      <c r="AH288">
        <v>0</v>
      </c>
      <c r="AI288">
        <v>5</v>
      </c>
    </row>
    <row r="289" spans="1:35" x14ac:dyDescent="0.25">
      <c r="A289" t="s">
        <v>456</v>
      </c>
      <c r="B289">
        <v>10045</v>
      </c>
      <c r="C289">
        <v>1</v>
      </c>
      <c r="D289">
        <v>1</v>
      </c>
      <c r="E289">
        <v>1</v>
      </c>
      <c r="F289">
        <v>1</v>
      </c>
      <c r="G289">
        <v>3</v>
      </c>
      <c r="H289">
        <v>3</v>
      </c>
      <c r="I289" s="7">
        <v>76029</v>
      </c>
      <c r="J289">
        <v>0</v>
      </c>
      <c r="K289">
        <v>0</v>
      </c>
      <c r="L289" t="str">
        <f t="shared" si="8"/>
        <v>No Termination</v>
      </c>
      <c r="M289">
        <v>15</v>
      </c>
      <c r="N289" t="s">
        <v>221</v>
      </c>
      <c r="O289" t="s">
        <v>34</v>
      </c>
      <c r="P289" s="1">
        <v>25293</v>
      </c>
      <c r="Q289" s="9">
        <f t="shared" ca="1" si="9"/>
        <v>55</v>
      </c>
      <c r="R289" s="9" t="str">
        <f ca="1">IF(Q289:$Q$312&lt;30, "Below 30", IF(Q289:$Q$312&lt;=39, "30-39", IF(Q289:$Q$312&lt;=49, "40-49", IF(Q289:$Q$312&lt;=59, "50-59", IF(Q289:$Q$312&lt;=69, "60-69", "70 and above")))))</f>
        <v>50-59</v>
      </c>
      <c r="S289" t="s">
        <v>35</v>
      </c>
      <c r="T289" t="s">
        <v>48</v>
      </c>
      <c r="U289" t="s">
        <v>103</v>
      </c>
      <c r="V289" t="s">
        <v>38</v>
      </c>
      <c r="W289" t="s">
        <v>39</v>
      </c>
      <c r="X289" t="s">
        <v>40</v>
      </c>
      <c r="Y289" t="s">
        <v>41</v>
      </c>
      <c r="Z289" t="s">
        <v>51</v>
      </c>
      <c r="AA289" t="s">
        <v>83</v>
      </c>
      <c r="AB289" t="s">
        <v>76</v>
      </c>
      <c r="AC289" t="s">
        <v>54</v>
      </c>
      <c r="AD289">
        <v>5</v>
      </c>
      <c r="AE289">
        <v>4</v>
      </c>
      <c r="AF289">
        <v>7</v>
      </c>
      <c r="AG289" s="1">
        <v>43479</v>
      </c>
      <c r="AH289">
        <v>0</v>
      </c>
      <c r="AI289">
        <v>8</v>
      </c>
    </row>
    <row r="290" spans="1:35" x14ac:dyDescent="0.25">
      <c r="A290" t="s">
        <v>457</v>
      </c>
      <c r="B290">
        <v>10205</v>
      </c>
      <c r="C290">
        <v>1</v>
      </c>
      <c r="D290">
        <v>1</v>
      </c>
      <c r="E290">
        <v>0</v>
      </c>
      <c r="F290">
        <v>1</v>
      </c>
      <c r="G290">
        <v>6</v>
      </c>
      <c r="H290">
        <v>3</v>
      </c>
      <c r="I290" s="7">
        <v>57859</v>
      </c>
      <c r="J290">
        <v>0</v>
      </c>
      <c r="K290">
        <v>0</v>
      </c>
      <c r="L290" t="str">
        <f t="shared" si="8"/>
        <v>No Termination</v>
      </c>
      <c r="M290">
        <v>3</v>
      </c>
      <c r="N290" t="s">
        <v>135</v>
      </c>
      <c r="O290" t="s">
        <v>458</v>
      </c>
      <c r="P290" s="1">
        <v>33381</v>
      </c>
      <c r="Q290" s="9">
        <f t="shared" ca="1" si="9"/>
        <v>33</v>
      </c>
      <c r="R290" s="9" t="str">
        <f ca="1">IF(Q290:$Q$312&lt;30, "Below 30", IF(Q290:$Q$312&lt;=39, "30-39", IF(Q290:$Q$312&lt;=49, "40-49", IF(Q290:$Q$312&lt;=59, "50-59", IF(Q290:$Q$312&lt;=69, "60-69", "70 and above")))))</f>
        <v>30-39</v>
      </c>
      <c r="S290" t="s">
        <v>57</v>
      </c>
      <c r="T290" t="s">
        <v>48</v>
      </c>
      <c r="U290" t="s">
        <v>37</v>
      </c>
      <c r="V290" t="s">
        <v>38</v>
      </c>
      <c r="W290" t="s">
        <v>94</v>
      </c>
      <c r="X290" t="s">
        <v>40</v>
      </c>
      <c r="Y290" t="s">
        <v>41</v>
      </c>
      <c r="Z290" t="s">
        <v>137</v>
      </c>
      <c r="AA290" t="s">
        <v>138</v>
      </c>
      <c r="AB290" t="s">
        <v>53</v>
      </c>
      <c r="AC290" t="s">
        <v>54</v>
      </c>
      <c r="AD290">
        <v>2.81</v>
      </c>
      <c r="AE290">
        <v>3</v>
      </c>
      <c r="AF290">
        <v>0</v>
      </c>
      <c r="AG290" s="1">
        <v>43482</v>
      </c>
      <c r="AH290">
        <v>0</v>
      </c>
      <c r="AI290">
        <v>16</v>
      </c>
    </row>
    <row r="291" spans="1:35" x14ac:dyDescent="0.25">
      <c r="A291" t="s">
        <v>459</v>
      </c>
      <c r="B291">
        <v>10014</v>
      </c>
      <c r="C291">
        <v>0</v>
      </c>
      <c r="D291">
        <v>2</v>
      </c>
      <c r="E291">
        <v>1</v>
      </c>
      <c r="F291">
        <v>5</v>
      </c>
      <c r="G291">
        <v>5</v>
      </c>
      <c r="H291">
        <v>4</v>
      </c>
      <c r="I291" s="7">
        <v>58523</v>
      </c>
      <c r="J291">
        <v>0</v>
      </c>
      <c r="K291">
        <v>1</v>
      </c>
      <c r="L291" t="str">
        <f t="shared" si="8"/>
        <v>Termination</v>
      </c>
      <c r="M291">
        <v>19</v>
      </c>
      <c r="N291" t="s">
        <v>33</v>
      </c>
      <c r="O291" t="s">
        <v>34</v>
      </c>
      <c r="P291" s="1">
        <v>31808</v>
      </c>
      <c r="Q291" s="9">
        <f t="shared" ca="1" si="9"/>
        <v>37</v>
      </c>
      <c r="R291" s="9" t="str">
        <f ca="1">IF(Q291:$Q$312&lt;30, "Below 30", IF(Q291:$Q$312&lt;=39, "30-39", IF(Q291:$Q$312&lt;=49, "40-49", IF(Q291:$Q$312&lt;=59, "50-59", IF(Q291:$Q$312&lt;=69, "60-69", "70 and above")))))</f>
        <v>30-39</v>
      </c>
      <c r="S291" t="s">
        <v>35</v>
      </c>
      <c r="T291" t="s">
        <v>63</v>
      </c>
      <c r="U291" t="s">
        <v>37</v>
      </c>
      <c r="V291" t="s">
        <v>38</v>
      </c>
      <c r="W291" t="s">
        <v>39</v>
      </c>
      <c r="X291" t="s">
        <v>292</v>
      </c>
      <c r="Y291" t="s">
        <v>50</v>
      </c>
      <c r="Z291" t="s">
        <v>42</v>
      </c>
      <c r="AA291" t="s">
        <v>59</v>
      </c>
      <c r="AB291" t="s">
        <v>44</v>
      </c>
      <c r="AC291" t="s">
        <v>45</v>
      </c>
      <c r="AD291">
        <v>4.5</v>
      </c>
      <c r="AE291">
        <v>5</v>
      </c>
      <c r="AF291">
        <v>0</v>
      </c>
      <c r="AG291" s="1">
        <v>42401</v>
      </c>
      <c r="AH291">
        <v>0</v>
      </c>
      <c r="AI291">
        <v>15</v>
      </c>
    </row>
    <row r="292" spans="1:35" x14ac:dyDescent="0.25">
      <c r="A292" t="s">
        <v>460</v>
      </c>
      <c r="B292">
        <v>10144</v>
      </c>
      <c r="C292">
        <v>0</v>
      </c>
      <c r="D292">
        <v>2</v>
      </c>
      <c r="E292">
        <v>1</v>
      </c>
      <c r="F292">
        <v>1</v>
      </c>
      <c r="G292">
        <v>5</v>
      </c>
      <c r="H292">
        <v>3</v>
      </c>
      <c r="I292" s="7">
        <v>88976</v>
      </c>
      <c r="J292">
        <v>0</v>
      </c>
      <c r="K292">
        <v>0</v>
      </c>
      <c r="L292" t="str">
        <f t="shared" si="8"/>
        <v>No Termination</v>
      </c>
      <c r="M292">
        <v>17</v>
      </c>
      <c r="N292" t="s">
        <v>125</v>
      </c>
      <c r="O292" t="s">
        <v>34</v>
      </c>
      <c r="P292" s="1">
        <v>25121</v>
      </c>
      <c r="Q292" s="9">
        <f t="shared" ca="1" si="9"/>
        <v>55</v>
      </c>
      <c r="R292" s="9" t="str">
        <f ca="1">IF(Q292:$Q$312&lt;30, "Below 30", IF(Q292:$Q$312&lt;=39, "30-39", IF(Q292:$Q$312&lt;=49, "40-49", IF(Q292:$Q$312&lt;=59, "50-59", IF(Q292:$Q$312&lt;=69, "60-69", "70 and above")))))</f>
        <v>50-59</v>
      </c>
      <c r="S292" t="s">
        <v>35</v>
      </c>
      <c r="T292" t="s">
        <v>63</v>
      </c>
      <c r="U292" t="s">
        <v>37</v>
      </c>
      <c r="V292" t="s">
        <v>38</v>
      </c>
      <c r="W292" t="s">
        <v>39</v>
      </c>
      <c r="X292" t="s">
        <v>40</v>
      </c>
      <c r="Y292" t="s">
        <v>41</v>
      </c>
      <c r="Z292" t="s">
        <v>42</v>
      </c>
      <c r="AA292" t="s">
        <v>127</v>
      </c>
      <c r="AB292" t="s">
        <v>76</v>
      </c>
      <c r="AC292" t="s">
        <v>54</v>
      </c>
      <c r="AD292">
        <v>3.93</v>
      </c>
      <c r="AE292">
        <v>3</v>
      </c>
      <c r="AF292">
        <v>0</v>
      </c>
      <c r="AG292" s="1">
        <v>43523</v>
      </c>
      <c r="AH292">
        <v>0</v>
      </c>
      <c r="AI292">
        <v>19</v>
      </c>
    </row>
    <row r="293" spans="1:35" x14ac:dyDescent="0.25">
      <c r="A293" t="s">
        <v>461</v>
      </c>
      <c r="B293">
        <v>10253</v>
      </c>
      <c r="C293">
        <v>0</v>
      </c>
      <c r="D293">
        <v>0</v>
      </c>
      <c r="E293">
        <v>1</v>
      </c>
      <c r="F293">
        <v>1</v>
      </c>
      <c r="G293">
        <v>6</v>
      </c>
      <c r="H293">
        <v>3</v>
      </c>
      <c r="I293" s="7">
        <v>55875</v>
      </c>
      <c r="J293">
        <v>0</v>
      </c>
      <c r="K293">
        <v>0</v>
      </c>
      <c r="L293" t="str">
        <f t="shared" si="8"/>
        <v>No Termination</v>
      </c>
      <c r="M293">
        <v>3</v>
      </c>
      <c r="N293" t="s">
        <v>135</v>
      </c>
      <c r="O293" t="s">
        <v>462</v>
      </c>
      <c r="P293" s="1">
        <v>32700</v>
      </c>
      <c r="Q293" s="9">
        <f t="shared" ca="1" si="9"/>
        <v>35</v>
      </c>
      <c r="R293" s="9" t="str">
        <f ca="1">IF(Q293:$Q$312&lt;30, "Below 30", IF(Q293:$Q$312&lt;=39, "30-39", IF(Q293:$Q$312&lt;=49, "40-49", IF(Q293:$Q$312&lt;=59, "50-59", IF(Q293:$Q$312&lt;=69, "60-69", "70 and above")))))</f>
        <v>30-39</v>
      </c>
      <c r="S293" t="s">
        <v>35</v>
      </c>
      <c r="T293" t="s">
        <v>36</v>
      </c>
      <c r="U293" t="s">
        <v>37</v>
      </c>
      <c r="V293" t="s">
        <v>38</v>
      </c>
      <c r="W293" t="s">
        <v>108</v>
      </c>
      <c r="X293" t="s">
        <v>40</v>
      </c>
      <c r="Y293" t="s">
        <v>41</v>
      </c>
      <c r="Z293" t="s">
        <v>137</v>
      </c>
      <c r="AA293" t="s">
        <v>138</v>
      </c>
      <c r="AB293" t="s">
        <v>197</v>
      </c>
      <c r="AC293" t="s">
        <v>54</v>
      </c>
      <c r="AD293">
        <v>4.5</v>
      </c>
      <c r="AE293">
        <v>4</v>
      </c>
      <c r="AF293">
        <v>0</v>
      </c>
      <c r="AG293" s="1">
        <v>43483</v>
      </c>
      <c r="AH293">
        <v>0</v>
      </c>
      <c r="AI293">
        <v>11</v>
      </c>
    </row>
    <row r="294" spans="1:35" x14ac:dyDescent="0.25">
      <c r="A294" t="s">
        <v>463</v>
      </c>
      <c r="B294">
        <v>10118</v>
      </c>
      <c r="C294">
        <v>1</v>
      </c>
      <c r="D294">
        <v>1</v>
      </c>
      <c r="E294">
        <v>1</v>
      </c>
      <c r="F294">
        <v>4</v>
      </c>
      <c r="G294">
        <v>3</v>
      </c>
      <c r="H294">
        <v>3</v>
      </c>
      <c r="I294" s="7">
        <v>113999</v>
      </c>
      <c r="J294">
        <v>0</v>
      </c>
      <c r="K294">
        <v>1</v>
      </c>
      <c r="L294" t="str">
        <f t="shared" si="8"/>
        <v>Termination</v>
      </c>
      <c r="M294">
        <v>8</v>
      </c>
      <c r="N294" t="s">
        <v>105</v>
      </c>
      <c r="O294" t="s">
        <v>34</v>
      </c>
      <c r="P294" s="1">
        <v>31631</v>
      </c>
      <c r="Q294" s="9">
        <f t="shared" ca="1" si="9"/>
        <v>38</v>
      </c>
      <c r="R294" s="9" t="str">
        <f ca="1">IF(Q294:$Q$312&lt;30, "Below 30", IF(Q294:$Q$312&lt;=39, "30-39", IF(Q294:$Q$312&lt;=49, "40-49", IF(Q294:$Q$312&lt;=59, "50-59", IF(Q294:$Q$312&lt;=69, "60-69", "70 and above")))))</f>
        <v>30-39</v>
      </c>
      <c r="S294" t="s">
        <v>35</v>
      </c>
      <c r="T294" t="s">
        <v>48</v>
      </c>
      <c r="U294" t="s">
        <v>37</v>
      </c>
      <c r="V294" t="s">
        <v>38</v>
      </c>
      <c r="W294" t="s">
        <v>78</v>
      </c>
      <c r="X294" t="s">
        <v>214</v>
      </c>
      <c r="Y294" t="s">
        <v>100</v>
      </c>
      <c r="Z294" t="s">
        <v>51</v>
      </c>
      <c r="AA294" t="s">
        <v>52</v>
      </c>
      <c r="AB294" t="s">
        <v>76</v>
      </c>
      <c r="AC294" t="s">
        <v>54</v>
      </c>
      <c r="AD294">
        <v>4.33</v>
      </c>
      <c r="AE294">
        <v>3</v>
      </c>
      <c r="AF294">
        <v>7</v>
      </c>
      <c r="AG294" s="1">
        <v>42781</v>
      </c>
      <c r="AH294">
        <v>0</v>
      </c>
      <c r="AI294">
        <v>9</v>
      </c>
    </row>
    <row r="295" spans="1:35" x14ac:dyDescent="0.25">
      <c r="A295" t="s">
        <v>464</v>
      </c>
      <c r="B295">
        <v>10022</v>
      </c>
      <c r="C295">
        <v>1</v>
      </c>
      <c r="D295">
        <v>1</v>
      </c>
      <c r="E295">
        <v>0</v>
      </c>
      <c r="F295">
        <v>4</v>
      </c>
      <c r="G295">
        <v>5</v>
      </c>
      <c r="H295">
        <v>4</v>
      </c>
      <c r="I295" s="7">
        <v>49773</v>
      </c>
      <c r="J295">
        <v>0</v>
      </c>
      <c r="K295">
        <v>1</v>
      </c>
      <c r="L295" t="str">
        <f t="shared" si="8"/>
        <v>Termination</v>
      </c>
      <c r="M295">
        <v>19</v>
      </c>
      <c r="N295" t="s">
        <v>33</v>
      </c>
      <c r="O295" t="s">
        <v>34</v>
      </c>
      <c r="P295" s="1">
        <v>31566</v>
      </c>
      <c r="Q295" s="9">
        <f t="shared" ca="1" si="9"/>
        <v>38</v>
      </c>
      <c r="R295" s="9" t="str">
        <f ca="1">IF(Q295:$Q$312&lt;30, "Below 30", IF(Q295:$Q$312&lt;=39, "30-39", IF(Q295:$Q$312&lt;=49, "40-49", IF(Q295:$Q$312&lt;=59, "50-59", IF(Q295:$Q$312&lt;=69, "60-69", "70 and above")))))</f>
        <v>30-39</v>
      </c>
      <c r="S295" t="s">
        <v>57</v>
      </c>
      <c r="T295" t="s">
        <v>48</v>
      </c>
      <c r="U295" t="s">
        <v>37</v>
      </c>
      <c r="V295" t="s">
        <v>38</v>
      </c>
      <c r="W295" t="s">
        <v>39</v>
      </c>
      <c r="X295" t="s">
        <v>465</v>
      </c>
      <c r="Y295" t="s">
        <v>100</v>
      </c>
      <c r="Z295" t="s">
        <v>42</v>
      </c>
      <c r="AA295" t="s">
        <v>95</v>
      </c>
      <c r="AB295" t="s">
        <v>66</v>
      </c>
      <c r="AC295" t="s">
        <v>45</v>
      </c>
      <c r="AD295">
        <v>4.3</v>
      </c>
      <c r="AE295">
        <v>5</v>
      </c>
      <c r="AF295">
        <v>0</v>
      </c>
      <c r="AG295" s="1">
        <v>42036</v>
      </c>
      <c r="AH295">
        <v>0</v>
      </c>
      <c r="AI295">
        <v>18</v>
      </c>
    </row>
    <row r="296" spans="1:35" x14ac:dyDescent="0.25">
      <c r="A296" t="s">
        <v>466</v>
      </c>
      <c r="B296">
        <v>10183</v>
      </c>
      <c r="C296">
        <v>0</v>
      </c>
      <c r="D296">
        <v>0</v>
      </c>
      <c r="E296">
        <v>0</v>
      </c>
      <c r="F296">
        <v>2</v>
      </c>
      <c r="G296">
        <v>5</v>
      </c>
      <c r="H296">
        <v>3</v>
      </c>
      <c r="I296" s="7">
        <v>62068</v>
      </c>
      <c r="J296">
        <v>0</v>
      </c>
      <c r="K296">
        <v>0</v>
      </c>
      <c r="L296" t="str">
        <f t="shared" si="8"/>
        <v>No Termination</v>
      </c>
      <c r="M296">
        <v>19</v>
      </c>
      <c r="N296" t="s">
        <v>33</v>
      </c>
      <c r="O296" t="s">
        <v>34</v>
      </c>
      <c r="P296" s="1">
        <v>31143</v>
      </c>
      <c r="Q296" s="9">
        <f t="shared" ca="1" si="9"/>
        <v>39</v>
      </c>
      <c r="R296" s="9" t="str">
        <f ca="1">IF(Q296:$Q$312&lt;30, "Below 30", IF(Q296:$Q$312&lt;=39, "30-39", IF(Q296:$Q$312&lt;=49, "40-49", IF(Q296:$Q$312&lt;=59, "50-59", IF(Q296:$Q$312&lt;=69, "60-69", "70 and above")))))</f>
        <v>30-39</v>
      </c>
      <c r="S296" t="s">
        <v>57</v>
      </c>
      <c r="T296" t="s">
        <v>36</v>
      </c>
      <c r="U296" t="s">
        <v>37</v>
      </c>
      <c r="V296" t="s">
        <v>38</v>
      </c>
      <c r="W296" t="s">
        <v>39</v>
      </c>
      <c r="X296" t="s">
        <v>40</v>
      </c>
      <c r="Y296" t="s">
        <v>41</v>
      </c>
      <c r="Z296" t="s">
        <v>42</v>
      </c>
      <c r="AA296" t="s">
        <v>43</v>
      </c>
      <c r="AB296" t="s">
        <v>44</v>
      </c>
      <c r="AC296" t="s">
        <v>54</v>
      </c>
      <c r="AD296">
        <v>3.21</v>
      </c>
      <c r="AE296">
        <v>3</v>
      </c>
      <c r="AF296">
        <v>0</v>
      </c>
      <c r="AG296" s="1">
        <v>43494</v>
      </c>
      <c r="AH296">
        <v>0</v>
      </c>
      <c r="AI296">
        <v>7</v>
      </c>
    </row>
    <row r="297" spans="1:35" x14ac:dyDescent="0.25">
      <c r="A297" t="s">
        <v>467</v>
      </c>
      <c r="B297">
        <v>10190</v>
      </c>
      <c r="C297">
        <v>0</v>
      </c>
      <c r="D297">
        <v>0</v>
      </c>
      <c r="E297">
        <v>1</v>
      </c>
      <c r="F297">
        <v>1</v>
      </c>
      <c r="G297">
        <v>5</v>
      </c>
      <c r="H297">
        <v>3</v>
      </c>
      <c r="I297" s="7">
        <v>66541</v>
      </c>
      <c r="J297">
        <v>0</v>
      </c>
      <c r="K297">
        <v>0</v>
      </c>
      <c r="L297" t="str">
        <f t="shared" si="8"/>
        <v>No Termination</v>
      </c>
      <c r="M297">
        <v>20</v>
      </c>
      <c r="N297" t="s">
        <v>56</v>
      </c>
      <c r="O297" t="s">
        <v>34</v>
      </c>
      <c r="P297" s="1">
        <v>27800</v>
      </c>
      <c r="Q297" s="9">
        <f t="shared" ca="1" si="9"/>
        <v>48</v>
      </c>
      <c r="R297" s="9" t="str">
        <f ca="1">IF(Q297:$Q$312&lt;30, "Below 30", IF(Q297:$Q$312&lt;=39, "30-39", IF(Q297:$Q$312&lt;=49, "40-49", IF(Q297:$Q$312&lt;=59, "50-59", IF(Q297:$Q$312&lt;=69, "60-69", "70 and above")))))</f>
        <v>40-49</v>
      </c>
      <c r="S297" t="s">
        <v>35</v>
      </c>
      <c r="T297" t="s">
        <v>36</v>
      </c>
      <c r="U297" t="s">
        <v>37</v>
      </c>
      <c r="V297" t="s">
        <v>38</v>
      </c>
      <c r="W297" t="s">
        <v>78</v>
      </c>
      <c r="X297" t="s">
        <v>40</v>
      </c>
      <c r="Y297" t="s">
        <v>41</v>
      </c>
      <c r="Z297" t="s">
        <v>42</v>
      </c>
      <c r="AA297" t="s">
        <v>75</v>
      </c>
      <c r="AB297" t="s">
        <v>76</v>
      </c>
      <c r="AC297" t="s">
        <v>54</v>
      </c>
      <c r="AD297">
        <v>3.11</v>
      </c>
      <c r="AE297">
        <v>5</v>
      </c>
      <c r="AF297">
        <v>0</v>
      </c>
      <c r="AG297" s="1">
        <v>43508</v>
      </c>
      <c r="AH297">
        <v>0</v>
      </c>
      <c r="AI297">
        <v>4</v>
      </c>
    </row>
    <row r="298" spans="1:35" x14ac:dyDescent="0.25">
      <c r="A298" t="s">
        <v>468</v>
      </c>
      <c r="B298">
        <v>10274</v>
      </c>
      <c r="C298">
        <v>1</v>
      </c>
      <c r="D298">
        <v>1</v>
      </c>
      <c r="E298">
        <v>0</v>
      </c>
      <c r="F298">
        <v>5</v>
      </c>
      <c r="G298">
        <v>5</v>
      </c>
      <c r="H298">
        <v>3</v>
      </c>
      <c r="I298" s="7">
        <v>80512</v>
      </c>
      <c r="J298">
        <v>1</v>
      </c>
      <c r="K298">
        <v>1</v>
      </c>
      <c r="L298" t="str">
        <f t="shared" si="8"/>
        <v>Termination</v>
      </c>
      <c r="M298">
        <v>18</v>
      </c>
      <c r="N298" t="s">
        <v>125</v>
      </c>
      <c r="O298" t="s">
        <v>34</v>
      </c>
      <c r="P298" s="1">
        <v>20407</v>
      </c>
      <c r="Q298" s="9">
        <f t="shared" ca="1" si="9"/>
        <v>68</v>
      </c>
      <c r="R298" s="9" t="str">
        <f ca="1">IF(Q298:$Q$312&lt;30, "Below 30", IF(Q298:$Q$312&lt;=39, "30-39", IF(Q298:$Q$312&lt;=49, "40-49", IF(Q298:$Q$312&lt;=59, "50-59", IF(Q298:$Q$312&lt;=69, "60-69", "70 and above")))))</f>
        <v>60-69</v>
      </c>
      <c r="S298" t="s">
        <v>57</v>
      </c>
      <c r="T298" t="s">
        <v>48</v>
      </c>
      <c r="U298" t="s">
        <v>37</v>
      </c>
      <c r="V298" t="s">
        <v>38</v>
      </c>
      <c r="W298" t="s">
        <v>78</v>
      </c>
      <c r="X298" t="s">
        <v>86</v>
      </c>
      <c r="Y298" t="s">
        <v>50</v>
      </c>
      <c r="Z298" t="s">
        <v>42</v>
      </c>
      <c r="AA298" t="s">
        <v>127</v>
      </c>
      <c r="AB298" t="s">
        <v>80</v>
      </c>
      <c r="AC298" t="s">
        <v>54</v>
      </c>
      <c r="AD298">
        <v>4.5</v>
      </c>
      <c r="AE298">
        <v>3</v>
      </c>
      <c r="AF298">
        <v>0</v>
      </c>
      <c r="AG298" s="1">
        <v>40910</v>
      </c>
      <c r="AH298">
        <v>0</v>
      </c>
      <c r="AI298">
        <v>5</v>
      </c>
    </row>
    <row r="299" spans="1:35" x14ac:dyDescent="0.25">
      <c r="A299" t="s">
        <v>469</v>
      </c>
      <c r="B299">
        <v>10293</v>
      </c>
      <c r="C299">
        <v>0</v>
      </c>
      <c r="D299">
        <v>0</v>
      </c>
      <c r="E299">
        <v>0</v>
      </c>
      <c r="F299">
        <v>5</v>
      </c>
      <c r="G299">
        <v>5</v>
      </c>
      <c r="H299">
        <v>2</v>
      </c>
      <c r="I299" s="7">
        <v>50274</v>
      </c>
      <c r="J299">
        <v>0</v>
      </c>
      <c r="K299">
        <v>1</v>
      </c>
      <c r="L299" t="str">
        <f t="shared" si="8"/>
        <v>Termination</v>
      </c>
      <c r="M299">
        <v>19</v>
      </c>
      <c r="N299" t="s">
        <v>33</v>
      </c>
      <c r="O299" t="s">
        <v>34</v>
      </c>
      <c r="P299" s="1">
        <v>29435</v>
      </c>
      <c r="Q299" s="9">
        <f t="shared" ca="1" si="9"/>
        <v>44</v>
      </c>
      <c r="R299" s="9" t="str">
        <f ca="1">IF(Q299:$Q$312&lt;30, "Below 30", IF(Q299:$Q$312&lt;=39, "30-39", IF(Q299:$Q$312&lt;=49, "40-49", IF(Q299:$Q$312&lt;=59, "50-59", IF(Q299:$Q$312&lt;=69, "60-69", "70 and above")))))</f>
        <v>40-49</v>
      </c>
      <c r="S299" t="s">
        <v>57</v>
      </c>
      <c r="T299" t="s">
        <v>36</v>
      </c>
      <c r="U299" t="s">
        <v>37</v>
      </c>
      <c r="V299" t="s">
        <v>38</v>
      </c>
      <c r="W299" t="s">
        <v>39</v>
      </c>
      <c r="X299" t="s">
        <v>49</v>
      </c>
      <c r="Y299" t="s">
        <v>50</v>
      </c>
      <c r="Z299" t="s">
        <v>42</v>
      </c>
      <c r="AA299" t="s">
        <v>61</v>
      </c>
      <c r="AB299" t="s">
        <v>113</v>
      </c>
      <c r="AC299" t="s">
        <v>114</v>
      </c>
      <c r="AD299">
        <v>2.5</v>
      </c>
      <c r="AE299">
        <v>3</v>
      </c>
      <c r="AF299">
        <v>0</v>
      </c>
      <c r="AG299" s="1">
        <v>41887</v>
      </c>
      <c r="AH299">
        <v>6</v>
      </c>
      <c r="AI299">
        <v>13</v>
      </c>
    </row>
    <row r="300" spans="1:35" x14ac:dyDescent="0.25">
      <c r="A300" t="s">
        <v>470</v>
      </c>
      <c r="B300">
        <v>10172</v>
      </c>
      <c r="C300">
        <v>0</v>
      </c>
      <c r="D300">
        <v>0</v>
      </c>
      <c r="E300">
        <v>1</v>
      </c>
      <c r="F300">
        <v>1</v>
      </c>
      <c r="G300">
        <v>3</v>
      </c>
      <c r="H300">
        <v>3</v>
      </c>
      <c r="I300" s="7">
        <v>84903</v>
      </c>
      <c r="J300">
        <v>0</v>
      </c>
      <c r="K300">
        <v>0</v>
      </c>
      <c r="L300" t="str">
        <f t="shared" si="8"/>
        <v>No Termination</v>
      </c>
      <c r="M300">
        <v>22</v>
      </c>
      <c r="N300" t="s">
        <v>312</v>
      </c>
      <c r="O300" t="s">
        <v>34</v>
      </c>
      <c r="P300" s="1">
        <v>29775</v>
      </c>
      <c r="Q300" s="9">
        <f t="shared" ca="1" si="9"/>
        <v>43</v>
      </c>
      <c r="R300" s="9" t="str">
        <f ca="1">IF(Q300:$Q$312&lt;30, "Below 30", IF(Q300:$Q$312&lt;=39, "30-39", IF(Q300:$Q$312&lt;=49, "40-49", IF(Q300:$Q$312&lt;=59, "50-59", IF(Q300:$Q$312&lt;=69, "60-69", "70 and above")))))</f>
        <v>40-49</v>
      </c>
      <c r="S300" t="s">
        <v>35</v>
      </c>
      <c r="T300" t="s">
        <v>36</v>
      </c>
      <c r="U300" t="s">
        <v>37</v>
      </c>
      <c r="V300" t="s">
        <v>38</v>
      </c>
      <c r="W300" t="s">
        <v>108</v>
      </c>
      <c r="X300" t="s">
        <v>40</v>
      </c>
      <c r="Y300" t="s">
        <v>41</v>
      </c>
      <c r="Z300" t="s">
        <v>51</v>
      </c>
      <c r="AA300" t="s">
        <v>193</v>
      </c>
      <c r="AB300" t="s">
        <v>53</v>
      </c>
      <c r="AC300" t="s">
        <v>54</v>
      </c>
      <c r="AD300">
        <v>3.42</v>
      </c>
      <c r="AE300">
        <v>4</v>
      </c>
      <c r="AF300">
        <v>7</v>
      </c>
      <c r="AG300" s="1">
        <v>43469</v>
      </c>
      <c r="AH300">
        <v>0</v>
      </c>
      <c r="AI300">
        <v>17</v>
      </c>
    </row>
    <row r="301" spans="1:35" x14ac:dyDescent="0.25">
      <c r="A301" t="s">
        <v>471</v>
      </c>
      <c r="B301">
        <v>10127</v>
      </c>
      <c r="C301">
        <v>0</v>
      </c>
      <c r="D301">
        <v>4</v>
      </c>
      <c r="E301">
        <v>0</v>
      </c>
      <c r="F301">
        <v>1</v>
      </c>
      <c r="G301">
        <v>3</v>
      </c>
      <c r="H301">
        <v>3</v>
      </c>
      <c r="I301" s="7">
        <v>107226</v>
      </c>
      <c r="J301">
        <v>0</v>
      </c>
      <c r="K301">
        <v>0</v>
      </c>
      <c r="L301" t="str">
        <f t="shared" si="8"/>
        <v>No Termination</v>
      </c>
      <c r="M301">
        <v>28</v>
      </c>
      <c r="N301" t="s">
        <v>175</v>
      </c>
      <c r="O301" t="s">
        <v>34</v>
      </c>
      <c r="P301" s="1">
        <v>28612</v>
      </c>
      <c r="Q301" s="9">
        <f t="shared" ca="1" si="9"/>
        <v>46</v>
      </c>
      <c r="R301" s="9" t="str">
        <f ca="1">IF(Q301:$Q$312&lt;30, "Below 30", IF(Q301:$Q$312&lt;=39, "30-39", IF(Q301:$Q$312&lt;=49, "40-49", IF(Q301:$Q$312&lt;=59, "50-59", IF(Q301:$Q$312&lt;=69, "60-69", "70 and above")))))</f>
        <v>40-49</v>
      </c>
      <c r="S301" t="s">
        <v>57</v>
      </c>
      <c r="T301" t="s">
        <v>74</v>
      </c>
      <c r="U301" t="s">
        <v>37</v>
      </c>
      <c r="V301" t="s">
        <v>38</v>
      </c>
      <c r="W301" t="s">
        <v>108</v>
      </c>
      <c r="X301" t="s">
        <v>40</v>
      </c>
      <c r="Y301" t="s">
        <v>41</v>
      </c>
      <c r="Z301" t="s">
        <v>51</v>
      </c>
      <c r="AA301" t="s">
        <v>83</v>
      </c>
      <c r="AB301" t="s">
        <v>76</v>
      </c>
      <c r="AC301" t="s">
        <v>54</v>
      </c>
      <c r="AD301">
        <v>4.2</v>
      </c>
      <c r="AE301">
        <v>4</v>
      </c>
      <c r="AF301">
        <v>8</v>
      </c>
      <c r="AG301" s="1">
        <v>43501</v>
      </c>
      <c r="AH301">
        <v>0</v>
      </c>
      <c r="AI301">
        <v>7</v>
      </c>
    </row>
    <row r="302" spans="1:35" x14ac:dyDescent="0.25">
      <c r="A302" t="s">
        <v>472</v>
      </c>
      <c r="B302">
        <v>10072</v>
      </c>
      <c r="C302">
        <v>0</v>
      </c>
      <c r="D302">
        <v>0</v>
      </c>
      <c r="E302">
        <v>1</v>
      </c>
      <c r="F302">
        <v>5</v>
      </c>
      <c r="G302">
        <v>5</v>
      </c>
      <c r="H302">
        <v>3</v>
      </c>
      <c r="I302" s="7">
        <v>58371</v>
      </c>
      <c r="J302">
        <v>0</v>
      </c>
      <c r="K302">
        <v>1</v>
      </c>
      <c r="L302" t="str">
        <f t="shared" si="8"/>
        <v>Termination</v>
      </c>
      <c r="M302">
        <v>19</v>
      </c>
      <c r="N302" t="s">
        <v>33</v>
      </c>
      <c r="O302" t="s">
        <v>34</v>
      </c>
      <c r="P302" s="1">
        <v>31921</v>
      </c>
      <c r="Q302" s="9">
        <f t="shared" ca="1" si="9"/>
        <v>37</v>
      </c>
      <c r="R302" s="9" t="str">
        <f ca="1">IF(Q302:$Q$312&lt;30, "Below 30", IF(Q302:$Q$312&lt;=39, "30-39", IF(Q302:$Q$312&lt;=49, "40-49", IF(Q302:$Q$312&lt;=59, "50-59", IF(Q302:$Q$312&lt;=69, "60-69", "70 and above")))))</f>
        <v>30-39</v>
      </c>
      <c r="S302" t="s">
        <v>35</v>
      </c>
      <c r="T302" t="s">
        <v>36</v>
      </c>
      <c r="U302" t="s">
        <v>37</v>
      </c>
      <c r="V302" t="s">
        <v>85</v>
      </c>
      <c r="W302" t="s">
        <v>39</v>
      </c>
      <c r="X302" t="s">
        <v>58</v>
      </c>
      <c r="Y302" t="s">
        <v>50</v>
      </c>
      <c r="Z302" t="s">
        <v>42</v>
      </c>
      <c r="AA302" t="s">
        <v>65</v>
      </c>
      <c r="AB302" t="s">
        <v>44</v>
      </c>
      <c r="AC302" t="s">
        <v>54</v>
      </c>
      <c r="AD302">
        <v>5</v>
      </c>
      <c r="AE302">
        <v>5</v>
      </c>
      <c r="AF302">
        <v>0</v>
      </c>
      <c r="AG302" s="1">
        <v>41774</v>
      </c>
      <c r="AH302">
        <v>0</v>
      </c>
      <c r="AI302">
        <v>11</v>
      </c>
    </row>
    <row r="303" spans="1:35" x14ac:dyDescent="0.25">
      <c r="A303" t="s">
        <v>473</v>
      </c>
      <c r="B303">
        <v>10048</v>
      </c>
      <c r="C303">
        <v>1</v>
      </c>
      <c r="D303">
        <v>1</v>
      </c>
      <c r="E303">
        <v>1</v>
      </c>
      <c r="F303">
        <v>5</v>
      </c>
      <c r="G303">
        <v>5</v>
      </c>
      <c r="H303">
        <v>3</v>
      </c>
      <c r="I303" s="7">
        <v>55140</v>
      </c>
      <c r="J303">
        <v>0</v>
      </c>
      <c r="K303">
        <v>1</v>
      </c>
      <c r="L303" t="str">
        <f t="shared" si="8"/>
        <v>Termination</v>
      </c>
      <c r="M303">
        <v>19</v>
      </c>
      <c r="N303" t="s">
        <v>33</v>
      </c>
      <c r="O303" t="s">
        <v>34</v>
      </c>
      <c r="P303" s="1">
        <v>23994</v>
      </c>
      <c r="Q303" s="9">
        <f t="shared" ca="1" si="9"/>
        <v>58</v>
      </c>
      <c r="R303" s="9" t="str">
        <f ca="1">IF(Q303:$Q$312&lt;30, "Below 30", IF(Q303:$Q$312&lt;=39, "30-39", IF(Q303:$Q$312&lt;=49, "40-49", IF(Q303:$Q$312&lt;=59, "50-59", IF(Q303:$Q$312&lt;=69, "60-69", "70 and above")))))</f>
        <v>50-59</v>
      </c>
      <c r="S303" t="s">
        <v>35</v>
      </c>
      <c r="T303" t="s">
        <v>48</v>
      </c>
      <c r="U303" t="s">
        <v>103</v>
      </c>
      <c r="V303" t="s">
        <v>38</v>
      </c>
      <c r="W303" t="s">
        <v>39</v>
      </c>
      <c r="X303" t="s">
        <v>89</v>
      </c>
      <c r="Y303" t="s">
        <v>50</v>
      </c>
      <c r="Z303" t="s">
        <v>42</v>
      </c>
      <c r="AA303" t="s">
        <v>68</v>
      </c>
      <c r="AB303" t="s">
        <v>197</v>
      </c>
      <c r="AC303" t="s">
        <v>54</v>
      </c>
      <c r="AD303">
        <v>5</v>
      </c>
      <c r="AE303">
        <v>3</v>
      </c>
      <c r="AF303">
        <v>0</v>
      </c>
      <c r="AG303" s="1">
        <v>42050</v>
      </c>
      <c r="AH303">
        <v>0</v>
      </c>
      <c r="AI303">
        <v>7</v>
      </c>
    </row>
    <row r="304" spans="1:35" x14ac:dyDescent="0.25">
      <c r="A304" t="s">
        <v>474</v>
      </c>
      <c r="B304">
        <v>10204</v>
      </c>
      <c r="C304">
        <v>0</v>
      </c>
      <c r="D304">
        <v>2</v>
      </c>
      <c r="E304">
        <v>0</v>
      </c>
      <c r="F304">
        <v>5</v>
      </c>
      <c r="G304">
        <v>5</v>
      </c>
      <c r="H304">
        <v>3</v>
      </c>
      <c r="I304" s="7">
        <v>58062</v>
      </c>
      <c r="J304">
        <v>0</v>
      </c>
      <c r="K304">
        <v>1</v>
      </c>
      <c r="L304" t="str">
        <f t="shared" si="8"/>
        <v>Termination</v>
      </c>
      <c r="M304">
        <v>19</v>
      </c>
      <c r="N304" t="s">
        <v>33</v>
      </c>
      <c r="O304" t="s">
        <v>34</v>
      </c>
      <c r="P304" s="1">
        <v>30527</v>
      </c>
      <c r="Q304" s="9">
        <f t="shared" ca="1" si="9"/>
        <v>41</v>
      </c>
      <c r="R304" s="9" t="str">
        <f ca="1">IF(Q304:$Q$312&lt;30, "Below 30", IF(Q304:$Q$312&lt;=39, "30-39", IF(Q304:$Q$312&lt;=49, "40-49", IF(Q304:$Q$312&lt;=59, "50-59", IF(Q304:$Q$312&lt;=69, "60-69", "70 and above")))))</f>
        <v>40-49</v>
      </c>
      <c r="S304" t="s">
        <v>57</v>
      </c>
      <c r="T304" t="s">
        <v>63</v>
      </c>
      <c r="U304" t="s">
        <v>37</v>
      </c>
      <c r="V304" t="s">
        <v>38</v>
      </c>
      <c r="W304" t="s">
        <v>39</v>
      </c>
      <c r="X304" t="s">
        <v>86</v>
      </c>
      <c r="Y304" t="s">
        <v>50</v>
      </c>
      <c r="Z304" t="s">
        <v>42</v>
      </c>
      <c r="AA304" t="s">
        <v>75</v>
      </c>
      <c r="AB304" t="s">
        <v>66</v>
      </c>
      <c r="AC304" t="s">
        <v>54</v>
      </c>
      <c r="AD304">
        <v>3.6</v>
      </c>
      <c r="AE304">
        <v>5</v>
      </c>
      <c r="AF304">
        <v>0</v>
      </c>
      <c r="AG304" s="1">
        <v>40580</v>
      </c>
      <c r="AH304">
        <v>0</v>
      </c>
      <c r="AI304">
        <v>9</v>
      </c>
    </row>
    <row r="305" spans="1:35" x14ac:dyDescent="0.25">
      <c r="A305" t="s">
        <v>475</v>
      </c>
      <c r="B305">
        <v>10264</v>
      </c>
      <c r="C305">
        <v>0</v>
      </c>
      <c r="D305">
        <v>0</v>
      </c>
      <c r="E305">
        <v>0</v>
      </c>
      <c r="F305">
        <v>5</v>
      </c>
      <c r="G305">
        <v>5</v>
      </c>
      <c r="H305">
        <v>3</v>
      </c>
      <c r="I305" s="7">
        <v>59728</v>
      </c>
      <c r="J305">
        <v>1</v>
      </c>
      <c r="K305">
        <v>1</v>
      </c>
      <c r="L305" t="str">
        <f t="shared" si="8"/>
        <v>Termination</v>
      </c>
      <c r="M305">
        <v>19</v>
      </c>
      <c r="N305" t="s">
        <v>33</v>
      </c>
      <c r="O305" t="s">
        <v>34</v>
      </c>
      <c r="P305" s="1">
        <v>25478</v>
      </c>
      <c r="Q305" s="9">
        <f t="shared" ca="1" si="9"/>
        <v>54</v>
      </c>
      <c r="R305" s="9" t="str">
        <f ca="1">IF(Q305:$Q$312&lt;30, "Below 30", IF(Q305:$Q$312&lt;=39, "30-39", IF(Q305:$Q$312&lt;=49, "40-49", IF(Q305:$Q$312&lt;=59, "50-59", IF(Q305:$Q$312&lt;=69, "60-69", "70 and above")))))</f>
        <v>50-59</v>
      </c>
      <c r="S305" t="s">
        <v>57</v>
      </c>
      <c r="T305" t="s">
        <v>36</v>
      </c>
      <c r="U305" t="s">
        <v>37</v>
      </c>
      <c r="V305" t="s">
        <v>85</v>
      </c>
      <c r="W305" t="s">
        <v>78</v>
      </c>
      <c r="X305" t="s">
        <v>158</v>
      </c>
      <c r="Y305" t="s">
        <v>50</v>
      </c>
      <c r="Z305" t="s">
        <v>42</v>
      </c>
      <c r="AA305" t="s">
        <v>75</v>
      </c>
      <c r="AB305" t="s">
        <v>80</v>
      </c>
      <c r="AC305" t="s">
        <v>54</v>
      </c>
      <c r="AD305">
        <v>4.3</v>
      </c>
      <c r="AE305">
        <v>4</v>
      </c>
      <c r="AF305">
        <v>0</v>
      </c>
      <c r="AG305" s="1">
        <v>41792</v>
      </c>
      <c r="AH305">
        <v>0</v>
      </c>
      <c r="AI305">
        <v>16</v>
      </c>
    </row>
    <row r="306" spans="1:35" x14ac:dyDescent="0.25">
      <c r="A306" t="s">
        <v>476</v>
      </c>
      <c r="B306">
        <v>10033</v>
      </c>
      <c r="C306">
        <v>0</v>
      </c>
      <c r="D306">
        <v>0</v>
      </c>
      <c r="E306">
        <v>1</v>
      </c>
      <c r="F306">
        <v>5</v>
      </c>
      <c r="G306">
        <v>5</v>
      </c>
      <c r="H306">
        <v>4</v>
      </c>
      <c r="I306" s="7">
        <v>70507</v>
      </c>
      <c r="J306">
        <v>0</v>
      </c>
      <c r="K306">
        <v>1</v>
      </c>
      <c r="L306" t="str">
        <f t="shared" si="8"/>
        <v>Termination</v>
      </c>
      <c r="M306">
        <v>20</v>
      </c>
      <c r="N306" t="s">
        <v>56</v>
      </c>
      <c r="O306" t="s">
        <v>34</v>
      </c>
      <c r="P306" s="1">
        <v>21496</v>
      </c>
      <c r="Q306" s="9">
        <f t="shared" ca="1" si="9"/>
        <v>65</v>
      </c>
      <c r="R306" s="9" t="str">
        <f ca="1">IF(Q306:$Q$312&lt;30, "Below 30", IF(Q306:$Q$312&lt;=39, "30-39", IF(Q306:$Q$312&lt;=49, "40-49", IF(Q306:$Q$312&lt;=59, "50-59", IF(Q306:$Q$312&lt;=69, "60-69", "70 and above")))))</f>
        <v>60-69</v>
      </c>
      <c r="S306" t="s">
        <v>35</v>
      </c>
      <c r="T306" t="s">
        <v>36</v>
      </c>
      <c r="U306" t="s">
        <v>37</v>
      </c>
      <c r="V306" t="s">
        <v>38</v>
      </c>
      <c r="W306" t="s">
        <v>39</v>
      </c>
      <c r="X306" t="s">
        <v>126</v>
      </c>
      <c r="Y306" t="s">
        <v>50</v>
      </c>
      <c r="Z306" t="s">
        <v>42</v>
      </c>
      <c r="AA306" t="s">
        <v>79</v>
      </c>
      <c r="AB306" t="s">
        <v>44</v>
      </c>
      <c r="AC306" t="s">
        <v>45</v>
      </c>
      <c r="AD306">
        <v>5</v>
      </c>
      <c r="AE306">
        <v>3</v>
      </c>
      <c r="AF306">
        <v>0</v>
      </c>
      <c r="AG306" s="1">
        <v>42388</v>
      </c>
      <c r="AH306">
        <v>0</v>
      </c>
      <c r="AI306">
        <v>7</v>
      </c>
    </row>
    <row r="307" spans="1:35" x14ac:dyDescent="0.25">
      <c r="A307" t="s">
        <v>477</v>
      </c>
      <c r="B307">
        <v>10174</v>
      </c>
      <c r="C307">
        <v>0</v>
      </c>
      <c r="D307">
        <v>0</v>
      </c>
      <c r="E307">
        <v>0</v>
      </c>
      <c r="F307">
        <v>1</v>
      </c>
      <c r="G307">
        <v>5</v>
      </c>
      <c r="H307">
        <v>3</v>
      </c>
      <c r="I307" s="7">
        <v>60446</v>
      </c>
      <c r="J307">
        <v>0</v>
      </c>
      <c r="K307">
        <v>0</v>
      </c>
      <c r="L307" t="str">
        <f t="shared" si="8"/>
        <v>No Termination</v>
      </c>
      <c r="M307">
        <v>20</v>
      </c>
      <c r="N307" t="s">
        <v>56</v>
      </c>
      <c r="O307" t="s">
        <v>34</v>
      </c>
      <c r="P307" s="1">
        <v>31157</v>
      </c>
      <c r="Q307" s="9">
        <f t="shared" ca="1" si="9"/>
        <v>39</v>
      </c>
      <c r="R307" s="9" t="str">
        <f ca="1">IF(Q307:$Q$312&lt;30, "Below 30", IF(Q307:$Q$312&lt;=39, "30-39", IF(Q307:$Q$312&lt;=49, "40-49", IF(Q307:$Q$312&lt;=59, "50-59", IF(Q307:$Q$312&lt;=69, "60-69", "70 and above")))))</f>
        <v>30-39</v>
      </c>
      <c r="S307" t="s">
        <v>57</v>
      </c>
      <c r="T307" t="s">
        <v>36</v>
      </c>
      <c r="U307" t="s">
        <v>37</v>
      </c>
      <c r="V307" t="s">
        <v>38</v>
      </c>
      <c r="W307" t="s">
        <v>39</v>
      </c>
      <c r="X307" t="s">
        <v>40</v>
      </c>
      <c r="Y307" t="s">
        <v>41</v>
      </c>
      <c r="Z307" t="s">
        <v>42</v>
      </c>
      <c r="AA307" t="s">
        <v>87</v>
      </c>
      <c r="AB307" t="s">
        <v>44</v>
      </c>
      <c r="AC307" t="s">
        <v>54</v>
      </c>
      <c r="AD307">
        <v>3.4</v>
      </c>
      <c r="AE307">
        <v>4</v>
      </c>
      <c r="AF307">
        <v>0</v>
      </c>
      <c r="AG307" s="1">
        <v>43517</v>
      </c>
      <c r="AH307">
        <v>0</v>
      </c>
      <c r="AI307">
        <v>14</v>
      </c>
    </row>
    <row r="308" spans="1:35" x14ac:dyDescent="0.25">
      <c r="A308" t="s">
        <v>478</v>
      </c>
      <c r="B308">
        <v>10135</v>
      </c>
      <c r="C308">
        <v>0</v>
      </c>
      <c r="D308">
        <v>0</v>
      </c>
      <c r="E308">
        <v>1</v>
      </c>
      <c r="F308">
        <v>1</v>
      </c>
      <c r="G308">
        <v>5</v>
      </c>
      <c r="H308">
        <v>3</v>
      </c>
      <c r="I308" s="7">
        <v>65893</v>
      </c>
      <c r="J308">
        <v>0</v>
      </c>
      <c r="K308">
        <v>0</v>
      </c>
      <c r="L308" t="str">
        <f t="shared" si="8"/>
        <v>No Termination</v>
      </c>
      <c r="M308">
        <v>20</v>
      </c>
      <c r="N308" t="s">
        <v>56</v>
      </c>
      <c r="O308" t="s">
        <v>34</v>
      </c>
      <c r="P308" s="1">
        <v>31178</v>
      </c>
      <c r="Q308" s="9">
        <f t="shared" ca="1" si="9"/>
        <v>39</v>
      </c>
      <c r="R308" s="9" t="str">
        <f ca="1">IF(Q308:$Q$312&lt;30, "Below 30", IF(Q308:$Q$312&lt;=39, "30-39", IF(Q308:$Q$312&lt;=49, "40-49", IF(Q308:$Q$312&lt;=59, "50-59", IF(Q308:$Q$312&lt;=69, "60-69", "70 and above")))))</f>
        <v>30-39</v>
      </c>
      <c r="S308" t="s">
        <v>35</v>
      </c>
      <c r="T308" t="s">
        <v>36</v>
      </c>
      <c r="U308" t="s">
        <v>37</v>
      </c>
      <c r="V308" t="s">
        <v>38</v>
      </c>
      <c r="W308" t="s">
        <v>39</v>
      </c>
      <c r="X308" t="s">
        <v>40</v>
      </c>
      <c r="Y308" t="s">
        <v>41</v>
      </c>
      <c r="Z308" t="s">
        <v>42</v>
      </c>
      <c r="AA308" t="s">
        <v>59</v>
      </c>
      <c r="AB308" t="s">
        <v>44</v>
      </c>
      <c r="AC308" t="s">
        <v>54</v>
      </c>
      <c r="AD308">
        <v>4.07</v>
      </c>
      <c r="AE308">
        <v>4</v>
      </c>
      <c r="AF308">
        <v>0</v>
      </c>
      <c r="AG308" s="1">
        <v>43524</v>
      </c>
      <c r="AH308">
        <v>0</v>
      </c>
      <c r="AI308">
        <v>13</v>
      </c>
    </row>
    <row r="309" spans="1:35" x14ac:dyDescent="0.25">
      <c r="A309" t="s">
        <v>479</v>
      </c>
      <c r="B309">
        <v>10301</v>
      </c>
      <c r="C309">
        <v>0</v>
      </c>
      <c r="D309">
        <v>0</v>
      </c>
      <c r="E309">
        <v>0</v>
      </c>
      <c r="F309">
        <v>5</v>
      </c>
      <c r="G309">
        <v>5</v>
      </c>
      <c r="H309">
        <v>1</v>
      </c>
      <c r="I309" s="7">
        <v>48513</v>
      </c>
      <c r="J309">
        <v>0</v>
      </c>
      <c r="K309">
        <v>1</v>
      </c>
      <c r="L309" t="str">
        <f t="shared" si="8"/>
        <v>Termination</v>
      </c>
      <c r="M309">
        <v>19</v>
      </c>
      <c r="N309" t="s">
        <v>33</v>
      </c>
      <c r="O309" t="s">
        <v>34</v>
      </c>
      <c r="P309" s="1">
        <v>30075</v>
      </c>
      <c r="Q309" s="9">
        <f t="shared" ca="1" si="9"/>
        <v>42</v>
      </c>
      <c r="R309" s="9" t="str">
        <f ca="1">IF(Q309:$Q$312&lt;30, "Below 30", IF(Q309:$Q$312&lt;=39, "30-39", IF(Q309:$Q$312&lt;=49, "40-49", IF(Q309:$Q$312&lt;=59, "50-59", IF(Q309:$Q$312&lt;=69, "60-69", "70 and above")))))</f>
        <v>40-49</v>
      </c>
      <c r="S309" t="s">
        <v>57</v>
      </c>
      <c r="T309" t="s">
        <v>36</v>
      </c>
      <c r="U309" t="s">
        <v>37</v>
      </c>
      <c r="V309" t="s">
        <v>38</v>
      </c>
      <c r="W309" t="s">
        <v>108</v>
      </c>
      <c r="X309" t="s">
        <v>86</v>
      </c>
      <c r="Y309" t="s">
        <v>50</v>
      </c>
      <c r="Z309" t="s">
        <v>42</v>
      </c>
      <c r="AA309" t="s">
        <v>79</v>
      </c>
      <c r="AB309" t="s">
        <v>66</v>
      </c>
      <c r="AC309" t="s">
        <v>187</v>
      </c>
      <c r="AD309">
        <v>3.2</v>
      </c>
      <c r="AE309">
        <v>2</v>
      </c>
      <c r="AF309">
        <v>0</v>
      </c>
      <c r="AG309" s="1">
        <v>42249</v>
      </c>
      <c r="AH309">
        <v>5</v>
      </c>
      <c r="AI309">
        <v>4</v>
      </c>
    </row>
    <row r="310" spans="1:35" x14ac:dyDescent="0.25">
      <c r="A310" t="s">
        <v>480</v>
      </c>
      <c r="B310">
        <v>10010</v>
      </c>
      <c r="C310">
        <v>0</v>
      </c>
      <c r="D310">
        <v>0</v>
      </c>
      <c r="E310">
        <v>0</v>
      </c>
      <c r="F310">
        <v>1</v>
      </c>
      <c r="G310">
        <v>3</v>
      </c>
      <c r="H310">
        <v>4</v>
      </c>
      <c r="I310" s="7">
        <v>220450</v>
      </c>
      <c r="J310">
        <v>0</v>
      </c>
      <c r="K310">
        <v>0</v>
      </c>
      <c r="L310" t="str">
        <f t="shared" si="8"/>
        <v>No Termination</v>
      </c>
      <c r="M310">
        <v>6</v>
      </c>
      <c r="N310" t="s">
        <v>481</v>
      </c>
      <c r="O310" t="s">
        <v>34</v>
      </c>
      <c r="P310" s="1">
        <v>29097</v>
      </c>
      <c r="Q310" s="9">
        <f t="shared" ca="1" si="9"/>
        <v>44</v>
      </c>
      <c r="R310" s="9" t="str">
        <f ca="1">IF(Q310:$Q$312&lt;30, "Below 30", IF(Q310:$Q$312&lt;=39, "30-39", IF(Q310:$Q$312&lt;=49, "40-49", IF(Q310:$Q$312&lt;=59, "50-59", IF(Q310:$Q$312&lt;=69, "60-69", "70 and above")))))</f>
        <v>40-49</v>
      </c>
      <c r="S310" t="s">
        <v>57</v>
      </c>
      <c r="T310" t="s">
        <v>36</v>
      </c>
      <c r="U310" t="s">
        <v>37</v>
      </c>
      <c r="V310" t="s">
        <v>38</v>
      </c>
      <c r="W310" t="s">
        <v>39</v>
      </c>
      <c r="X310" t="s">
        <v>40</v>
      </c>
      <c r="Y310" t="s">
        <v>41</v>
      </c>
      <c r="Z310" t="s">
        <v>51</v>
      </c>
      <c r="AA310" t="s">
        <v>127</v>
      </c>
      <c r="AB310" t="s">
        <v>76</v>
      </c>
      <c r="AC310" t="s">
        <v>45</v>
      </c>
      <c r="AD310">
        <v>4.5999999999999996</v>
      </c>
      <c r="AE310">
        <v>5</v>
      </c>
      <c r="AF310">
        <v>6</v>
      </c>
      <c r="AG310" s="1">
        <v>43517</v>
      </c>
      <c r="AH310">
        <v>0</v>
      </c>
      <c r="AI310">
        <v>16</v>
      </c>
    </row>
    <row r="311" spans="1:35" x14ac:dyDescent="0.25">
      <c r="A311" t="s">
        <v>482</v>
      </c>
      <c r="B311">
        <v>10043</v>
      </c>
      <c r="C311">
        <v>0</v>
      </c>
      <c r="D311">
        <v>0</v>
      </c>
      <c r="E311">
        <v>0</v>
      </c>
      <c r="F311">
        <v>1</v>
      </c>
      <c r="G311">
        <v>3</v>
      </c>
      <c r="H311">
        <v>3</v>
      </c>
      <c r="I311" s="7">
        <v>89292</v>
      </c>
      <c r="J311">
        <v>0</v>
      </c>
      <c r="K311">
        <v>0</v>
      </c>
      <c r="L311" t="str">
        <f t="shared" si="8"/>
        <v>No Termination</v>
      </c>
      <c r="M311">
        <v>9</v>
      </c>
      <c r="N311" t="s">
        <v>91</v>
      </c>
      <c r="O311" t="s">
        <v>34</v>
      </c>
      <c r="P311" s="1">
        <v>28910</v>
      </c>
      <c r="Q311" s="9">
        <f t="shared" ca="1" si="9"/>
        <v>45</v>
      </c>
      <c r="R311" s="9" t="str">
        <f ca="1">IF(Q311:$Q$312&lt;30, "Below 30", IF(Q311:$Q$312&lt;=39, "30-39", IF(Q311:$Q$312&lt;=49, "40-49", IF(Q311:$Q$312&lt;=59, "50-59", IF(Q311:$Q$312&lt;=69, "60-69", "70 and above")))))</f>
        <v>40-49</v>
      </c>
      <c r="S311" t="s">
        <v>57</v>
      </c>
      <c r="T311" t="s">
        <v>36</v>
      </c>
      <c r="U311" t="s">
        <v>37</v>
      </c>
      <c r="V311" t="s">
        <v>38</v>
      </c>
      <c r="W311" t="s">
        <v>39</v>
      </c>
      <c r="X311" t="s">
        <v>40</v>
      </c>
      <c r="Y311" t="s">
        <v>41</v>
      </c>
      <c r="Z311" t="s">
        <v>51</v>
      </c>
      <c r="AA311" t="s">
        <v>52</v>
      </c>
      <c r="AB311" t="s">
        <v>76</v>
      </c>
      <c r="AC311" t="s">
        <v>54</v>
      </c>
      <c r="AD311">
        <v>5</v>
      </c>
      <c r="AE311">
        <v>3</v>
      </c>
      <c r="AF311">
        <v>5</v>
      </c>
      <c r="AG311" s="1">
        <v>43497</v>
      </c>
      <c r="AH311">
        <v>0</v>
      </c>
      <c r="AI311">
        <v>11</v>
      </c>
    </row>
    <row r="312" spans="1:35" x14ac:dyDescent="0.25">
      <c r="A312" t="s">
        <v>483</v>
      </c>
      <c r="B312">
        <v>10271</v>
      </c>
      <c r="C312">
        <v>0</v>
      </c>
      <c r="D312">
        <v>4</v>
      </c>
      <c r="E312">
        <v>0</v>
      </c>
      <c r="F312">
        <v>1</v>
      </c>
      <c r="G312">
        <v>5</v>
      </c>
      <c r="H312">
        <v>3</v>
      </c>
      <c r="I312" s="7">
        <v>45046</v>
      </c>
      <c r="J312">
        <v>0</v>
      </c>
      <c r="K312">
        <v>0</v>
      </c>
      <c r="L312" t="str">
        <f t="shared" si="8"/>
        <v>No Termination</v>
      </c>
      <c r="M312">
        <v>19</v>
      </c>
      <c r="N312" t="s">
        <v>33</v>
      </c>
      <c r="O312" t="s">
        <v>34</v>
      </c>
      <c r="P312" s="1">
        <v>28719</v>
      </c>
      <c r="Q312" s="9">
        <f t="shared" ca="1" si="9"/>
        <v>45</v>
      </c>
      <c r="R312" s="9" t="str">
        <f ca="1">IF(Q312:$Q$312&lt;30, "Below 30", IF(Q312:$Q$312&lt;=39, "30-39", IF(Q312:$Q$312&lt;=49, "40-49", IF(Q312:$Q$312&lt;=59, "50-59", IF(Q312:$Q$312&lt;=69, "60-69", "70 and above")))))</f>
        <v>40-49</v>
      </c>
      <c r="S312" t="s">
        <v>57</v>
      </c>
      <c r="T312" t="s">
        <v>74</v>
      </c>
      <c r="U312" t="s">
        <v>37</v>
      </c>
      <c r="V312" t="s">
        <v>38</v>
      </c>
      <c r="W312" t="s">
        <v>108</v>
      </c>
      <c r="X312" t="s">
        <v>40</v>
      </c>
      <c r="Y312" t="s">
        <v>41</v>
      </c>
      <c r="Z312" t="s">
        <v>42</v>
      </c>
      <c r="AA312" t="s">
        <v>87</v>
      </c>
      <c r="AB312" t="s">
        <v>44</v>
      </c>
      <c r="AC312" t="s">
        <v>54</v>
      </c>
      <c r="AD312">
        <v>4.5</v>
      </c>
      <c r="AE312">
        <v>5</v>
      </c>
      <c r="AF312">
        <v>0</v>
      </c>
      <c r="AG312" s="1">
        <v>43495</v>
      </c>
      <c r="AH312">
        <v>0</v>
      </c>
      <c r="AI312">
        <v>2</v>
      </c>
    </row>
  </sheetData>
  <autoFilter ref="A1:AI31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5"/>
  <sheetViews>
    <sheetView tabSelected="1" topLeftCell="A5" workbookViewId="0">
      <selection activeCell="D28" sqref="D28"/>
    </sheetView>
  </sheetViews>
  <sheetFormatPr defaultRowHeight="15" x14ac:dyDescent="0.25"/>
  <cols>
    <col min="1" max="1" width="13.140625" customWidth="1"/>
    <col min="2" max="2" width="12.85546875" customWidth="1"/>
    <col min="3" max="4" width="11" customWidth="1"/>
    <col min="5" max="5" width="22.140625" customWidth="1"/>
    <col min="6" max="6" width="15.28515625" customWidth="1"/>
    <col min="7" max="8" width="11" customWidth="1"/>
    <col min="10" max="10" width="18" customWidth="1"/>
    <col min="11" max="11" width="21.85546875" customWidth="1"/>
    <col min="12" max="12" width="28.5703125" customWidth="1"/>
    <col min="13" max="13" width="13.140625" customWidth="1"/>
    <col min="14" max="14" width="14.85546875" bestFit="1" customWidth="1"/>
    <col min="15" max="15" width="16.42578125" customWidth="1"/>
    <col min="16" max="16" width="15" bestFit="1" customWidth="1"/>
  </cols>
  <sheetData>
    <row r="2" spans="1:12" ht="23.25" x14ac:dyDescent="0.35">
      <c r="B2" s="17" t="s">
        <v>538</v>
      </c>
      <c r="C2" s="18"/>
      <c r="D2" s="18"/>
      <c r="E2" s="18"/>
      <c r="J2" s="19" t="s">
        <v>539</v>
      </c>
      <c r="K2" s="20"/>
      <c r="L2" s="20"/>
    </row>
    <row r="4" spans="1:12" x14ac:dyDescent="0.25">
      <c r="A4" s="3" t="s">
        <v>484</v>
      </c>
      <c r="B4" t="s">
        <v>498</v>
      </c>
      <c r="C4" t="s">
        <v>486</v>
      </c>
      <c r="E4" s="3" t="s">
        <v>484</v>
      </c>
      <c r="F4" t="s">
        <v>527</v>
      </c>
      <c r="G4" t="s">
        <v>486</v>
      </c>
      <c r="H4" s="2"/>
      <c r="J4" s="3" t="s">
        <v>499</v>
      </c>
      <c r="K4" t="s">
        <v>527</v>
      </c>
      <c r="L4" t="s">
        <v>488</v>
      </c>
    </row>
    <row r="5" spans="1:12" x14ac:dyDescent="0.25">
      <c r="A5" s="4" t="s">
        <v>57</v>
      </c>
      <c r="B5" s="2">
        <v>176</v>
      </c>
      <c r="C5" s="8">
        <v>0.56591639871382637</v>
      </c>
      <c r="E5" s="4" t="s">
        <v>39</v>
      </c>
      <c r="F5" s="2">
        <v>187</v>
      </c>
      <c r="G5" s="8">
        <v>0.6012861736334405</v>
      </c>
      <c r="H5" s="2"/>
      <c r="J5" s="4" t="s">
        <v>54</v>
      </c>
      <c r="K5" s="2">
        <v>243</v>
      </c>
      <c r="L5" s="8">
        <v>0.7813504823151125</v>
      </c>
    </row>
    <row r="6" spans="1:12" x14ac:dyDescent="0.25">
      <c r="A6" s="4" t="s">
        <v>35</v>
      </c>
      <c r="B6" s="2">
        <v>135</v>
      </c>
      <c r="C6" s="8">
        <v>0.43408360128617363</v>
      </c>
      <c r="E6" s="4" t="s">
        <v>78</v>
      </c>
      <c r="F6" s="2">
        <v>80</v>
      </c>
      <c r="G6" s="8">
        <v>0.25723472668810288</v>
      </c>
      <c r="H6" s="2"/>
      <c r="J6" s="4" t="s">
        <v>45</v>
      </c>
      <c r="K6" s="2">
        <v>37</v>
      </c>
      <c r="L6" s="8">
        <v>0.11897106109324759</v>
      </c>
    </row>
    <row r="7" spans="1:12" x14ac:dyDescent="0.25">
      <c r="A7" s="4" t="s">
        <v>485</v>
      </c>
      <c r="B7" s="2">
        <v>311</v>
      </c>
      <c r="C7" s="8">
        <v>1</v>
      </c>
      <c r="E7" s="4" t="s">
        <v>108</v>
      </c>
      <c r="F7" s="2">
        <v>29</v>
      </c>
      <c r="G7" s="8">
        <v>9.3247588424437297E-2</v>
      </c>
      <c r="H7" s="2"/>
      <c r="J7" s="4" t="s">
        <v>114</v>
      </c>
      <c r="K7" s="2">
        <v>18</v>
      </c>
      <c r="L7" s="8">
        <v>5.7877813504823149E-2</v>
      </c>
    </row>
    <row r="8" spans="1:12" x14ac:dyDescent="0.25">
      <c r="E8" s="4" t="s">
        <v>94</v>
      </c>
      <c r="F8" s="2">
        <v>11</v>
      </c>
      <c r="G8" s="8">
        <v>3.5369774919614148E-2</v>
      </c>
      <c r="H8" s="2"/>
      <c r="J8" s="4" t="s">
        <v>187</v>
      </c>
      <c r="K8" s="2">
        <v>13</v>
      </c>
      <c r="L8" s="8">
        <v>4.1800643086816719E-2</v>
      </c>
    </row>
    <row r="9" spans="1:12" x14ac:dyDescent="0.25">
      <c r="E9" s="4" t="s">
        <v>254</v>
      </c>
      <c r="F9" s="2">
        <v>3</v>
      </c>
      <c r="G9" s="8">
        <v>9.6463022508038593E-3</v>
      </c>
      <c r="H9" s="5"/>
      <c r="J9" s="4" t="s">
        <v>485</v>
      </c>
      <c r="K9" s="2">
        <v>311</v>
      </c>
      <c r="L9" s="8">
        <v>1</v>
      </c>
    </row>
    <row r="10" spans="1:12" x14ac:dyDescent="0.25">
      <c r="A10" s="3" t="s">
        <v>484</v>
      </c>
      <c r="B10" t="s">
        <v>497</v>
      </c>
      <c r="C10" t="s">
        <v>486</v>
      </c>
      <c r="E10" s="4" t="s">
        <v>341</v>
      </c>
      <c r="F10" s="2">
        <v>1</v>
      </c>
      <c r="G10" s="8">
        <v>3.2154340836012861E-3</v>
      </c>
    </row>
    <row r="11" spans="1:12" x14ac:dyDescent="0.25">
      <c r="A11" s="4" t="s">
        <v>36</v>
      </c>
      <c r="B11" s="2">
        <v>137</v>
      </c>
      <c r="C11" s="8">
        <v>0.44051446945337619</v>
      </c>
    </row>
    <row r="12" spans="1:12" x14ac:dyDescent="0.25">
      <c r="A12" s="4" t="s">
        <v>48</v>
      </c>
      <c r="B12" s="2">
        <v>124</v>
      </c>
      <c r="C12" s="8">
        <v>0.3987138263665595</v>
      </c>
    </row>
    <row r="13" spans="1:12" x14ac:dyDescent="0.25">
      <c r="A13" s="4" t="s">
        <v>63</v>
      </c>
      <c r="B13" s="2">
        <v>30</v>
      </c>
      <c r="C13" s="8">
        <v>9.6463022508038579E-2</v>
      </c>
      <c r="E13" s="3" t="s">
        <v>496</v>
      </c>
      <c r="F13" t="s">
        <v>527</v>
      </c>
    </row>
    <row r="14" spans="1:12" x14ac:dyDescent="0.25">
      <c r="A14" s="4" t="s">
        <v>133</v>
      </c>
      <c r="B14" s="2">
        <v>12</v>
      </c>
      <c r="C14" s="8">
        <v>3.8585209003215437E-2</v>
      </c>
      <c r="E14" s="4" t="s">
        <v>492</v>
      </c>
      <c r="F14" s="2">
        <v>124</v>
      </c>
      <c r="J14" s="3" t="s">
        <v>518</v>
      </c>
      <c r="K14" t="s">
        <v>500</v>
      </c>
      <c r="L14" t="s">
        <v>519</v>
      </c>
    </row>
    <row r="15" spans="1:12" x14ac:dyDescent="0.25">
      <c r="A15" s="4" t="s">
        <v>74</v>
      </c>
      <c r="B15" s="2">
        <v>8</v>
      </c>
      <c r="C15" s="8">
        <v>2.5723472668810289E-2</v>
      </c>
      <c r="E15" s="4" t="s">
        <v>491</v>
      </c>
      <c r="F15" s="2">
        <v>102</v>
      </c>
      <c r="J15" s="4" t="s">
        <v>298</v>
      </c>
      <c r="K15" s="6">
        <v>4.83</v>
      </c>
      <c r="L15" s="6">
        <v>3</v>
      </c>
    </row>
    <row r="16" spans="1:12" x14ac:dyDescent="0.25">
      <c r="A16" s="4" t="s">
        <v>485</v>
      </c>
      <c r="B16" s="2">
        <v>311</v>
      </c>
      <c r="C16" s="8">
        <v>1</v>
      </c>
      <c r="E16" s="4" t="s">
        <v>493</v>
      </c>
      <c r="F16" s="2">
        <v>64</v>
      </c>
      <c r="J16" s="4" t="s">
        <v>122</v>
      </c>
      <c r="K16" s="6">
        <v>4.3933333333333335</v>
      </c>
      <c r="L16" s="6">
        <v>3.5555555555555554</v>
      </c>
    </row>
    <row r="17" spans="2:15" x14ac:dyDescent="0.25">
      <c r="E17" s="4" t="s">
        <v>494</v>
      </c>
      <c r="F17" s="2">
        <v>15</v>
      </c>
      <c r="J17" s="4" t="s">
        <v>51</v>
      </c>
      <c r="K17" s="6">
        <v>4.1539999999999999</v>
      </c>
      <c r="L17" s="6">
        <v>3.96</v>
      </c>
    </row>
    <row r="18" spans="2:15" x14ac:dyDescent="0.25">
      <c r="E18" s="4" t="s">
        <v>495</v>
      </c>
      <c r="F18" s="2">
        <v>6</v>
      </c>
      <c r="J18" s="4" t="s">
        <v>42</v>
      </c>
      <c r="K18" s="6">
        <v>4.129569377990431</v>
      </c>
      <c r="L18" s="6">
        <v>3.861244019138756</v>
      </c>
    </row>
    <row r="19" spans="2:15" x14ac:dyDescent="0.25">
      <c r="E19" s="4" t="s">
        <v>485</v>
      </c>
      <c r="F19" s="2">
        <v>311</v>
      </c>
      <c r="J19" s="4" t="s">
        <v>71</v>
      </c>
      <c r="K19" s="6">
        <v>4.0618181818181824</v>
      </c>
      <c r="L19" s="6">
        <v>4.0909090909090908</v>
      </c>
    </row>
    <row r="20" spans="2:15" x14ac:dyDescent="0.25">
      <c r="J20" s="4" t="s">
        <v>137</v>
      </c>
      <c r="K20" s="6">
        <v>3.818709677419355</v>
      </c>
      <c r="L20" s="6">
        <v>4.032258064516129</v>
      </c>
    </row>
    <row r="23" spans="2:15" ht="23.25" x14ac:dyDescent="0.35">
      <c r="K23" s="21" t="s">
        <v>540</v>
      </c>
      <c r="L23" s="22"/>
      <c r="M23" s="22"/>
    </row>
    <row r="24" spans="2:15" ht="23.25" x14ac:dyDescent="0.35">
      <c r="C24" s="24" t="s">
        <v>541</v>
      </c>
      <c r="D24" s="25"/>
      <c r="E24" s="25"/>
    </row>
    <row r="25" spans="2:15" ht="15.75" thickBot="1" x14ac:dyDescent="0.3">
      <c r="J25" s="3" t="s">
        <v>522</v>
      </c>
      <c r="K25" t="s">
        <v>527</v>
      </c>
      <c r="M25" s="3" t="s">
        <v>22</v>
      </c>
      <c r="N25" t="s">
        <v>523</v>
      </c>
      <c r="O25" t="s">
        <v>486</v>
      </c>
    </row>
    <row r="26" spans="2:15" x14ac:dyDescent="0.25">
      <c r="B26" s="13" t="s">
        <v>9</v>
      </c>
      <c r="C26" s="13"/>
      <c r="E26" s="3" t="s">
        <v>528</v>
      </c>
      <c r="F26" s="14" t="s">
        <v>517</v>
      </c>
      <c r="J26" s="4" t="s">
        <v>40</v>
      </c>
      <c r="K26" s="15">
        <v>207</v>
      </c>
      <c r="M26" s="4" t="s">
        <v>122</v>
      </c>
      <c r="N26" s="2">
        <v>9</v>
      </c>
      <c r="O26" s="8">
        <v>2.8938906752411574E-2</v>
      </c>
    </row>
    <row r="27" spans="2:15" x14ac:dyDescent="0.25">
      <c r="B27" s="11"/>
      <c r="C27" s="11"/>
      <c r="E27" s="4" t="s">
        <v>42</v>
      </c>
      <c r="F27" s="14">
        <v>12530291</v>
      </c>
      <c r="J27" s="4" t="s">
        <v>86</v>
      </c>
      <c r="K27" s="15">
        <v>20</v>
      </c>
      <c r="M27" s="10" t="s">
        <v>525</v>
      </c>
      <c r="N27" s="2">
        <v>7</v>
      </c>
      <c r="O27" s="8">
        <v>2.2508038585209004E-2</v>
      </c>
    </row>
    <row r="28" spans="2:15" x14ac:dyDescent="0.25">
      <c r="B28" s="11" t="s">
        <v>501</v>
      </c>
      <c r="C28" s="11">
        <v>69020.684887459807</v>
      </c>
      <c r="E28" s="4" t="s">
        <v>51</v>
      </c>
      <c r="F28" s="14">
        <v>4853232</v>
      </c>
      <c r="J28" s="4" t="s">
        <v>89</v>
      </c>
      <c r="K28" s="15">
        <v>14</v>
      </c>
      <c r="M28" s="10" t="s">
        <v>526</v>
      </c>
      <c r="N28" s="2">
        <v>2</v>
      </c>
      <c r="O28" s="8">
        <v>6.4308681672025723E-3</v>
      </c>
    </row>
    <row r="29" spans="2:15" x14ac:dyDescent="0.25">
      <c r="B29" s="11" t="s">
        <v>502</v>
      </c>
      <c r="C29" s="11">
        <v>1426.5020082192568</v>
      </c>
      <c r="E29" s="4" t="s">
        <v>137</v>
      </c>
      <c r="F29" s="14">
        <v>2140899</v>
      </c>
      <c r="J29" s="4" t="s">
        <v>189</v>
      </c>
      <c r="K29" s="15">
        <v>11</v>
      </c>
      <c r="M29" s="4" t="s">
        <v>298</v>
      </c>
      <c r="N29" s="2">
        <v>1</v>
      </c>
      <c r="O29" s="8">
        <v>3.2154340836012861E-3</v>
      </c>
    </row>
    <row r="30" spans="2:15" x14ac:dyDescent="0.25">
      <c r="B30" s="11" t="s">
        <v>503</v>
      </c>
      <c r="C30" s="11">
        <v>62810</v>
      </c>
      <c r="E30" s="4" t="s">
        <v>71</v>
      </c>
      <c r="F30" s="14">
        <v>1044884</v>
      </c>
      <c r="J30" s="4" t="s">
        <v>49</v>
      </c>
      <c r="K30" s="15">
        <v>9</v>
      </c>
      <c r="M30" s="10" t="s">
        <v>525</v>
      </c>
      <c r="N30" s="2">
        <v>1</v>
      </c>
      <c r="O30" s="8">
        <v>3.2154340836012861E-3</v>
      </c>
    </row>
    <row r="31" spans="2:15" x14ac:dyDescent="0.25">
      <c r="B31" s="11" t="s">
        <v>504</v>
      </c>
      <c r="C31" s="11">
        <v>57815</v>
      </c>
      <c r="E31" s="4" t="s">
        <v>122</v>
      </c>
      <c r="F31" s="14">
        <v>646127</v>
      </c>
      <c r="J31" s="4" t="s">
        <v>58</v>
      </c>
      <c r="K31" s="15">
        <v>8</v>
      </c>
      <c r="M31" s="4" t="s">
        <v>51</v>
      </c>
      <c r="N31" s="2">
        <v>50</v>
      </c>
      <c r="O31" s="8">
        <v>0.16077170418006431</v>
      </c>
    </row>
    <row r="32" spans="2:15" x14ac:dyDescent="0.25">
      <c r="B32" s="11" t="s">
        <v>505</v>
      </c>
      <c r="C32" s="11">
        <v>25156.636929646636</v>
      </c>
      <c r="E32" s="4" t="s">
        <v>298</v>
      </c>
      <c r="F32" s="14">
        <v>250000</v>
      </c>
      <c r="J32" s="4" t="s">
        <v>99</v>
      </c>
      <c r="K32" s="15">
        <v>7</v>
      </c>
      <c r="M32" s="10" t="s">
        <v>525</v>
      </c>
      <c r="N32" s="2">
        <v>40</v>
      </c>
      <c r="O32" s="8">
        <v>0.12861736334405144</v>
      </c>
    </row>
    <row r="33" spans="2:15" x14ac:dyDescent="0.25">
      <c r="B33" s="11" t="s">
        <v>506</v>
      </c>
      <c r="C33" s="11">
        <v>632856381.61006093</v>
      </c>
      <c r="E33" s="4" t="s">
        <v>485</v>
      </c>
      <c r="F33" s="14">
        <v>21465433</v>
      </c>
      <c r="J33" s="4" t="s">
        <v>158</v>
      </c>
      <c r="K33" s="15">
        <v>5</v>
      </c>
      <c r="M33" s="10" t="s">
        <v>526</v>
      </c>
      <c r="N33" s="2">
        <v>10</v>
      </c>
      <c r="O33" s="8">
        <v>3.215434083601286E-2</v>
      </c>
    </row>
    <row r="34" spans="2:15" x14ac:dyDescent="0.25">
      <c r="B34" s="11" t="s">
        <v>507</v>
      </c>
      <c r="C34" s="11">
        <v>15.452148882638884</v>
      </c>
      <c r="J34" s="4" t="s">
        <v>64</v>
      </c>
      <c r="K34" s="15">
        <v>5</v>
      </c>
      <c r="M34" s="4" t="s">
        <v>42</v>
      </c>
      <c r="N34" s="2">
        <v>209</v>
      </c>
      <c r="O34" s="8">
        <v>0.67202572347266876</v>
      </c>
    </row>
    <row r="35" spans="2:15" x14ac:dyDescent="0.25">
      <c r="B35" s="11" t="s">
        <v>508</v>
      </c>
      <c r="C35" s="11">
        <v>3.306180809240058</v>
      </c>
      <c r="J35" s="4" t="s">
        <v>126</v>
      </c>
      <c r="K35" s="15">
        <v>4</v>
      </c>
      <c r="M35" s="10" t="s">
        <v>525</v>
      </c>
      <c r="N35" s="2">
        <v>126</v>
      </c>
      <c r="O35" s="8">
        <v>0.40514469453376206</v>
      </c>
    </row>
    <row r="36" spans="2:15" x14ac:dyDescent="0.25">
      <c r="B36" s="11" t="s">
        <v>509</v>
      </c>
      <c r="C36" s="11">
        <v>204954</v>
      </c>
      <c r="E36" s="3" t="s">
        <v>521</v>
      </c>
      <c r="F36" t="s">
        <v>520</v>
      </c>
      <c r="J36" s="4" t="s">
        <v>106</v>
      </c>
      <c r="K36" s="15">
        <v>4</v>
      </c>
      <c r="M36" s="10" t="s">
        <v>526</v>
      </c>
      <c r="N36" s="2">
        <v>83</v>
      </c>
      <c r="O36" s="8">
        <v>0.26688102893890675</v>
      </c>
    </row>
    <row r="37" spans="2:15" x14ac:dyDescent="0.25">
      <c r="B37" s="11" t="s">
        <v>510</v>
      </c>
      <c r="C37" s="11">
        <v>45046</v>
      </c>
      <c r="E37" s="4">
        <v>4</v>
      </c>
      <c r="F37" s="2">
        <v>77144.864864864867</v>
      </c>
      <c r="J37" s="4" t="s">
        <v>214</v>
      </c>
      <c r="K37" s="15">
        <v>4</v>
      </c>
      <c r="M37" s="4" t="s">
        <v>137</v>
      </c>
      <c r="N37" s="2">
        <v>31</v>
      </c>
      <c r="O37" s="8">
        <v>9.9678456591639875E-2</v>
      </c>
    </row>
    <row r="38" spans="2:15" x14ac:dyDescent="0.25">
      <c r="B38" s="11" t="s">
        <v>511</v>
      </c>
      <c r="C38" s="11">
        <v>250000</v>
      </c>
      <c r="E38" s="4">
        <v>3</v>
      </c>
      <c r="F38" s="2">
        <v>68421.024691358019</v>
      </c>
      <c r="J38" s="4" t="s">
        <v>208</v>
      </c>
      <c r="K38" s="15">
        <v>4</v>
      </c>
      <c r="M38" s="10" t="s">
        <v>525</v>
      </c>
      <c r="N38" s="2">
        <v>26</v>
      </c>
      <c r="O38" s="8">
        <v>8.3601286173633438E-2</v>
      </c>
    </row>
    <row r="39" spans="2:15" x14ac:dyDescent="0.25">
      <c r="B39" s="11" t="s">
        <v>512</v>
      </c>
      <c r="C39" s="11">
        <v>21465433</v>
      </c>
      <c r="E39" s="4">
        <v>2</v>
      </c>
      <c r="F39" s="2">
        <v>68407.555555555562</v>
      </c>
      <c r="J39" s="4" t="s">
        <v>292</v>
      </c>
      <c r="K39" s="15">
        <v>3</v>
      </c>
      <c r="M39" s="10" t="s">
        <v>526</v>
      </c>
      <c r="N39" s="2">
        <v>5</v>
      </c>
      <c r="O39" s="8">
        <v>1.607717041800643E-2</v>
      </c>
    </row>
    <row r="40" spans="2:15" x14ac:dyDescent="0.25">
      <c r="B40" s="11" t="s">
        <v>513</v>
      </c>
      <c r="C40" s="11">
        <v>311</v>
      </c>
      <c r="E40" s="4">
        <v>1</v>
      </c>
      <c r="F40" s="2">
        <v>57956</v>
      </c>
      <c r="J40" s="4" t="s">
        <v>375</v>
      </c>
      <c r="K40" s="15">
        <v>3</v>
      </c>
      <c r="M40" s="4" t="s">
        <v>71</v>
      </c>
      <c r="N40" s="2">
        <v>11</v>
      </c>
      <c r="O40" s="8">
        <v>3.5369774919614148E-2</v>
      </c>
    </row>
    <row r="41" spans="2:15" x14ac:dyDescent="0.25">
      <c r="B41" s="11" t="s">
        <v>514</v>
      </c>
      <c r="C41" s="11">
        <v>250000</v>
      </c>
      <c r="E41" s="4" t="s">
        <v>485</v>
      </c>
      <c r="F41" s="2">
        <v>69020.684887459807</v>
      </c>
      <c r="J41" s="4" t="s">
        <v>119</v>
      </c>
      <c r="K41" s="15">
        <v>1</v>
      </c>
      <c r="M41" s="10" t="s">
        <v>525</v>
      </c>
      <c r="N41" s="2">
        <v>7</v>
      </c>
      <c r="O41" s="8">
        <v>2.2508038585209004E-2</v>
      </c>
    </row>
    <row r="42" spans="2:15" x14ac:dyDescent="0.25">
      <c r="B42" s="11" t="s">
        <v>515</v>
      </c>
      <c r="C42" s="11">
        <v>45046</v>
      </c>
      <c r="J42" s="4" t="s">
        <v>226</v>
      </c>
      <c r="K42" s="15">
        <v>1</v>
      </c>
      <c r="M42" s="10" t="s">
        <v>526</v>
      </c>
      <c r="N42" s="2">
        <v>4</v>
      </c>
      <c r="O42" s="8">
        <v>1.2861736334405145E-2</v>
      </c>
    </row>
    <row r="43" spans="2:15" ht="15.75" thickBot="1" x14ac:dyDescent="0.3">
      <c r="B43" s="12" t="s">
        <v>516</v>
      </c>
      <c r="C43" s="12">
        <v>2806.8508688660163</v>
      </c>
      <c r="J43" s="4" t="s">
        <v>465</v>
      </c>
      <c r="K43" s="15">
        <v>1</v>
      </c>
      <c r="M43" s="4" t="s">
        <v>485</v>
      </c>
      <c r="N43" s="2">
        <v>311</v>
      </c>
      <c r="O43" s="8">
        <v>1</v>
      </c>
    </row>
    <row r="44" spans="2:15" x14ac:dyDescent="0.25">
      <c r="J44" s="4" t="s">
        <v>485</v>
      </c>
      <c r="K44" s="15">
        <v>311</v>
      </c>
    </row>
    <row r="49" spans="2:16" ht="21" x14ac:dyDescent="0.35">
      <c r="K49" s="28" t="s">
        <v>543</v>
      </c>
      <c r="L49" s="16"/>
      <c r="M49" s="16"/>
      <c r="O49" s="30" t="s">
        <v>544</v>
      </c>
      <c r="P49" s="29"/>
    </row>
    <row r="50" spans="2:16" x14ac:dyDescent="0.25">
      <c r="O50" s="29"/>
      <c r="P50" s="29"/>
    </row>
    <row r="51" spans="2:16" x14ac:dyDescent="0.25">
      <c r="K51" s="3" t="s">
        <v>518</v>
      </c>
      <c r="L51" t="s">
        <v>534</v>
      </c>
      <c r="M51" t="s">
        <v>535</v>
      </c>
      <c r="O51" s="3" t="s">
        <v>536</v>
      </c>
      <c r="P51" t="s">
        <v>537</v>
      </c>
    </row>
    <row r="52" spans="2:16" x14ac:dyDescent="0.25">
      <c r="K52" s="4" t="s">
        <v>122</v>
      </c>
      <c r="L52" s="6">
        <v>8.6666666666666661</v>
      </c>
      <c r="M52" s="6">
        <v>0</v>
      </c>
      <c r="O52" s="4">
        <v>0</v>
      </c>
      <c r="P52" s="2">
        <v>241</v>
      </c>
    </row>
    <row r="53" spans="2:16" ht="23.25" x14ac:dyDescent="0.35">
      <c r="C53" s="26" t="s">
        <v>542</v>
      </c>
      <c r="D53" s="27"/>
      <c r="E53" s="27"/>
      <c r="F53" s="27"/>
      <c r="G53" s="27"/>
      <c r="K53" s="4" t="s">
        <v>298</v>
      </c>
      <c r="L53" s="6">
        <v>10</v>
      </c>
      <c r="M53" s="6">
        <v>0</v>
      </c>
      <c r="O53" s="4">
        <v>1</v>
      </c>
      <c r="P53" s="2">
        <v>1</v>
      </c>
    </row>
    <row r="54" spans="2:16" x14ac:dyDescent="0.25">
      <c r="K54" s="4" t="s">
        <v>51</v>
      </c>
      <c r="L54" s="6">
        <v>10.44</v>
      </c>
      <c r="M54" s="6">
        <v>0.14000000000000001</v>
      </c>
      <c r="O54" s="4">
        <v>2</v>
      </c>
      <c r="P54" s="2">
        <v>1</v>
      </c>
    </row>
    <row r="55" spans="2:16" x14ac:dyDescent="0.25">
      <c r="B55" s="3" t="s">
        <v>533</v>
      </c>
      <c r="C55" t="s">
        <v>532</v>
      </c>
      <c r="K55" s="4" t="s">
        <v>42</v>
      </c>
      <c r="L55" s="6">
        <v>10.14354066985646</v>
      </c>
      <c r="M55" s="6">
        <v>0.46889952153110048</v>
      </c>
      <c r="O55" s="4">
        <v>3</v>
      </c>
      <c r="P55" s="2">
        <v>3</v>
      </c>
    </row>
    <row r="56" spans="2:16" x14ac:dyDescent="0.25">
      <c r="K56" s="4" t="s">
        <v>137</v>
      </c>
      <c r="L56" s="6">
        <v>11.548387096774194</v>
      </c>
      <c r="M56" s="6">
        <v>0.64516129032258063</v>
      </c>
      <c r="O56" s="4">
        <v>4</v>
      </c>
      <c r="P56" s="2">
        <v>9</v>
      </c>
    </row>
    <row r="57" spans="2:16" x14ac:dyDescent="0.25">
      <c r="B57" s="3" t="s">
        <v>530</v>
      </c>
      <c r="C57" t="s">
        <v>527</v>
      </c>
      <c r="D57" t="s">
        <v>486</v>
      </c>
      <c r="F57" s="3" t="s">
        <v>530</v>
      </c>
      <c r="G57" t="s">
        <v>529</v>
      </c>
      <c r="H57" t="s">
        <v>486</v>
      </c>
      <c r="K57" s="4" t="s">
        <v>71</v>
      </c>
      <c r="L57" s="6">
        <v>8.7272727272727266</v>
      </c>
      <c r="M57" s="6">
        <v>0.36363636363636365</v>
      </c>
      <c r="O57" s="4">
        <v>5</v>
      </c>
      <c r="P57" s="2">
        <v>21</v>
      </c>
    </row>
    <row r="58" spans="2:16" x14ac:dyDescent="0.25">
      <c r="B58" s="4" t="s">
        <v>53</v>
      </c>
      <c r="C58" s="2">
        <v>87</v>
      </c>
      <c r="D58" s="8">
        <v>0.27974276527331188</v>
      </c>
      <c r="F58" s="4" t="s">
        <v>53</v>
      </c>
      <c r="G58" s="2">
        <v>257</v>
      </c>
      <c r="H58" s="8">
        <v>0.27753779697624192</v>
      </c>
      <c r="K58" s="4" t="s">
        <v>485</v>
      </c>
      <c r="L58" s="6">
        <v>10.237942122186496</v>
      </c>
      <c r="M58" s="6">
        <v>0.41479099678456594</v>
      </c>
      <c r="O58" s="4">
        <v>6</v>
      </c>
      <c r="P58" s="2">
        <v>21</v>
      </c>
    </row>
    <row r="59" spans="2:16" x14ac:dyDescent="0.25">
      <c r="B59" s="4" t="s">
        <v>44</v>
      </c>
      <c r="C59" s="2">
        <v>76</v>
      </c>
      <c r="D59" s="8">
        <v>0.24437299035369775</v>
      </c>
      <c r="F59" s="4" t="s">
        <v>44</v>
      </c>
      <c r="G59" s="2">
        <v>228</v>
      </c>
      <c r="H59" s="8">
        <v>0.24622030237580994</v>
      </c>
      <c r="J59" s="4"/>
      <c r="O59" s="4">
        <v>7</v>
      </c>
      <c r="P59" s="2">
        <v>12</v>
      </c>
    </row>
    <row r="60" spans="2:16" x14ac:dyDescent="0.25">
      <c r="B60" s="4" t="s">
        <v>66</v>
      </c>
      <c r="C60" s="2">
        <v>49</v>
      </c>
      <c r="D60" s="8">
        <v>0.15755627009646303</v>
      </c>
      <c r="F60" s="4" t="s">
        <v>66</v>
      </c>
      <c r="G60" s="2">
        <v>144</v>
      </c>
      <c r="H60" s="8">
        <v>0.15550755939524838</v>
      </c>
      <c r="J60" s="4"/>
      <c r="O60" s="4">
        <v>8</v>
      </c>
      <c r="P60" s="2">
        <v>2</v>
      </c>
    </row>
    <row r="61" spans="2:16" ht="21" x14ac:dyDescent="0.35">
      <c r="B61" s="4" t="s">
        <v>76</v>
      </c>
      <c r="C61" s="2">
        <v>31</v>
      </c>
      <c r="D61" s="8">
        <v>9.9678456591639875E-2</v>
      </c>
      <c r="F61" s="4" t="s">
        <v>76</v>
      </c>
      <c r="G61" s="2">
        <v>98</v>
      </c>
      <c r="H61" s="8">
        <v>0.10583153347732181</v>
      </c>
      <c r="J61" s="31" t="s">
        <v>548</v>
      </c>
      <c r="K61" s="23"/>
      <c r="L61" s="23"/>
      <c r="O61" s="4" t="s">
        <v>485</v>
      </c>
      <c r="P61" s="2">
        <v>311</v>
      </c>
    </row>
    <row r="62" spans="2:16" x14ac:dyDescent="0.25">
      <c r="B62" s="4" t="s">
        <v>80</v>
      </c>
      <c r="C62" s="2">
        <v>29</v>
      </c>
      <c r="D62" s="8">
        <v>9.3247588424437297E-2</v>
      </c>
      <c r="F62" s="4" t="s">
        <v>80</v>
      </c>
      <c r="G62" s="2">
        <v>87</v>
      </c>
      <c r="H62" s="8">
        <v>9.3952483801295894E-2</v>
      </c>
    </row>
    <row r="63" spans="2:16" x14ac:dyDescent="0.25">
      <c r="B63" s="4" t="s">
        <v>113</v>
      </c>
      <c r="C63" s="2">
        <v>23</v>
      </c>
      <c r="D63" s="8">
        <v>7.3954983922829579E-2</v>
      </c>
      <c r="F63" s="4" t="s">
        <v>113</v>
      </c>
      <c r="G63" s="2">
        <v>67</v>
      </c>
      <c r="H63" s="8">
        <v>7.235421166306695E-2</v>
      </c>
      <c r="J63" s="3" t="s">
        <v>546</v>
      </c>
      <c r="K63" t="s">
        <v>545</v>
      </c>
      <c r="L63" t="s">
        <v>547</v>
      </c>
    </row>
    <row r="64" spans="2:16" x14ac:dyDescent="0.25">
      <c r="B64" s="4" t="s">
        <v>197</v>
      </c>
      <c r="C64" s="2">
        <v>13</v>
      </c>
      <c r="D64" s="8">
        <v>4.1800643086816719E-2</v>
      </c>
      <c r="F64" s="4" t="s">
        <v>197</v>
      </c>
      <c r="G64" s="2">
        <v>36</v>
      </c>
      <c r="H64" s="8">
        <v>3.8876889848812095E-2</v>
      </c>
      <c r="J64" s="4" t="s">
        <v>72</v>
      </c>
      <c r="K64" s="6">
        <v>3.1111111111111112</v>
      </c>
      <c r="L64" s="6">
        <v>4.0766666666666671</v>
      </c>
      <c r="M64" s="4"/>
    </row>
    <row r="65" spans="2:13" x14ac:dyDescent="0.25">
      <c r="B65" s="4" t="s">
        <v>232</v>
      </c>
      <c r="C65" s="2">
        <v>2</v>
      </c>
      <c r="D65" s="8">
        <v>6.4308681672025723E-3</v>
      </c>
      <c r="F65" s="4" t="s">
        <v>232</v>
      </c>
      <c r="G65" s="2">
        <v>6</v>
      </c>
      <c r="H65" s="8">
        <v>6.4794816414686825E-3</v>
      </c>
      <c r="J65" s="4" t="s">
        <v>68</v>
      </c>
      <c r="K65" s="6">
        <v>2.9047619047619047</v>
      </c>
      <c r="L65" s="6">
        <v>3.9247619047619047</v>
      </c>
      <c r="M65" s="4"/>
    </row>
    <row r="66" spans="2:13" x14ac:dyDescent="0.25">
      <c r="B66" s="4" t="s">
        <v>97</v>
      </c>
      <c r="C66" s="2">
        <v>1</v>
      </c>
      <c r="D66" s="8">
        <v>3.2154340836012861E-3</v>
      </c>
      <c r="F66" s="4" t="s">
        <v>97</v>
      </c>
      <c r="G66" s="2">
        <v>3</v>
      </c>
      <c r="H66" s="8">
        <v>3.2397408207343412E-3</v>
      </c>
      <c r="J66" s="4" t="s">
        <v>231</v>
      </c>
      <c r="K66" s="6">
        <v>3</v>
      </c>
      <c r="L66" s="6">
        <v>4.915</v>
      </c>
      <c r="M66" s="4"/>
    </row>
    <row r="67" spans="2:13" x14ac:dyDescent="0.25">
      <c r="B67" s="4" t="s">
        <v>485</v>
      </c>
      <c r="C67" s="2">
        <v>311</v>
      </c>
      <c r="D67" s="8">
        <v>1</v>
      </c>
      <c r="F67" s="4" t="s">
        <v>485</v>
      </c>
      <c r="G67" s="2">
        <v>926</v>
      </c>
      <c r="H67" s="8">
        <v>1</v>
      </c>
      <c r="J67" s="4" t="s">
        <v>123</v>
      </c>
      <c r="K67" s="6">
        <v>3</v>
      </c>
      <c r="L67" s="6">
        <v>4.3485714285714288</v>
      </c>
    </row>
    <row r="68" spans="2:13" x14ac:dyDescent="0.25">
      <c r="J68" s="4" t="s">
        <v>79</v>
      </c>
      <c r="K68" s="6">
        <v>2.8181818181818183</v>
      </c>
      <c r="L68" s="6">
        <v>4.041818181818182</v>
      </c>
    </row>
    <row r="69" spans="2:13" x14ac:dyDescent="0.25">
      <c r="J69" s="4" t="s">
        <v>193</v>
      </c>
      <c r="K69" s="6">
        <v>3</v>
      </c>
      <c r="L69" s="6">
        <v>4.0587499999999999</v>
      </c>
    </row>
    <row r="70" spans="2:13" x14ac:dyDescent="0.25">
      <c r="J70" s="4" t="s">
        <v>87</v>
      </c>
      <c r="K70" s="6">
        <v>3</v>
      </c>
      <c r="L70" s="6">
        <v>4.1509523809523809</v>
      </c>
    </row>
    <row r="71" spans="2:13" x14ac:dyDescent="0.25">
      <c r="B71" s="3" t="s">
        <v>531</v>
      </c>
      <c r="C71" t="s">
        <v>487</v>
      </c>
      <c r="J71" s="4" t="s">
        <v>178</v>
      </c>
      <c r="K71" s="6">
        <v>2.6666666666666665</v>
      </c>
      <c r="L71" s="6">
        <v>3.8400000000000003</v>
      </c>
    </row>
    <row r="72" spans="2:13" x14ac:dyDescent="0.25">
      <c r="B72" s="4">
        <v>0</v>
      </c>
      <c r="C72" s="2">
        <v>282</v>
      </c>
      <c r="J72" s="4" t="s">
        <v>61</v>
      </c>
      <c r="K72" s="6">
        <v>3</v>
      </c>
      <c r="L72" s="6">
        <v>4.0745454545454551</v>
      </c>
    </row>
    <row r="73" spans="2:13" x14ac:dyDescent="0.25">
      <c r="B73" s="4">
        <v>1</v>
      </c>
      <c r="C73" s="2">
        <v>29</v>
      </c>
      <c r="J73" s="4" t="s">
        <v>162</v>
      </c>
      <c r="K73" s="6">
        <v>3.25</v>
      </c>
      <c r="L73" s="6">
        <v>4.585</v>
      </c>
    </row>
    <row r="74" spans="2:13" x14ac:dyDescent="0.25">
      <c r="B74" s="4" t="s">
        <v>485</v>
      </c>
      <c r="C74" s="2">
        <v>311</v>
      </c>
      <c r="J74" s="4" t="s">
        <v>127</v>
      </c>
      <c r="K74" s="6">
        <v>3.1052631578947367</v>
      </c>
      <c r="L74" s="6">
        <v>4.1821052631578945</v>
      </c>
    </row>
    <row r="75" spans="2:13" x14ac:dyDescent="0.25">
      <c r="J75" s="4" t="s">
        <v>143</v>
      </c>
      <c r="K75" s="6">
        <v>3.1428571428571428</v>
      </c>
      <c r="L75" s="6">
        <v>3.9900000000000007</v>
      </c>
    </row>
    <row r="76" spans="2:13" x14ac:dyDescent="0.25">
      <c r="J76" s="4" t="s">
        <v>138</v>
      </c>
      <c r="K76" s="6">
        <v>2.7142857142857144</v>
      </c>
      <c r="L76" s="6">
        <v>3.7864285714285715</v>
      </c>
    </row>
    <row r="77" spans="2:13" x14ac:dyDescent="0.25">
      <c r="J77" s="4" t="s">
        <v>95</v>
      </c>
      <c r="K77" s="6">
        <v>3.0909090909090908</v>
      </c>
      <c r="L77" s="6">
        <v>4.4845454545454535</v>
      </c>
    </row>
    <row r="78" spans="2:13" x14ac:dyDescent="0.25">
      <c r="J78" s="4" t="s">
        <v>75</v>
      </c>
      <c r="K78" s="6">
        <v>3.0476190476190474</v>
      </c>
      <c r="L78" s="6">
        <v>4.0476190476190466</v>
      </c>
    </row>
    <row r="79" spans="2:13" x14ac:dyDescent="0.25">
      <c r="J79" s="4" t="s">
        <v>59</v>
      </c>
      <c r="K79" s="6">
        <v>2.9545454545454546</v>
      </c>
      <c r="L79" s="6">
        <v>4.03909090909091</v>
      </c>
    </row>
    <row r="80" spans="2:13" x14ac:dyDescent="0.25">
      <c r="J80" s="4" t="s">
        <v>156</v>
      </c>
      <c r="K80" s="6">
        <v>3</v>
      </c>
      <c r="L80" s="6">
        <v>3.7961538461538464</v>
      </c>
    </row>
    <row r="81" spans="10:12" x14ac:dyDescent="0.25">
      <c r="J81" s="4" t="s">
        <v>43</v>
      </c>
      <c r="K81" s="6">
        <v>2.8636363636363638</v>
      </c>
      <c r="L81" s="6">
        <v>4.0668181818181814</v>
      </c>
    </row>
    <row r="82" spans="10:12" x14ac:dyDescent="0.25">
      <c r="J82" s="4" t="s">
        <v>83</v>
      </c>
      <c r="K82" s="6">
        <v>2.8571428571428572</v>
      </c>
      <c r="L82" s="6">
        <v>4.0264285714285721</v>
      </c>
    </row>
    <row r="83" spans="10:12" x14ac:dyDescent="0.25">
      <c r="J83" s="4" t="s">
        <v>52</v>
      </c>
      <c r="K83" s="6">
        <v>3.1176470588235294</v>
      </c>
      <c r="L83" s="6">
        <v>4.22529411764706</v>
      </c>
    </row>
    <row r="84" spans="10:12" x14ac:dyDescent="0.25">
      <c r="J84" s="4" t="s">
        <v>65</v>
      </c>
      <c r="K84" s="6">
        <v>3</v>
      </c>
      <c r="L84" s="6">
        <v>4.3252380952380953</v>
      </c>
    </row>
    <row r="85" spans="10:12" x14ac:dyDescent="0.25">
      <c r="J85" s="4" t="s">
        <v>485</v>
      </c>
      <c r="K85" s="2">
        <v>2.977491961414791</v>
      </c>
      <c r="L85" s="2">
        <v>4.1099999999999977</v>
      </c>
    </row>
  </sheetData>
  <mergeCells count="8">
    <mergeCell ref="C53:G53"/>
    <mergeCell ref="K49:M49"/>
    <mergeCell ref="O49:P50"/>
    <mergeCell ref="J61:L61"/>
    <mergeCell ref="B2:E2"/>
    <mergeCell ref="J2:L2"/>
    <mergeCell ref="K23:M23"/>
    <mergeCell ref="C24:E24"/>
  </mergeCells>
  <conditionalFormatting pivot="1" sqref="B5:C6">
    <cfRule type="dataBar" priority="7">
      <dataBar>
        <cfvo type="min"/>
        <cfvo type="max"/>
        <color rgb="FF638EC6"/>
      </dataBar>
      <extLst>
        <ext xmlns:x14="http://schemas.microsoft.com/office/spreadsheetml/2009/9/main" uri="{B025F937-C7B1-47D3-B67F-A62EFF666E3E}">
          <x14:id>{7F830404-F536-447A-AF4F-44ECBCC96811}</x14:id>
        </ext>
      </extLst>
    </cfRule>
  </conditionalFormatting>
  <conditionalFormatting sqref="A11:A15">
    <cfRule type="dataBar" priority="6">
      <dataBar>
        <cfvo type="min"/>
        <cfvo type="max"/>
        <color rgb="FF638EC6"/>
      </dataBar>
      <extLst>
        <ext xmlns:x14="http://schemas.microsoft.com/office/spreadsheetml/2009/9/main" uri="{B025F937-C7B1-47D3-B67F-A62EFF666E3E}">
          <x14:id>{76710288-E2C3-414A-9544-1CAE1F2D58DF}</x14:id>
        </ext>
      </extLst>
    </cfRule>
  </conditionalFormatting>
  <conditionalFormatting pivot="1" sqref="B11:C15">
    <cfRule type="dataBar" priority="4">
      <dataBar>
        <cfvo type="min"/>
        <cfvo type="max"/>
        <color rgb="FFFFB628"/>
      </dataBar>
      <extLst>
        <ext xmlns:x14="http://schemas.microsoft.com/office/spreadsheetml/2009/9/main" uri="{B025F937-C7B1-47D3-B67F-A62EFF666E3E}">
          <x14:id>{EAC04823-1D96-4098-B8C5-D34C1269E1AE}</x14:id>
        </ext>
      </extLst>
    </cfRule>
  </conditionalFormatting>
  <conditionalFormatting pivot="1" sqref="F5:G10">
    <cfRule type="dataBar" priority="3">
      <dataBar>
        <cfvo type="min"/>
        <cfvo type="max"/>
        <color rgb="FF63C384"/>
      </dataBar>
      <extLst>
        <ext xmlns:x14="http://schemas.microsoft.com/office/spreadsheetml/2009/9/main" uri="{B025F937-C7B1-47D3-B67F-A62EFF666E3E}">
          <x14:id>{17ECEB02-88F3-45CC-8DCD-E8CFD2A54CDF}</x14:id>
        </ext>
      </extLst>
    </cfRule>
  </conditionalFormatting>
  <conditionalFormatting sqref="E14:E18">
    <cfRule type="dataBar" priority="2">
      <dataBar>
        <cfvo type="min"/>
        <cfvo type="max"/>
        <color rgb="FFD6007B"/>
      </dataBar>
      <extLst>
        <ext xmlns:x14="http://schemas.microsoft.com/office/spreadsheetml/2009/9/main" uri="{B025F937-C7B1-47D3-B67F-A62EFF666E3E}">
          <x14:id>{C05112B5-2692-417E-880D-07C84DC61102}</x14:id>
        </ext>
      </extLst>
    </cfRule>
  </conditionalFormatting>
  <conditionalFormatting pivot="1" sqref="F14:F18">
    <cfRule type="dataBar" priority="1">
      <dataBar>
        <cfvo type="min"/>
        <cfvo type="max"/>
        <color rgb="FFD6007B"/>
      </dataBar>
      <extLst>
        <ext xmlns:x14="http://schemas.microsoft.com/office/spreadsheetml/2009/9/main" uri="{B025F937-C7B1-47D3-B67F-A62EFF666E3E}">
          <x14:id>{06CBC2C9-A722-45F2-998D-7BFAEB61DB5A}</x14:id>
        </ext>
      </extLst>
    </cfRule>
  </conditionalFormatting>
  <pageMargins left="0.7" right="0.7" top="0.75" bottom="0.75" header="0.3" footer="0.3"/>
  <pageSetup orientation="portrait" r:id="rId17"/>
  <drawing r:id="rId18"/>
  <extLst>
    <ext xmlns:x14="http://schemas.microsoft.com/office/spreadsheetml/2009/9/main" uri="{78C0D931-6437-407d-A8EE-F0AAD7539E65}">
      <x14:conditionalFormattings>
        <x14:conditionalFormatting xmlns:xm="http://schemas.microsoft.com/office/excel/2006/main" pivot="1">
          <x14:cfRule type="dataBar" id="{7F830404-F536-447A-AF4F-44ECBCC96811}">
            <x14:dataBar minLength="0" maxLength="100" border="1" negativeBarBorderColorSameAsPositive="0">
              <x14:cfvo type="autoMin"/>
              <x14:cfvo type="autoMax"/>
              <x14:borderColor rgb="FF638EC6"/>
              <x14:negativeFillColor rgb="FFFF0000"/>
              <x14:negativeBorderColor rgb="FFFF0000"/>
              <x14:axisColor rgb="FF000000"/>
            </x14:dataBar>
          </x14:cfRule>
          <xm:sqref>B5:C6</xm:sqref>
        </x14:conditionalFormatting>
        <x14:conditionalFormatting xmlns:xm="http://schemas.microsoft.com/office/excel/2006/main">
          <x14:cfRule type="dataBar" id="{76710288-E2C3-414A-9544-1CAE1F2D58DF}">
            <x14:dataBar minLength="0" maxLength="100" border="1" negativeBarBorderColorSameAsPositive="0">
              <x14:cfvo type="autoMin"/>
              <x14:cfvo type="autoMax"/>
              <x14:borderColor rgb="FF638EC6"/>
              <x14:negativeFillColor rgb="FFFF0000"/>
              <x14:negativeBorderColor rgb="FFFF0000"/>
              <x14:axisColor rgb="FF000000"/>
            </x14:dataBar>
          </x14:cfRule>
          <xm:sqref>A11:A15</xm:sqref>
        </x14:conditionalFormatting>
        <x14:conditionalFormatting xmlns:xm="http://schemas.microsoft.com/office/excel/2006/main" pivot="1">
          <x14:cfRule type="dataBar" id="{EAC04823-1D96-4098-B8C5-D34C1269E1AE}">
            <x14:dataBar minLength="0" maxLength="100" border="1" negativeBarBorderColorSameAsPositive="0">
              <x14:cfvo type="autoMin"/>
              <x14:cfvo type="autoMax"/>
              <x14:borderColor rgb="FFFFB628"/>
              <x14:negativeFillColor rgb="FFFF0000"/>
              <x14:negativeBorderColor rgb="FFFF0000"/>
              <x14:axisColor rgb="FF000000"/>
            </x14:dataBar>
          </x14:cfRule>
          <xm:sqref>B11:C15</xm:sqref>
        </x14:conditionalFormatting>
        <x14:conditionalFormatting xmlns:xm="http://schemas.microsoft.com/office/excel/2006/main" pivot="1">
          <x14:cfRule type="dataBar" id="{17ECEB02-88F3-45CC-8DCD-E8CFD2A54CDF}">
            <x14:dataBar minLength="0" maxLength="100" border="1" negativeBarBorderColorSameAsPositive="0">
              <x14:cfvo type="autoMin"/>
              <x14:cfvo type="autoMax"/>
              <x14:borderColor rgb="FF63C384"/>
              <x14:negativeFillColor rgb="FFFF0000"/>
              <x14:negativeBorderColor rgb="FFFF0000"/>
              <x14:axisColor rgb="FF000000"/>
            </x14:dataBar>
          </x14:cfRule>
          <xm:sqref>F5:G10</xm:sqref>
        </x14:conditionalFormatting>
        <x14:conditionalFormatting xmlns:xm="http://schemas.microsoft.com/office/excel/2006/main">
          <x14:cfRule type="dataBar" id="{C05112B5-2692-417E-880D-07C84DC61102}">
            <x14:dataBar minLength="0" maxLength="100" border="1" negativeBarBorderColorSameAsPositive="0">
              <x14:cfvo type="autoMin"/>
              <x14:cfvo type="autoMax"/>
              <x14:borderColor rgb="FFD6007B"/>
              <x14:negativeFillColor rgb="FFFF0000"/>
              <x14:negativeBorderColor rgb="FFFF0000"/>
              <x14:axisColor rgb="FF000000"/>
            </x14:dataBar>
          </x14:cfRule>
          <xm:sqref>E14:E18</xm:sqref>
        </x14:conditionalFormatting>
        <x14:conditionalFormatting xmlns:xm="http://schemas.microsoft.com/office/excel/2006/main" pivot="1">
          <x14:cfRule type="dataBar" id="{06CBC2C9-A722-45F2-998D-7BFAEB61DB5A}">
            <x14:dataBar minLength="0" maxLength="100" border="1" negativeBarBorderColorSameAsPositive="0">
              <x14:cfvo type="autoMin"/>
              <x14:cfvo type="autoMax"/>
              <x14:borderColor rgb="FFD6007B"/>
              <x14:negativeFillColor rgb="FFFF0000"/>
              <x14:negativeBorderColor rgb="FFFF0000"/>
              <x14:axisColor rgb="FF000000"/>
            </x14:dataBar>
          </x14:cfRule>
          <xm:sqref>F14:F18</xm:sqref>
        </x14:conditionalFormatting>
      </x14:conditionalFormattings>
    </ext>
    <ext xmlns:x14="http://schemas.microsoft.com/office/spreadsheetml/2009/9/main" uri="{A8765BA9-456A-4dab-B4F3-ACF838C121DE}">
      <x14:slicerList>
        <x14:slicer r:id="rId1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HRDataset_v14</vt:lpstr>
      <vt:lpstr>HR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Oluwaseyi Ajayi</dc:creator>
  <cp:lastModifiedBy>Oluwaseyi Ajayi</cp:lastModifiedBy>
  <dcterms:created xsi:type="dcterms:W3CDTF">2024-08-07T05:09:35Z</dcterms:created>
  <dcterms:modified xsi:type="dcterms:W3CDTF">2024-08-08T17:11:17Z</dcterms:modified>
</cp:coreProperties>
</file>