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R-Projekte\MM7\"/>
    </mc:Choice>
  </mc:AlternateContent>
  <xr:revisionPtr revIDLastSave="0" documentId="13_ncr:1_{E9ADF97D-B6BA-4BE5-A358-E47827BC4575}" xr6:coauthVersionLast="47" xr6:coauthVersionMax="47" xr10:uidLastSave="{00000000-0000-0000-0000-000000000000}"/>
  <bookViews>
    <workbookView xWindow="-120" yWindow="-120" windowWidth="29040" windowHeight="17520" activeTab="1" xr2:uid="{5F092B14-72ED-4DEB-A52C-9AFF2CEDF6D6}"/>
  </bookViews>
  <sheets>
    <sheet name="Tabelle1" sheetId="1" r:id="rId1"/>
    <sheet name="Tabelle2" sheetId="2" r:id="rId2"/>
  </sheets>
  <definedNames>
    <definedName name="_xlchart.v1.0" hidden="1">Tabelle2!$F$1</definedName>
    <definedName name="_xlchart.v1.1" hidden="1">Tabelle2!$F$2:$F$67</definedName>
    <definedName name="_xlchart.v1.10" hidden="1">Tabelle2!$D$2:$D$67</definedName>
    <definedName name="_xlchart.v1.11" hidden="1">Tabelle2!$G$1</definedName>
    <definedName name="_xlchart.v1.12" hidden="1">Tabelle2!$G$2:$G$67</definedName>
    <definedName name="_xlchart.v1.13" hidden="1">Tabelle2!$E$1</definedName>
    <definedName name="_xlchart.v1.14" hidden="1">Tabelle2!$E$2:$E$67</definedName>
    <definedName name="_xlchart.v1.15" hidden="1">Tabelle2!$A$2:$A$67</definedName>
    <definedName name="_xlchart.v1.16" hidden="1">Tabelle2!$B$2:$B$67</definedName>
    <definedName name="_xlchart.v1.2" hidden="1">Tabelle2!$G$1</definedName>
    <definedName name="_xlchart.v1.3" hidden="1">Tabelle2!$G$2:$G$67</definedName>
    <definedName name="_xlchart.v1.4" hidden="1">Tabelle2!$E$1</definedName>
    <definedName name="_xlchart.v1.5" hidden="1">Tabelle2!$E$2:$E$67</definedName>
    <definedName name="_xlchart.v1.6" hidden="1">Tabelle1!$F$2:$F$67</definedName>
    <definedName name="_xlchart.v1.7" hidden="1">Tabelle2!$D$2:$D$67</definedName>
    <definedName name="_xlchart.v1.8" hidden="1">Tabelle2!$F$1</definedName>
    <definedName name="_xlchart.v1.9" hidden="1">Tabelle2!$F$2:$F$67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2" i="2"/>
  <c r="D40" i="2"/>
  <c r="D36" i="2"/>
  <c r="D32" i="2"/>
  <c r="D28" i="2"/>
  <c r="D24" i="2"/>
  <c r="D20" i="2"/>
  <c r="D16" i="2"/>
  <c r="D12" i="2"/>
  <c r="D8" i="2"/>
  <c r="D4" i="2"/>
  <c r="A68" i="1"/>
  <c r="D62" i="2" s="1"/>
  <c r="B68" i="1"/>
  <c r="E10" i="2" s="1"/>
  <c r="C68" i="1"/>
  <c r="F64" i="2" s="1"/>
  <c r="D68" i="1"/>
  <c r="G67" i="2" s="1"/>
  <c r="D44" i="2" l="1"/>
  <c r="E16" i="2"/>
  <c r="E28" i="2"/>
  <c r="E32" i="2"/>
  <c r="E36" i="2"/>
  <c r="E40" i="2"/>
  <c r="E44" i="2"/>
  <c r="E48" i="2"/>
  <c r="E52" i="2"/>
  <c r="E56" i="2"/>
  <c r="E60" i="2"/>
  <c r="E64" i="2"/>
  <c r="E8" i="2"/>
  <c r="F28" i="2"/>
  <c r="F52" i="2"/>
  <c r="G32" i="2"/>
  <c r="G56" i="2"/>
  <c r="D25" i="2"/>
  <c r="D33" i="2"/>
  <c r="D37" i="2"/>
  <c r="D41" i="2"/>
  <c r="D45" i="2"/>
  <c r="D49" i="2"/>
  <c r="D53" i="2"/>
  <c r="D57" i="2"/>
  <c r="D61" i="2"/>
  <c r="D65" i="2"/>
  <c r="E12" i="2"/>
  <c r="F32" i="2"/>
  <c r="F44" i="2"/>
  <c r="G20" i="2"/>
  <c r="G64" i="2"/>
  <c r="E13" i="2"/>
  <c r="E37" i="2"/>
  <c r="E41" i="2"/>
  <c r="E45" i="2"/>
  <c r="E49" i="2"/>
  <c r="E53" i="2"/>
  <c r="E57" i="2"/>
  <c r="E61" i="2"/>
  <c r="E65" i="2"/>
  <c r="D64" i="2"/>
  <c r="F16" i="2"/>
  <c r="F48" i="2"/>
  <c r="G28" i="2"/>
  <c r="G60" i="2"/>
  <c r="D29" i="2"/>
  <c r="F5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E4" i="2"/>
  <c r="F12" i="2"/>
  <c r="F56" i="2"/>
  <c r="G24" i="2"/>
  <c r="G52" i="2"/>
  <c r="D17" i="2"/>
  <c r="E17" i="2"/>
  <c r="G21" i="2"/>
  <c r="G45" i="2"/>
  <c r="G49" i="2"/>
  <c r="G53" i="2"/>
  <c r="G57" i="2"/>
  <c r="G61" i="2"/>
  <c r="G65" i="2"/>
  <c r="D6" i="2"/>
  <c r="D38" i="2"/>
  <c r="D66" i="2"/>
  <c r="D48" i="2"/>
  <c r="E24" i="2"/>
  <c r="F20" i="2"/>
  <c r="F40" i="2"/>
  <c r="G12" i="2"/>
  <c r="G40" i="2"/>
  <c r="D5" i="2"/>
  <c r="E21" i="2"/>
  <c r="G33" i="2"/>
  <c r="D22" i="2"/>
  <c r="D54" i="2"/>
  <c r="E22" i="2"/>
  <c r="E26" i="2"/>
  <c r="E30" i="2"/>
  <c r="E34" i="2"/>
  <c r="E38" i="2"/>
  <c r="E42" i="2"/>
  <c r="E46" i="2"/>
  <c r="E50" i="2"/>
  <c r="E54" i="2"/>
  <c r="E58" i="2"/>
  <c r="E62" i="2"/>
  <c r="E66" i="2"/>
  <c r="D52" i="2"/>
  <c r="E20" i="2"/>
  <c r="F24" i="2"/>
  <c r="F36" i="2"/>
  <c r="G16" i="2"/>
  <c r="G36" i="2"/>
  <c r="D9" i="2"/>
  <c r="E25" i="2"/>
  <c r="G29" i="2"/>
  <c r="D18" i="2"/>
  <c r="D34" i="2"/>
  <c r="E18" i="2"/>
  <c r="F2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D56" i="2"/>
  <c r="F8" i="2"/>
  <c r="F60" i="2"/>
  <c r="G8" i="2"/>
  <c r="G44" i="2"/>
  <c r="D13" i="2"/>
  <c r="E9" i="2"/>
  <c r="G9" i="2"/>
  <c r="G41" i="2"/>
  <c r="D30" i="2"/>
  <c r="D58" i="2"/>
  <c r="E14" i="2"/>
  <c r="G2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E33" i="2"/>
  <c r="G13" i="2"/>
  <c r="D10" i="2"/>
  <c r="D50" i="2"/>
  <c r="E2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E5" i="2"/>
  <c r="E29" i="2"/>
  <c r="G17" i="2"/>
  <c r="D2" i="2"/>
  <c r="D46" i="2"/>
  <c r="E6" i="2"/>
  <c r="E3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F9" i="2"/>
  <c r="G25" i="2"/>
  <c r="D14" i="2"/>
  <c r="D42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D60" i="2"/>
  <c r="F4" i="2"/>
  <c r="G4" i="2"/>
  <c r="G48" i="2"/>
  <c r="D21" i="2"/>
  <c r="G5" i="2"/>
  <c r="G37" i="2"/>
  <c r="D26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</calcChain>
</file>

<file path=xl/sharedStrings.xml><?xml version="1.0" encoding="utf-8"?>
<sst xmlns="http://schemas.openxmlformats.org/spreadsheetml/2006/main" count="8" uniqueCount="8">
  <si>
    <t>i1_dd_w_MW</t>
  </si>
  <si>
    <t>i1_dd_f_MW</t>
  </si>
  <si>
    <t>i1_ue_w_MW</t>
  </si>
  <si>
    <t>i1_ue_f_MW</t>
  </si>
  <si>
    <t>Res_i1_dd_w_MW</t>
  </si>
  <si>
    <t>Res_i1_dd_f_MW</t>
  </si>
  <si>
    <t>Res_i1_ue_w_MW</t>
  </si>
  <si>
    <t>Res_i1_ue_f_MW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</si>
</sst>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2" borderId="1" xfId="0" applyNumberFormat="1" applyFont="1" applyFill="1" applyBorder="1"/>
    <xf numFmtId="2" fontId="1" fillId="2" borderId="0" xfId="0" applyNumberFormat="1" applyFont="1" applyFill="1" applyBorder="1"/>
    <xf numFmtId="2" fontId="1" fillId="2" borderId="2" xfId="0" applyNumberFormat="1" applyFont="1" applyFill="1" applyBorder="1"/>
  </cellXfs>
  <cellStyles count="1">
    <cellStyle name="Standard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theme="8"/>
          <bgColor theme="8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14B0E27A-8E18-4B53-AB4C-09E24C2D90A3}">
          <cx:dataId val="0"/>
          <cx:layoutPr>
            <cx:binning intervalClosed="r">
              <cx:binSize val="0.20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AA666FC7-68B7-4209-A3EF-632E552BDDBB}">
          <cx:tx>
            <cx:txData>
              <cx:f>_xlchart.v1.13</cx:f>
              <cx:v>Res_i1_dd_f_MW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2E6864B6-9F5A-46AE-9462-99F1C819A2FC}">
          <cx:tx>
            <cx:txData>
              <cx:f>_xlchart.v1.8</cx:f>
              <cx:v>Res_i1_ue_w_MW</cx:v>
            </cx:txData>
          </cx:tx>
          <cx:dataId val="0"/>
          <cx:layoutPr>
            <cx:binning intervalClosed="r">
              <cx:binSize val="0.06222222222222220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A2105673-2439-4133-A527-5611F308BBE0}">
          <cx:tx>
            <cx:txData>
              <cx:f>_xlchart.v1.11</cx:f>
              <cx:v>Res_i1_ue_f_MW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F86E6C6E-025F-45D4-837A-BFF0240532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84C10088-7425-4794-B164-246532509FF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138112</xdr:rowOff>
    </xdr:from>
    <xdr:to>
      <xdr:col>14</xdr:col>
      <xdr:colOff>123825</xdr:colOff>
      <xdr:row>16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FD86D78-01A4-45C7-9FB4-D0DEB7FDB2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0125" y="32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171450</xdr:colOff>
      <xdr:row>16</xdr:row>
      <xdr:rowOff>185737</xdr:rowOff>
    </xdr:from>
    <xdr:to>
      <xdr:col>14</xdr:col>
      <xdr:colOff>171450</xdr:colOff>
      <xdr:row>31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D313C6C-C831-4859-896C-E4456B4A0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3233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209550</xdr:colOff>
      <xdr:row>32</xdr:row>
      <xdr:rowOff>61912</xdr:rowOff>
    </xdr:from>
    <xdr:to>
      <xdr:col>14</xdr:col>
      <xdr:colOff>209550</xdr:colOff>
      <xdr:row>46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E6AB9A-93D6-4CA7-9A60-7993CFA4A4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50" y="6157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161925</xdr:colOff>
      <xdr:row>48</xdr:row>
      <xdr:rowOff>147637</xdr:rowOff>
    </xdr:from>
    <xdr:to>
      <xdr:col>14</xdr:col>
      <xdr:colOff>161925</xdr:colOff>
      <xdr:row>63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8EDBE88-2537-4A9C-ACAA-A05A68DC8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225" y="9291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185737</xdr:colOff>
      <xdr:row>64</xdr:row>
      <xdr:rowOff>176212</xdr:rowOff>
    </xdr:from>
    <xdr:to>
      <xdr:col>14</xdr:col>
      <xdr:colOff>185737</xdr:colOff>
      <xdr:row>79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2322B4A1-31AE-08D7-FE8A-FB4AD5AED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9137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176212</xdr:colOff>
      <xdr:row>80</xdr:row>
      <xdr:rowOff>23812</xdr:rowOff>
    </xdr:from>
    <xdr:to>
      <xdr:col>14</xdr:col>
      <xdr:colOff>176212</xdr:colOff>
      <xdr:row>94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C2D9A66C-3989-B2C4-DB0B-7BDC00337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9612" y="15263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36199-0AD4-457A-8519-CBC68EEDE184}" name="Tabelle1" displayName="Tabelle1" ref="A1:D68" totalsRowCount="1" headerRowDxfId="7">
  <autoFilter ref="A1:D67" xr:uid="{92336199-0AD4-457A-8519-CBC68EEDE184}">
    <filterColumn colId="0" hiddenButton="1"/>
    <filterColumn colId="1" hiddenButton="1"/>
    <filterColumn colId="2" hiddenButton="1"/>
    <filterColumn colId="3" hiddenButton="1"/>
  </autoFilter>
  <tableColumns count="4">
    <tableColumn id="1" xr3:uid="{9EFED2D6-E803-4829-B41D-BCFE0503AD13}" name="i1_dd_w_MW" totalsRowFunction="average" dataDxfId="11"/>
    <tableColumn id="2" xr3:uid="{F0A7CEBE-846F-4757-B226-51D7C0AED200}" name="i1_dd_f_MW" totalsRowFunction="average" dataDxfId="10"/>
    <tableColumn id="3" xr3:uid="{FF907634-11BE-4E24-90DE-0C586D50373B}" name="i1_ue_w_MW" totalsRowFunction="average" dataDxfId="9"/>
    <tableColumn id="4" xr3:uid="{059DA6B5-CA47-4423-B6DE-613B46E018C3}" name="i1_ue_f_MW" totalsRowFunction="average" dataDxfId="8" totalsRow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A6FA7B-1C63-4B76-992D-470A8C4C93F7}" name="Tabelle2" displayName="Tabelle2" ref="D1:G67" totalsRowShown="0" headerRowDxfId="5" tableBorderDxfId="4">
  <autoFilter ref="D1:G67" xr:uid="{DFA6FA7B-1C63-4B76-992D-470A8C4C93F7}"/>
  <tableColumns count="4">
    <tableColumn id="1" xr3:uid="{7AC3288F-A2C7-4BEE-A092-3C4DDBA08823}" name="Res_i1_dd_w_MW" dataDxfId="3">
      <calculatedColumnFormula>Tabelle1[[#This Row],[i1_dd_w_MW]]-Tabelle1[[#Totals],[i1_dd_w_MW]]</calculatedColumnFormula>
    </tableColumn>
    <tableColumn id="2" xr3:uid="{E91A6FDE-6414-424A-87E5-9AB3AED45847}" name="Res_i1_dd_f_MW" dataDxfId="2">
      <calculatedColumnFormula>Tabelle1[[#This Row],[i1_dd_f_MW]]-Tabelle1[[#Totals],[i1_dd_f_MW]]</calculatedColumnFormula>
    </tableColumn>
    <tableColumn id="3" xr3:uid="{A1B9C1FE-2A88-4CA5-A747-0BA43979E636}" name="Res_i1_ue_w_MW" dataDxfId="1">
      <calculatedColumnFormula>Tabelle1[[#This Row],[i1_ue_w_MW]]-Tabelle1[[#Totals],[i1_ue_w_MW]]</calculatedColumnFormula>
    </tableColumn>
    <tableColumn id="4" xr3:uid="{95EE40EC-357D-4CA7-9188-5F70DB47D810}" name="Res_i1_ue_f_MW" dataDxfId="0">
      <calculatedColumnFormula>Tabelle1[[#This Row],[i1_ue_f_MW]]-Tabelle1[[#Totals],[i1_ue_f_MW]]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7BDD-185F-45CE-8A52-787CD99523F3}">
  <dimension ref="A1:D68"/>
  <sheetViews>
    <sheetView showGridLines="0" workbookViewId="0">
      <selection activeCell="G12" sqref="G12"/>
    </sheetView>
  </sheetViews>
  <sheetFormatPr baseColWidth="10" defaultRowHeight="15" x14ac:dyDescent="0.25"/>
  <cols>
    <col min="1" max="1" width="15.140625" style="1" customWidth="1"/>
    <col min="2" max="2" width="14.28515625" style="1" customWidth="1"/>
    <col min="3" max="3" width="15.140625" style="1" customWidth="1"/>
    <col min="4" max="4" width="14.2851562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0.03</v>
      </c>
      <c r="B2" s="1">
        <v>0.3</v>
      </c>
      <c r="C2" s="1">
        <v>1.03</v>
      </c>
      <c r="D2" s="1">
        <v>1.03</v>
      </c>
    </row>
    <row r="3" spans="1:4" x14ac:dyDescent="0.25">
      <c r="A3" s="1">
        <v>0.47</v>
      </c>
      <c r="B3" s="1">
        <v>0.97</v>
      </c>
      <c r="C3" s="1">
        <v>1.1000000000000001</v>
      </c>
      <c r="D3" s="1">
        <v>1.33</v>
      </c>
    </row>
    <row r="4" spans="1:4" x14ac:dyDescent="0.25">
      <c r="A4" s="1">
        <v>0.3</v>
      </c>
      <c r="B4" s="1">
        <v>0.93</v>
      </c>
      <c r="C4" s="1">
        <v>1</v>
      </c>
      <c r="D4" s="1">
        <v>1.8</v>
      </c>
    </row>
    <row r="5" spans="1:4" x14ac:dyDescent="0.25">
      <c r="A5" s="1">
        <v>7.0000000000000007E-2</v>
      </c>
      <c r="B5" s="1">
        <v>0.93</v>
      </c>
      <c r="C5" s="1">
        <v>1.1000000000000001</v>
      </c>
      <c r="D5" s="1">
        <v>1.1299999999999999</v>
      </c>
    </row>
    <row r="6" spans="1:4" x14ac:dyDescent="0.25">
      <c r="A6" s="1">
        <v>0.47</v>
      </c>
      <c r="B6" s="1">
        <v>0.97</v>
      </c>
      <c r="C6" s="1">
        <v>1.1000000000000001</v>
      </c>
      <c r="D6" s="1">
        <v>1.03</v>
      </c>
    </row>
    <row r="7" spans="1:4" x14ac:dyDescent="0.25">
      <c r="A7" s="1">
        <v>0.27</v>
      </c>
      <c r="B7" s="1">
        <v>0.77</v>
      </c>
      <c r="C7" s="1">
        <v>1.07</v>
      </c>
      <c r="D7" s="1">
        <v>1.17</v>
      </c>
    </row>
    <row r="8" spans="1:4" x14ac:dyDescent="0.25">
      <c r="A8" s="1">
        <v>0.23</v>
      </c>
      <c r="B8" s="1">
        <v>0.97</v>
      </c>
      <c r="C8" s="1">
        <v>1</v>
      </c>
      <c r="D8" s="1">
        <v>1.43</v>
      </c>
    </row>
    <row r="9" spans="1:4" x14ac:dyDescent="0.25">
      <c r="A9" s="1">
        <v>0.47</v>
      </c>
      <c r="B9" s="1">
        <v>0.9</v>
      </c>
      <c r="C9" s="1">
        <v>1.1299999999999999</v>
      </c>
      <c r="D9" s="1">
        <v>1.07</v>
      </c>
    </row>
    <row r="10" spans="1:4" x14ac:dyDescent="0.25">
      <c r="A10" s="1">
        <v>0.1</v>
      </c>
      <c r="B10" s="1">
        <v>0.5</v>
      </c>
      <c r="C10" s="1">
        <v>1.03</v>
      </c>
      <c r="D10" s="1">
        <v>1.3</v>
      </c>
    </row>
    <row r="11" spans="1:4" x14ac:dyDescent="0.25">
      <c r="A11" s="1">
        <v>0.17</v>
      </c>
      <c r="B11" s="1">
        <v>0.9</v>
      </c>
      <c r="C11" s="1">
        <v>1.03</v>
      </c>
      <c r="D11" s="1">
        <v>1.2</v>
      </c>
    </row>
    <row r="12" spans="1:4" x14ac:dyDescent="0.25">
      <c r="A12" s="1">
        <v>0.2</v>
      </c>
      <c r="B12" s="1">
        <v>0.9</v>
      </c>
      <c r="C12" s="1">
        <v>1.03</v>
      </c>
      <c r="D12" s="1">
        <v>1.03</v>
      </c>
    </row>
    <row r="13" spans="1:4" x14ac:dyDescent="0.25">
      <c r="A13" s="1">
        <v>0.8</v>
      </c>
      <c r="B13" s="1">
        <v>0.9</v>
      </c>
      <c r="C13" s="1">
        <v>1.1000000000000001</v>
      </c>
      <c r="D13" s="1">
        <v>1.17</v>
      </c>
    </row>
    <row r="14" spans="1:4" x14ac:dyDescent="0.25">
      <c r="A14" s="1">
        <v>0.5</v>
      </c>
      <c r="B14" s="1">
        <v>0.93</v>
      </c>
      <c r="C14" s="1">
        <v>1.03</v>
      </c>
      <c r="D14" s="1">
        <v>1.37</v>
      </c>
    </row>
    <row r="15" spans="1:4" x14ac:dyDescent="0.25">
      <c r="A15" s="1">
        <v>0.47</v>
      </c>
      <c r="B15" s="1">
        <v>0.67</v>
      </c>
      <c r="C15" s="1">
        <v>1.1000000000000001</v>
      </c>
      <c r="D15" s="1">
        <v>1.03</v>
      </c>
    </row>
    <row r="16" spans="1:4" x14ac:dyDescent="0.25">
      <c r="A16" s="1">
        <v>7.0000000000000007E-2</v>
      </c>
      <c r="B16" s="1">
        <v>0.56999999999999995</v>
      </c>
      <c r="C16" s="1">
        <v>1</v>
      </c>
      <c r="D16" s="1">
        <v>1.4</v>
      </c>
    </row>
    <row r="17" spans="1:4" x14ac:dyDescent="0.25">
      <c r="A17" s="1">
        <v>0.13</v>
      </c>
      <c r="B17" s="1">
        <v>0.9</v>
      </c>
      <c r="C17" s="1">
        <v>1</v>
      </c>
      <c r="D17" s="1">
        <v>1</v>
      </c>
    </row>
    <row r="18" spans="1:4" x14ac:dyDescent="0.25">
      <c r="A18" s="1">
        <v>0.3</v>
      </c>
      <c r="B18" s="1">
        <v>0.97</v>
      </c>
      <c r="C18" s="1">
        <v>1</v>
      </c>
      <c r="D18" s="1">
        <v>1.4</v>
      </c>
    </row>
    <row r="19" spans="1:4" x14ac:dyDescent="0.25">
      <c r="A19" s="1">
        <v>0.43</v>
      </c>
      <c r="B19" s="1">
        <v>0.93</v>
      </c>
      <c r="C19" s="1">
        <v>1.03</v>
      </c>
      <c r="D19" s="1">
        <v>1.37</v>
      </c>
    </row>
    <row r="20" spans="1:4" x14ac:dyDescent="0.25">
      <c r="A20" s="1">
        <v>0.03</v>
      </c>
      <c r="B20" s="1">
        <v>0.97</v>
      </c>
      <c r="C20" s="1">
        <v>1</v>
      </c>
      <c r="D20" s="1">
        <v>2.37</v>
      </c>
    </row>
    <row r="21" spans="1:4" x14ac:dyDescent="0.25">
      <c r="A21" s="1">
        <v>0.56999999999999995</v>
      </c>
      <c r="B21" s="1">
        <v>0.5</v>
      </c>
      <c r="C21" s="1">
        <v>1.03</v>
      </c>
      <c r="D21" s="1">
        <v>1.17</v>
      </c>
    </row>
    <row r="22" spans="1:4" x14ac:dyDescent="0.25">
      <c r="A22" s="1">
        <v>7.0000000000000007E-2</v>
      </c>
      <c r="B22" s="1">
        <v>0.87</v>
      </c>
      <c r="C22" s="1">
        <v>1</v>
      </c>
      <c r="D22" s="1">
        <v>1.07</v>
      </c>
    </row>
    <row r="23" spans="1:4" x14ac:dyDescent="0.25">
      <c r="A23" s="1">
        <v>7.0000000000000007E-2</v>
      </c>
      <c r="B23" s="1">
        <v>0.53</v>
      </c>
      <c r="C23" s="1">
        <v>1.03</v>
      </c>
      <c r="D23" s="1">
        <v>1.03</v>
      </c>
    </row>
    <row r="24" spans="1:4" x14ac:dyDescent="0.25">
      <c r="A24" s="1">
        <v>0.47</v>
      </c>
      <c r="B24" s="1">
        <v>0.73</v>
      </c>
      <c r="C24" s="1">
        <v>1.1299999999999999</v>
      </c>
      <c r="D24" s="1">
        <v>1.07</v>
      </c>
    </row>
    <row r="25" spans="1:4" x14ac:dyDescent="0.25">
      <c r="A25" s="1">
        <v>0.03</v>
      </c>
      <c r="B25" s="1">
        <v>0.9</v>
      </c>
      <c r="C25" s="1">
        <v>1</v>
      </c>
      <c r="D25" s="1">
        <v>1.27</v>
      </c>
    </row>
    <row r="26" spans="1:4" x14ac:dyDescent="0.25">
      <c r="A26" s="1">
        <v>7.0000000000000007E-2</v>
      </c>
      <c r="B26" s="1">
        <v>0.9</v>
      </c>
      <c r="C26" s="1">
        <v>1.07</v>
      </c>
      <c r="D26" s="1">
        <v>1.37</v>
      </c>
    </row>
    <row r="27" spans="1:4" x14ac:dyDescent="0.25">
      <c r="A27" s="1">
        <v>0.47</v>
      </c>
      <c r="B27" s="1">
        <v>0.9</v>
      </c>
      <c r="C27" s="1">
        <v>1</v>
      </c>
      <c r="D27" s="1">
        <v>1.17</v>
      </c>
    </row>
    <row r="28" spans="1:4" x14ac:dyDescent="0.25">
      <c r="A28" s="1">
        <v>0.1</v>
      </c>
      <c r="B28" s="1">
        <v>0.93</v>
      </c>
      <c r="C28" s="1">
        <v>1</v>
      </c>
      <c r="D28" s="1">
        <v>1.1000000000000001</v>
      </c>
    </row>
    <row r="29" spans="1:4" x14ac:dyDescent="0.25">
      <c r="A29" s="1">
        <v>7.0000000000000007E-2</v>
      </c>
      <c r="B29" s="1">
        <v>0.93</v>
      </c>
      <c r="C29" s="1">
        <v>1.1000000000000001</v>
      </c>
      <c r="D29" s="1">
        <v>2.13</v>
      </c>
    </row>
    <row r="30" spans="1:4" x14ac:dyDescent="0.25">
      <c r="A30" s="1">
        <v>0</v>
      </c>
      <c r="B30" s="1">
        <v>0.7</v>
      </c>
      <c r="C30" s="1">
        <v>1</v>
      </c>
      <c r="D30" s="1">
        <v>1.73</v>
      </c>
    </row>
    <row r="31" spans="1:4" x14ac:dyDescent="0.25">
      <c r="A31" s="1">
        <v>1</v>
      </c>
      <c r="B31" s="1">
        <v>0.63</v>
      </c>
      <c r="C31" s="1">
        <v>1.63</v>
      </c>
      <c r="D31" s="1">
        <v>1.2</v>
      </c>
    </row>
    <row r="32" spans="1:4" x14ac:dyDescent="0.25">
      <c r="A32" s="1">
        <v>0.17</v>
      </c>
      <c r="B32" s="1">
        <v>0.87</v>
      </c>
      <c r="C32" s="1">
        <v>1</v>
      </c>
      <c r="D32" s="1">
        <v>1.63</v>
      </c>
    </row>
    <row r="33" spans="1:4" x14ac:dyDescent="0.25">
      <c r="A33" s="1">
        <v>0.3</v>
      </c>
      <c r="B33" s="1">
        <v>0.73</v>
      </c>
      <c r="C33" s="1">
        <v>1</v>
      </c>
      <c r="D33" s="1">
        <v>1.17</v>
      </c>
    </row>
    <row r="34" spans="1:4" x14ac:dyDescent="0.25">
      <c r="A34" s="1">
        <v>0.13</v>
      </c>
      <c r="B34" s="1">
        <v>1</v>
      </c>
      <c r="C34" s="1">
        <v>1</v>
      </c>
      <c r="D34" s="1">
        <v>1.07</v>
      </c>
    </row>
    <row r="35" spans="1:4" x14ac:dyDescent="0.25">
      <c r="A35" s="1">
        <v>7.0000000000000007E-2</v>
      </c>
      <c r="B35" s="1">
        <v>0.93</v>
      </c>
      <c r="C35" s="1">
        <v>1.07</v>
      </c>
      <c r="D35" s="1">
        <v>1.37</v>
      </c>
    </row>
    <row r="36" spans="1:4" x14ac:dyDescent="0.25">
      <c r="A36" s="1">
        <v>0.1</v>
      </c>
      <c r="B36" s="1">
        <v>0.87</v>
      </c>
      <c r="C36" s="1">
        <v>1.07</v>
      </c>
      <c r="D36" s="1">
        <v>1.1000000000000001</v>
      </c>
    </row>
    <row r="37" spans="1:4" x14ac:dyDescent="0.25">
      <c r="A37" s="1">
        <v>0.03</v>
      </c>
      <c r="B37" s="1">
        <v>0.53</v>
      </c>
      <c r="C37" s="1">
        <v>1.03</v>
      </c>
      <c r="D37" s="1">
        <v>1.07</v>
      </c>
    </row>
    <row r="38" spans="1:4" x14ac:dyDescent="0.25">
      <c r="A38" s="1">
        <v>7.0000000000000007E-2</v>
      </c>
      <c r="B38" s="1">
        <v>0.97</v>
      </c>
      <c r="C38" s="1">
        <v>1.07</v>
      </c>
      <c r="D38" s="1">
        <v>1.5</v>
      </c>
    </row>
    <row r="39" spans="1:4" x14ac:dyDescent="0.25">
      <c r="A39" s="1">
        <v>0.3</v>
      </c>
      <c r="B39" s="1">
        <v>0.93</v>
      </c>
      <c r="C39" s="1">
        <v>1.03</v>
      </c>
      <c r="D39" s="1">
        <v>1</v>
      </c>
    </row>
    <row r="40" spans="1:4" x14ac:dyDescent="0.25">
      <c r="A40" s="1">
        <v>0.27</v>
      </c>
      <c r="B40" s="1">
        <v>0.93</v>
      </c>
      <c r="C40" s="1">
        <v>1.03</v>
      </c>
      <c r="D40" s="1">
        <v>1.1000000000000001</v>
      </c>
    </row>
    <row r="41" spans="1:4" x14ac:dyDescent="0.25">
      <c r="A41" s="1">
        <v>0.8</v>
      </c>
      <c r="B41" s="1">
        <v>0.97</v>
      </c>
      <c r="C41" s="1">
        <v>1.1000000000000001</v>
      </c>
      <c r="D41" s="1">
        <v>1.23</v>
      </c>
    </row>
    <row r="42" spans="1:4" x14ac:dyDescent="0.25">
      <c r="A42" s="1">
        <v>0.13</v>
      </c>
      <c r="B42" s="1">
        <v>0.53</v>
      </c>
      <c r="C42" s="1">
        <v>1</v>
      </c>
      <c r="D42" s="1">
        <v>1.3</v>
      </c>
    </row>
    <row r="43" spans="1:4" x14ac:dyDescent="0.25">
      <c r="A43" s="1">
        <v>0.37</v>
      </c>
      <c r="B43" s="1">
        <v>1</v>
      </c>
      <c r="C43" s="1">
        <v>1.07</v>
      </c>
      <c r="D43" s="1">
        <v>1.43</v>
      </c>
    </row>
    <row r="44" spans="1:4" x14ac:dyDescent="0.25">
      <c r="A44" s="1">
        <v>0.56999999999999995</v>
      </c>
      <c r="B44" s="1">
        <v>0.93</v>
      </c>
      <c r="C44" s="1">
        <v>1.07</v>
      </c>
      <c r="D44" s="1">
        <v>1.1000000000000001</v>
      </c>
    </row>
    <row r="45" spans="1:4" x14ac:dyDescent="0.25">
      <c r="A45" s="1">
        <v>0.93</v>
      </c>
      <c r="B45" s="1">
        <v>0.87</v>
      </c>
      <c r="C45" s="1">
        <v>1.1000000000000001</v>
      </c>
      <c r="D45" s="1">
        <v>1.4</v>
      </c>
    </row>
    <row r="46" spans="1:4" x14ac:dyDescent="0.25">
      <c r="A46" s="1">
        <v>0.5</v>
      </c>
      <c r="B46" s="1">
        <v>0.4</v>
      </c>
      <c r="C46" s="1">
        <v>1.07</v>
      </c>
      <c r="D46" s="1">
        <v>1.4</v>
      </c>
    </row>
    <row r="47" spans="1:4" x14ac:dyDescent="0.25">
      <c r="A47" s="1">
        <v>0.47</v>
      </c>
      <c r="B47" s="1">
        <v>0.87</v>
      </c>
      <c r="C47" s="1">
        <v>1</v>
      </c>
      <c r="D47" s="1">
        <v>1.67</v>
      </c>
    </row>
    <row r="48" spans="1:4" x14ac:dyDescent="0.25">
      <c r="A48" s="1">
        <v>0.56999999999999995</v>
      </c>
      <c r="B48" s="1">
        <v>1</v>
      </c>
      <c r="C48" s="1">
        <v>1</v>
      </c>
      <c r="D48" s="1">
        <v>1.27</v>
      </c>
    </row>
    <row r="49" spans="1:4" x14ac:dyDescent="0.25">
      <c r="A49" s="1">
        <v>0.17</v>
      </c>
      <c r="B49" s="1">
        <v>0.9</v>
      </c>
      <c r="C49" s="1">
        <v>1</v>
      </c>
      <c r="D49" s="1">
        <v>1.2</v>
      </c>
    </row>
    <row r="50" spans="1:4" x14ac:dyDescent="0.25">
      <c r="A50" s="1">
        <v>0.13</v>
      </c>
      <c r="B50" s="1">
        <v>0.73</v>
      </c>
      <c r="C50" s="1">
        <v>1.07</v>
      </c>
      <c r="D50" s="1">
        <v>1</v>
      </c>
    </row>
    <row r="51" spans="1:4" x14ac:dyDescent="0.25">
      <c r="A51" s="1">
        <v>0.13</v>
      </c>
      <c r="B51" s="1">
        <v>0.5</v>
      </c>
      <c r="C51" s="1">
        <v>1</v>
      </c>
      <c r="D51" s="1">
        <v>1.17</v>
      </c>
    </row>
    <row r="52" spans="1:4" x14ac:dyDescent="0.25">
      <c r="A52" s="1">
        <v>0.33</v>
      </c>
      <c r="B52" s="1">
        <v>0.5</v>
      </c>
      <c r="C52" s="1">
        <v>1.07</v>
      </c>
      <c r="D52" s="1">
        <v>1.63</v>
      </c>
    </row>
    <row r="53" spans="1:4" x14ac:dyDescent="0.25">
      <c r="A53" s="1">
        <v>0</v>
      </c>
      <c r="B53" s="1">
        <v>1</v>
      </c>
      <c r="C53" s="1">
        <v>1</v>
      </c>
      <c r="D53" s="1">
        <v>2.13</v>
      </c>
    </row>
    <row r="54" spans="1:4" x14ac:dyDescent="0.25">
      <c r="A54" s="1">
        <v>0.13</v>
      </c>
      <c r="B54" s="1">
        <v>0.97</v>
      </c>
      <c r="C54" s="1">
        <v>1</v>
      </c>
      <c r="D54" s="1">
        <v>1.8</v>
      </c>
    </row>
    <row r="55" spans="1:4" x14ac:dyDescent="0.25">
      <c r="A55" s="1">
        <v>0.5</v>
      </c>
      <c r="B55" s="1">
        <v>0.9</v>
      </c>
      <c r="C55" s="1">
        <v>1</v>
      </c>
      <c r="D55" s="1">
        <v>1.1000000000000001</v>
      </c>
    </row>
    <row r="56" spans="1:4" x14ac:dyDescent="0.25">
      <c r="A56" s="1">
        <v>0.37</v>
      </c>
      <c r="B56" s="1">
        <v>0.93</v>
      </c>
      <c r="C56" s="1">
        <v>1</v>
      </c>
      <c r="D56" s="1">
        <v>1.37</v>
      </c>
    </row>
    <row r="57" spans="1:4" x14ac:dyDescent="0.25">
      <c r="A57" s="1">
        <v>0.13</v>
      </c>
      <c r="B57" s="1">
        <v>0.87</v>
      </c>
      <c r="C57" s="1">
        <v>1</v>
      </c>
      <c r="D57" s="1">
        <v>1.1000000000000001</v>
      </c>
    </row>
    <row r="58" spans="1:4" x14ac:dyDescent="0.25">
      <c r="A58" s="1">
        <v>0.03</v>
      </c>
      <c r="B58" s="1">
        <v>0.93</v>
      </c>
      <c r="C58" s="1">
        <v>1</v>
      </c>
      <c r="D58" s="1">
        <v>1</v>
      </c>
    </row>
    <row r="59" spans="1:4" x14ac:dyDescent="0.25">
      <c r="A59" s="1">
        <v>0.3</v>
      </c>
      <c r="B59" s="1">
        <v>0.77</v>
      </c>
      <c r="C59" s="1">
        <v>1.03</v>
      </c>
      <c r="D59" s="1">
        <v>1</v>
      </c>
    </row>
    <row r="60" spans="1:4" x14ac:dyDescent="0.25">
      <c r="A60" s="1">
        <v>0.87</v>
      </c>
      <c r="B60" s="1">
        <v>0.9</v>
      </c>
      <c r="C60" s="1">
        <v>1.07</v>
      </c>
      <c r="D60" s="1">
        <v>1.27</v>
      </c>
    </row>
    <row r="61" spans="1:4" x14ac:dyDescent="0.25">
      <c r="A61" s="1">
        <v>0.13</v>
      </c>
      <c r="B61" s="1">
        <v>0.87</v>
      </c>
      <c r="C61" s="1">
        <v>1.27</v>
      </c>
      <c r="D61" s="1">
        <v>1.33</v>
      </c>
    </row>
    <row r="62" spans="1:4" x14ac:dyDescent="0.25">
      <c r="A62" s="1">
        <v>0.27</v>
      </c>
      <c r="B62" s="1">
        <v>0.8</v>
      </c>
      <c r="C62" s="1">
        <v>1.03</v>
      </c>
      <c r="D62" s="1">
        <v>1.27</v>
      </c>
    </row>
    <row r="63" spans="1:4" x14ac:dyDescent="0.25">
      <c r="A63" s="1">
        <v>0.47</v>
      </c>
      <c r="B63" s="1">
        <v>0.87</v>
      </c>
      <c r="C63" s="1">
        <v>1.4</v>
      </c>
      <c r="D63" s="1">
        <v>1.8</v>
      </c>
    </row>
    <row r="64" spans="1:4" x14ac:dyDescent="0.25">
      <c r="A64" s="1">
        <v>0.1</v>
      </c>
      <c r="B64" s="1">
        <v>0.1</v>
      </c>
      <c r="C64" s="1">
        <v>1.03</v>
      </c>
      <c r="D64" s="1">
        <v>1</v>
      </c>
    </row>
    <row r="65" spans="1:4" x14ac:dyDescent="0.25">
      <c r="A65" s="1">
        <v>0.17</v>
      </c>
      <c r="B65" s="1">
        <v>0.9</v>
      </c>
      <c r="C65" s="1">
        <v>1.03</v>
      </c>
      <c r="D65" s="1">
        <v>1.83</v>
      </c>
    </row>
    <row r="66" spans="1:4" x14ac:dyDescent="0.25">
      <c r="A66" s="1">
        <v>0.17</v>
      </c>
      <c r="B66" s="1">
        <v>1</v>
      </c>
      <c r="C66" s="1">
        <v>1</v>
      </c>
      <c r="D66" s="1">
        <v>1.33</v>
      </c>
    </row>
    <row r="67" spans="1:4" x14ac:dyDescent="0.25">
      <c r="A67" s="1">
        <v>0.77</v>
      </c>
      <c r="B67" s="1">
        <v>0.9</v>
      </c>
      <c r="C67" s="1">
        <v>1</v>
      </c>
      <c r="D67" s="1">
        <v>1.47</v>
      </c>
    </row>
    <row r="68" spans="1:4" x14ac:dyDescent="0.25">
      <c r="A68" s="1">
        <f>SUBTOTAL(101,Tabelle1[i1_dd_w_MW])</f>
        <v>0.29363636363636381</v>
      </c>
      <c r="B68" s="1">
        <f>SUBTOTAL(101,Tabelle1[i1_dd_f_MW])</f>
        <v>0.81924242424242388</v>
      </c>
      <c r="C68" s="1">
        <f>SUBTOTAL(101,Tabelle1[i1_ue_w_MW])</f>
        <v>1.0542424242424246</v>
      </c>
      <c r="D68" s="1">
        <f>SUBTOTAL(101,Tabelle1[i1_ue_f_MW])</f>
        <v>1.3113636363636358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15A6-6F37-4052-AC44-A82880571B40}">
  <dimension ref="A1:G68"/>
  <sheetViews>
    <sheetView showGridLines="0" tabSelected="1" workbookViewId="0">
      <selection activeCell="P94" sqref="P94"/>
    </sheetView>
  </sheetViews>
  <sheetFormatPr baseColWidth="10" defaultRowHeight="15" x14ac:dyDescent="0.25"/>
  <cols>
    <col min="4" max="4" width="19.5703125" customWidth="1"/>
    <col min="5" max="5" width="18.7109375" customWidth="1"/>
    <col min="6" max="6" width="19.5703125" customWidth="1"/>
    <col min="7" max="7" width="18.7109375" customWidth="1"/>
  </cols>
  <sheetData>
    <row r="1" spans="1:7" x14ac:dyDescent="0.25">
      <c r="D1" s="2" t="s">
        <v>4</v>
      </c>
      <c r="E1" s="3" t="s">
        <v>5</v>
      </c>
      <c r="F1" s="3" t="s">
        <v>6</v>
      </c>
      <c r="G1" s="4" t="s">
        <v>7</v>
      </c>
    </row>
    <row r="2" spans="1:7" x14ac:dyDescent="0.25">
      <c r="A2" s="1">
        <f>Tabelle1[[#This Row],[i1_dd_f_MW]]-Tabelle1[[#This Row],[i1_dd_w_MW]]</f>
        <v>0.27</v>
      </c>
      <c r="B2" s="1">
        <f>Tabelle1[[#This Row],[i1_ue_f_MW]]-Tabelle1[[#This Row],[i1_ue_w_MW]]</f>
        <v>0</v>
      </c>
      <c r="D2" s="1">
        <f>Tabelle1[[#This Row],[i1_dd_w_MW]]-Tabelle1[[#Totals],[i1_dd_w_MW]]</f>
        <v>-0.26363636363636378</v>
      </c>
      <c r="E2" s="1">
        <f>Tabelle1[[#This Row],[i1_dd_f_MW]]-Tabelle1[[#Totals],[i1_dd_f_MW]]</f>
        <v>-0.51924242424242384</v>
      </c>
      <c r="F2" s="1">
        <f>Tabelle1[[#This Row],[i1_ue_w_MW]]-Tabelle1[[#Totals],[i1_ue_w_MW]]</f>
        <v>-2.4242424242424621E-2</v>
      </c>
      <c r="G2" s="1">
        <f>Tabelle1[[#This Row],[i1_ue_f_MW]]-Tabelle1[[#Totals],[i1_ue_f_MW]]</f>
        <v>-0.28136363636363582</v>
      </c>
    </row>
    <row r="3" spans="1:7" x14ac:dyDescent="0.25">
      <c r="A3" s="1">
        <f>Tabelle1[[#This Row],[i1_dd_f_MW]]-Tabelle1[[#This Row],[i1_dd_w_MW]]</f>
        <v>0.5</v>
      </c>
      <c r="B3" s="1">
        <f>Tabelle1[[#This Row],[i1_ue_f_MW]]-Tabelle1[[#This Row],[i1_ue_w_MW]]</f>
        <v>0.22999999999999998</v>
      </c>
      <c r="D3" s="1">
        <f>Tabelle1[[#This Row],[i1_dd_w_MW]]-Tabelle1[[#Totals],[i1_dd_w_MW]]</f>
        <v>0.17636363636363617</v>
      </c>
      <c r="E3" s="1">
        <f>Tabelle1[[#This Row],[i1_dd_f_MW]]-Tabelle1[[#Totals],[i1_dd_f_MW]]</f>
        <v>0.15075757575757609</v>
      </c>
      <c r="F3" s="1">
        <f>Tabelle1[[#This Row],[i1_ue_w_MW]]-Tabelle1[[#Totals],[i1_ue_w_MW]]</f>
        <v>4.5757575757575442E-2</v>
      </c>
      <c r="G3" s="1">
        <f>Tabelle1[[#This Row],[i1_ue_f_MW]]-Tabelle1[[#Totals],[i1_ue_f_MW]]</f>
        <v>1.8636363636364228E-2</v>
      </c>
    </row>
    <row r="4" spans="1:7" x14ac:dyDescent="0.25">
      <c r="A4" s="1">
        <f>Tabelle1[[#This Row],[i1_dd_f_MW]]-Tabelle1[[#This Row],[i1_dd_w_MW]]</f>
        <v>0.63000000000000012</v>
      </c>
      <c r="B4" s="1">
        <f>Tabelle1[[#This Row],[i1_ue_f_MW]]-Tabelle1[[#This Row],[i1_ue_w_MW]]</f>
        <v>0.8</v>
      </c>
      <c r="D4" s="1">
        <f>Tabelle1[[#This Row],[i1_dd_w_MW]]-Tabelle1[[#Totals],[i1_dd_w_MW]]</f>
        <v>6.3636363636361826E-3</v>
      </c>
      <c r="E4" s="1">
        <f>Tabelle1[[#This Row],[i1_dd_f_MW]]-Tabelle1[[#Totals],[i1_dd_f_MW]]</f>
        <v>0.11075757575757617</v>
      </c>
      <c r="F4" s="1">
        <f>Tabelle1[[#This Row],[i1_ue_w_MW]]-Tabelle1[[#Totals],[i1_ue_w_MW]]</f>
        <v>-5.4242424242424647E-2</v>
      </c>
      <c r="G4" s="1">
        <f>Tabelle1[[#This Row],[i1_ue_f_MW]]-Tabelle1[[#Totals],[i1_ue_f_MW]]</f>
        <v>0.4886363636363642</v>
      </c>
    </row>
    <row r="5" spans="1:7" x14ac:dyDescent="0.25">
      <c r="A5" s="1">
        <f>Tabelle1[[#This Row],[i1_dd_f_MW]]-Tabelle1[[#This Row],[i1_dd_w_MW]]</f>
        <v>0.8600000000000001</v>
      </c>
      <c r="B5" s="1">
        <f>Tabelle1[[#This Row],[i1_ue_f_MW]]-Tabelle1[[#This Row],[i1_ue_w_MW]]</f>
        <v>2.9999999999999805E-2</v>
      </c>
      <c r="D5" s="1">
        <f>Tabelle1[[#This Row],[i1_dd_w_MW]]-Tabelle1[[#Totals],[i1_dd_w_MW]]</f>
        <v>-0.2236363636363638</v>
      </c>
      <c r="E5" s="1">
        <f>Tabelle1[[#This Row],[i1_dd_f_MW]]-Tabelle1[[#Totals],[i1_dd_f_MW]]</f>
        <v>0.11075757575757617</v>
      </c>
      <c r="F5" s="1">
        <f>Tabelle1[[#This Row],[i1_ue_w_MW]]-Tabelle1[[#Totals],[i1_ue_w_MW]]</f>
        <v>4.5757575757575442E-2</v>
      </c>
      <c r="G5" s="1">
        <f>Tabelle1[[#This Row],[i1_ue_f_MW]]-Tabelle1[[#Totals],[i1_ue_f_MW]]</f>
        <v>-0.18136363636363595</v>
      </c>
    </row>
    <row r="6" spans="1:7" x14ac:dyDescent="0.25">
      <c r="A6" s="1">
        <f>Tabelle1[[#This Row],[i1_dd_f_MW]]-Tabelle1[[#This Row],[i1_dd_w_MW]]</f>
        <v>0.5</v>
      </c>
      <c r="B6" s="1">
        <f>Tabelle1[[#This Row],[i1_ue_f_MW]]-Tabelle1[[#This Row],[i1_ue_w_MW]]</f>
        <v>-7.0000000000000062E-2</v>
      </c>
      <c r="D6" s="1">
        <f>Tabelle1[[#This Row],[i1_dd_w_MW]]-Tabelle1[[#Totals],[i1_dd_w_MW]]</f>
        <v>0.17636363636363617</v>
      </c>
      <c r="E6" s="1">
        <f>Tabelle1[[#This Row],[i1_dd_f_MW]]-Tabelle1[[#Totals],[i1_dd_f_MW]]</f>
        <v>0.15075757575757609</v>
      </c>
      <c r="F6" s="1">
        <f>Tabelle1[[#This Row],[i1_ue_w_MW]]-Tabelle1[[#Totals],[i1_ue_w_MW]]</f>
        <v>4.5757575757575442E-2</v>
      </c>
      <c r="G6" s="1">
        <f>Tabelle1[[#This Row],[i1_ue_f_MW]]-Tabelle1[[#Totals],[i1_ue_f_MW]]</f>
        <v>-0.28136363636363582</v>
      </c>
    </row>
    <row r="7" spans="1:7" x14ac:dyDescent="0.25">
      <c r="A7" s="1">
        <f>Tabelle1[[#This Row],[i1_dd_f_MW]]-Tabelle1[[#This Row],[i1_dd_w_MW]]</f>
        <v>0.5</v>
      </c>
      <c r="B7" s="1">
        <f>Tabelle1[[#This Row],[i1_ue_f_MW]]-Tabelle1[[#This Row],[i1_ue_w_MW]]</f>
        <v>9.9999999999999867E-2</v>
      </c>
      <c r="D7" s="1">
        <f>Tabelle1[[#This Row],[i1_dd_w_MW]]-Tabelle1[[#Totals],[i1_dd_w_MW]]</f>
        <v>-2.3636363636363789E-2</v>
      </c>
      <c r="E7" s="1">
        <f>Tabelle1[[#This Row],[i1_dd_f_MW]]-Tabelle1[[#Totals],[i1_dd_f_MW]]</f>
        <v>-4.9242424242423866E-2</v>
      </c>
      <c r="F7" s="1">
        <f>Tabelle1[[#This Row],[i1_ue_w_MW]]-Tabelle1[[#Totals],[i1_ue_w_MW]]</f>
        <v>1.5757575757575415E-2</v>
      </c>
      <c r="G7" s="1">
        <f>Tabelle1[[#This Row],[i1_ue_f_MW]]-Tabelle1[[#Totals],[i1_ue_f_MW]]</f>
        <v>-0.14136363636363591</v>
      </c>
    </row>
    <row r="8" spans="1:7" x14ac:dyDescent="0.25">
      <c r="A8" s="1">
        <f>Tabelle1[[#This Row],[i1_dd_f_MW]]-Tabelle1[[#This Row],[i1_dd_w_MW]]</f>
        <v>0.74</v>
      </c>
      <c r="B8" s="1">
        <f>Tabelle1[[#This Row],[i1_ue_f_MW]]-Tabelle1[[#This Row],[i1_ue_w_MW]]</f>
        <v>0.42999999999999994</v>
      </c>
      <c r="D8" s="1">
        <f>Tabelle1[[#This Row],[i1_dd_w_MW]]-Tabelle1[[#Totals],[i1_dd_w_MW]]</f>
        <v>-6.3636363636363796E-2</v>
      </c>
      <c r="E8" s="1">
        <f>Tabelle1[[#This Row],[i1_dd_f_MW]]-Tabelle1[[#Totals],[i1_dd_f_MW]]</f>
        <v>0.15075757575757609</v>
      </c>
      <c r="F8" s="1">
        <f>Tabelle1[[#This Row],[i1_ue_w_MW]]-Tabelle1[[#Totals],[i1_ue_w_MW]]</f>
        <v>-5.4242424242424647E-2</v>
      </c>
      <c r="G8" s="1">
        <f>Tabelle1[[#This Row],[i1_ue_f_MW]]-Tabelle1[[#Totals],[i1_ue_f_MW]]</f>
        <v>0.11863636363636409</v>
      </c>
    </row>
    <row r="9" spans="1:7" x14ac:dyDescent="0.25">
      <c r="A9" s="1">
        <f>Tabelle1[[#This Row],[i1_dd_f_MW]]-Tabelle1[[#This Row],[i1_dd_w_MW]]</f>
        <v>0.43000000000000005</v>
      </c>
      <c r="B9" s="1">
        <f>Tabelle1[[#This Row],[i1_ue_f_MW]]-Tabelle1[[#This Row],[i1_ue_w_MW]]</f>
        <v>-5.9999999999999831E-2</v>
      </c>
      <c r="D9" s="1">
        <f>Tabelle1[[#This Row],[i1_dd_w_MW]]-Tabelle1[[#Totals],[i1_dd_w_MW]]</f>
        <v>0.17636363636363617</v>
      </c>
      <c r="E9" s="1">
        <f>Tabelle1[[#This Row],[i1_dd_f_MW]]-Tabelle1[[#Totals],[i1_dd_f_MW]]</f>
        <v>8.0757575757576139E-2</v>
      </c>
      <c r="F9" s="1">
        <f>Tabelle1[[#This Row],[i1_ue_w_MW]]-Tabelle1[[#Totals],[i1_ue_w_MW]]</f>
        <v>7.5757575757575246E-2</v>
      </c>
      <c r="G9" s="1">
        <f>Tabelle1[[#This Row],[i1_ue_f_MW]]-Tabelle1[[#Totals],[i1_ue_f_MW]]</f>
        <v>-0.24136363636363578</v>
      </c>
    </row>
    <row r="10" spans="1:7" x14ac:dyDescent="0.25">
      <c r="A10" s="1">
        <f>Tabelle1[[#This Row],[i1_dd_f_MW]]-Tabelle1[[#This Row],[i1_dd_w_MW]]</f>
        <v>0.4</v>
      </c>
      <c r="B10" s="1">
        <f>Tabelle1[[#This Row],[i1_ue_f_MW]]-Tabelle1[[#This Row],[i1_ue_w_MW]]</f>
        <v>0.27</v>
      </c>
      <c r="D10" s="1">
        <f>Tabelle1[[#This Row],[i1_dd_w_MW]]-Tabelle1[[#Totals],[i1_dd_w_MW]]</f>
        <v>-0.1936363636363638</v>
      </c>
      <c r="E10" s="1">
        <f>Tabelle1[[#This Row],[i1_dd_f_MW]]-Tabelle1[[#Totals],[i1_dd_f_MW]]</f>
        <v>-0.31924242424242388</v>
      </c>
      <c r="F10" s="1">
        <f>Tabelle1[[#This Row],[i1_ue_w_MW]]-Tabelle1[[#Totals],[i1_ue_w_MW]]</f>
        <v>-2.4242424242424621E-2</v>
      </c>
      <c r="G10" s="1">
        <f>Tabelle1[[#This Row],[i1_ue_f_MW]]-Tabelle1[[#Totals],[i1_ue_f_MW]]</f>
        <v>-1.1363636363635798E-2</v>
      </c>
    </row>
    <row r="11" spans="1:7" x14ac:dyDescent="0.25">
      <c r="A11" s="1">
        <f>Tabelle1[[#This Row],[i1_dd_f_MW]]-Tabelle1[[#This Row],[i1_dd_w_MW]]</f>
        <v>0.73</v>
      </c>
      <c r="B11" s="1">
        <f>Tabelle1[[#This Row],[i1_ue_f_MW]]-Tabelle1[[#This Row],[i1_ue_w_MW]]</f>
        <v>0.16999999999999993</v>
      </c>
      <c r="D11" s="1">
        <f>Tabelle1[[#This Row],[i1_dd_w_MW]]-Tabelle1[[#Totals],[i1_dd_w_MW]]</f>
        <v>-0.12363636363636379</v>
      </c>
      <c r="E11" s="1">
        <f>Tabelle1[[#This Row],[i1_dd_f_MW]]-Tabelle1[[#Totals],[i1_dd_f_MW]]</f>
        <v>8.0757575757576139E-2</v>
      </c>
      <c r="F11" s="1">
        <f>Tabelle1[[#This Row],[i1_ue_w_MW]]-Tabelle1[[#Totals],[i1_ue_w_MW]]</f>
        <v>-2.4242424242424621E-2</v>
      </c>
      <c r="G11" s="1">
        <f>Tabelle1[[#This Row],[i1_ue_f_MW]]-Tabelle1[[#Totals],[i1_ue_f_MW]]</f>
        <v>-0.11136363636363589</v>
      </c>
    </row>
    <row r="12" spans="1:7" x14ac:dyDescent="0.25">
      <c r="A12" s="1">
        <f>Tabelle1[[#This Row],[i1_dd_f_MW]]-Tabelle1[[#This Row],[i1_dd_w_MW]]</f>
        <v>0.7</v>
      </c>
      <c r="B12" s="1">
        <f>Tabelle1[[#This Row],[i1_ue_f_MW]]-Tabelle1[[#This Row],[i1_ue_w_MW]]</f>
        <v>0</v>
      </c>
      <c r="D12" s="1">
        <f>Tabelle1[[#This Row],[i1_dd_w_MW]]-Tabelle1[[#Totals],[i1_dd_w_MW]]</f>
        <v>-9.3636363636363795E-2</v>
      </c>
      <c r="E12" s="1">
        <f>Tabelle1[[#This Row],[i1_dd_f_MW]]-Tabelle1[[#Totals],[i1_dd_f_MW]]</f>
        <v>8.0757575757576139E-2</v>
      </c>
      <c r="F12" s="1">
        <f>Tabelle1[[#This Row],[i1_ue_w_MW]]-Tabelle1[[#Totals],[i1_ue_w_MW]]</f>
        <v>-2.4242424242424621E-2</v>
      </c>
      <c r="G12" s="1">
        <f>Tabelle1[[#This Row],[i1_ue_f_MW]]-Tabelle1[[#Totals],[i1_ue_f_MW]]</f>
        <v>-0.28136363636363582</v>
      </c>
    </row>
    <row r="13" spans="1:7" x14ac:dyDescent="0.25">
      <c r="A13" s="1">
        <f>Tabelle1[[#This Row],[i1_dd_f_MW]]-Tabelle1[[#This Row],[i1_dd_w_MW]]</f>
        <v>9.9999999999999978E-2</v>
      </c>
      <c r="B13" s="1">
        <f>Tabelle1[[#This Row],[i1_ue_f_MW]]-Tabelle1[[#This Row],[i1_ue_w_MW]]</f>
        <v>6.999999999999984E-2</v>
      </c>
      <c r="D13" s="1">
        <f>Tabelle1[[#This Row],[i1_dd_w_MW]]-Tabelle1[[#Totals],[i1_dd_w_MW]]</f>
        <v>0.50636363636363624</v>
      </c>
      <c r="E13" s="1">
        <f>Tabelle1[[#This Row],[i1_dd_f_MW]]-Tabelle1[[#Totals],[i1_dd_f_MW]]</f>
        <v>8.0757575757576139E-2</v>
      </c>
      <c r="F13" s="1">
        <f>Tabelle1[[#This Row],[i1_ue_w_MW]]-Tabelle1[[#Totals],[i1_ue_w_MW]]</f>
        <v>4.5757575757575442E-2</v>
      </c>
      <c r="G13" s="1">
        <f>Tabelle1[[#This Row],[i1_ue_f_MW]]-Tabelle1[[#Totals],[i1_ue_f_MW]]</f>
        <v>-0.14136363636363591</v>
      </c>
    </row>
    <row r="14" spans="1:7" x14ac:dyDescent="0.25">
      <c r="A14" s="1">
        <f>Tabelle1[[#This Row],[i1_dd_f_MW]]-Tabelle1[[#This Row],[i1_dd_w_MW]]</f>
        <v>0.43000000000000005</v>
      </c>
      <c r="B14" s="1">
        <f>Tabelle1[[#This Row],[i1_ue_f_MW]]-Tabelle1[[#This Row],[i1_ue_w_MW]]</f>
        <v>0.34000000000000008</v>
      </c>
      <c r="D14" s="1">
        <f>Tabelle1[[#This Row],[i1_dd_w_MW]]-Tabelle1[[#Totals],[i1_dd_w_MW]]</f>
        <v>0.20636363636363619</v>
      </c>
      <c r="E14" s="1">
        <f>Tabelle1[[#This Row],[i1_dd_f_MW]]-Tabelle1[[#Totals],[i1_dd_f_MW]]</f>
        <v>0.11075757575757617</v>
      </c>
      <c r="F14" s="1">
        <f>Tabelle1[[#This Row],[i1_ue_w_MW]]-Tabelle1[[#Totals],[i1_ue_w_MW]]</f>
        <v>-2.4242424242424621E-2</v>
      </c>
      <c r="G14" s="1">
        <f>Tabelle1[[#This Row],[i1_ue_f_MW]]-Tabelle1[[#Totals],[i1_ue_f_MW]]</f>
        <v>5.8636363636364264E-2</v>
      </c>
    </row>
    <row r="15" spans="1:7" x14ac:dyDescent="0.25">
      <c r="A15" s="1">
        <f>Tabelle1[[#This Row],[i1_dd_f_MW]]-Tabelle1[[#This Row],[i1_dd_w_MW]]</f>
        <v>0.20000000000000007</v>
      </c>
      <c r="B15" s="1">
        <f>Tabelle1[[#This Row],[i1_ue_f_MW]]-Tabelle1[[#This Row],[i1_ue_w_MW]]</f>
        <v>-7.0000000000000062E-2</v>
      </c>
      <c r="D15" s="1">
        <f>Tabelle1[[#This Row],[i1_dd_w_MW]]-Tabelle1[[#Totals],[i1_dd_w_MW]]</f>
        <v>0.17636363636363617</v>
      </c>
      <c r="E15" s="1">
        <f>Tabelle1[[#This Row],[i1_dd_f_MW]]-Tabelle1[[#Totals],[i1_dd_f_MW]]</f>
        <v>-0.14924242424242384</v>
      </c>
      <c r="F15" s="1">
        <f>Tabelle1[[#This Row],[i1_ue_w_MW]]-Tabelle1[[#Totals],[i1_ue_w_MW]]</f>
        <v>4.5757575757575442E-2</v>
      </c>
      <c r="G15" s="1">
        <f>Tabelle1[[#This Row],[i1_ue_f_MW]]-Tabelle1[[#Totals],[i1_ue_f_MW]]</f>
        <v>-0.28136363636363582</v>
      </c>
    </row>
    <row r="16" spans="1:7" x14ac:dyDescent="0.25">
      <c r="A16" s="1">
        <f>Tabelle1[[#This Row],[i1_dd_f_MW]]-Tabelle1[[#This Row],[i1_dd_w_MW]]</f>
        <v>0.49999999999999994</v>
      </c>
      <c r="B16" s="1">
        <f>Tabelle1[[#This Row],[i1_ue_f_MW]]-Tabelle1[[#This Row],[i1_ue_w_MW]]</f>
        <v>0.39999999999999991</v>
      </c>
      <c r="D16" s="1">
        <f>Tabelle1[[#This Row],[i1_dd_w_MW]]-Tabelle1[[#Totals],[i1_dd_w_MW]]</f>
        <v>-0.2236363636363638</v>
      </c>
      <c r="E16" s="1">
        <f>Tabelle1[[#This Row],[i1_dd_f_MW]]-Tabelle1[[#Totals],[i1_dd_f_MW]]</f>
        <v>-0.24924242424242393</v>
      </c>
      <c r="F16" s="1">
        <f>Tabelle1[[#This Row],[i1_ue_w_MW]]-Tabelle1[[#Totals],[i1_ue_w_MW]]</f>
        <v>-5.4242424242424647E-2</v>
      </c>
      <c r="G16" s="1">
        <f>Tabelle1[[#This Row],[i1_ue_f_MW]]-Tabelle1[[#Totals],[i1_ue_f_MW]]</f>
        <v>8.8636363636364068E-2</v>
      </c>
    </row>
    <row r="17" spans="1:7" x14ac:dyDescent="0.25">
      <c r="A17" s="1">
        <f>Tabelle1[[#This Row],[i1_dd_f_MW]]-Tabelle1[[#This Row],[i1_dd_w_MW]]</f>
        <v>0.77</v>
      </c>
      <c r="B17" s="1">
        <f>Tabelle1[[#This Row],[i1_ue_f_MW]]-Tabelle1[[#This Row],[i1_ue_w_MW]]</f>
        <v>0</v>
      </c>
      <c r="D17" s="1">
        <f>Tabelle1[[#This Row],[i1_dd_w_MW]]-Tabelle1[[#Totals],[i1_dd_w_MW]]</f>
        <v>-0.1636363636363638</v>
      </c>
      <c r="E17" s="1">
        <f>Tabelle1[[#This Row],[i1_dd_f_MW]]-Tabelle1[[#Totals],[i1_dd_f_MW]]</f>
        <v>8.0757575757576139E-2</v>
      </c>
      <c r="F17" s="1">
        <f>Tabelle1[[#This Row],[i1_ue_w_MW]]-Tabelle1[[#Totals],[i1_ue_w_MW]]</f>
        <v>-5.4242424242424647E-2</v>
      </c>
      <c r="G17" s="1">
        <f>Tabelle1[[#This Row],[i1_ue_f_MW]]-Tabelle1[[#Totals],[i1_ue_f_MW]]</f>
        <v>-0.31136363636363584</v>
      </c>
    </row>
    <row r="18" spans="1:7" x14ac:dyDescent="0.25">
      <c r="A18" s="1">
        <f>Tabelle1[[#This Row],[i1_dd_f_MW]]-Tabelle1[[#This Row],[i1_dd_w_MW]]</f>
        <v>0.66999999999999993</v>
      </c>
      <c r="B18" s="1">
        <f>Tabelle1[[#This Row],[i1_ue_f_MW]]-Tabelle1[[#This Row],[i1_ue_w_MW]]</f>
        <v>0.39999999999999991</v>
      </c>
      <c r="D18" s="1">
        <f>Tabelle1[[#This Row],[i1_dd_w_MW]]-Tabelle1[[#Totals],[i1_dd_w_MW]]</f>
        <v>6.3636363636361826E-3</v>
      </c>
      <c r="E18" s="1">
        <f>Tabelle1[[#This Row],[i1_dd_f_MW]]-Tabelle1[[#Totals],[i1_dd_f_MW]]</f>
        <v>0.15075757575757609</v>
      </c>
      <c r="F18" s="1">
        <f>Tabelle1[[#This Row],[i1_ue_w_MW]]-Tabelle1[[#Totals],[i1_ue_w_MW]]</f>
        <v>-5.4242424242424647E-2</v>
      </c>
      <c r="G18" s="1">
        <f>Tabelle1[[#This Row],[i1_ue_f_MW]]-Tabelle1[[#Totals],[i1_ue_f_MW]]</f>
        <v>8.8636363636364068E-2</v>
      </c>
    </row>
    <row r="19" spans="1:7" x14ac:dyDescent="0.25">
      <c r="A19" s="1">
        <f>Tabelle1[[#This Row],[i1_dd_f_MW]]-Tabelle1[[#This Row],[i1_dd_w_MW]]</f>
        <v>0.5</v>
      </c>
      <c r="B19" s="1">
        <f>Tabelle1[[#This Row],[i1_ue_f_MW]]-Tabelle1[[#This Row],[i1_ue_w_MW]]</f>
        <v>0.34000000000000008</v>
      </c>
      <c r="D19" s="1">
        <f>Tabelle1[[#This Row],[i1_dd_w_MW]]-Tabelle1[[#Totals],[i1_dd_w_MW]]</f>
        <v>0.13636363636363619</v>
      </c>
      <c r="E19" s="1">
        <f>Tabelle1[[#This Row],[i1_dd_f_MW]]-Tabelle1[[#Totals],[i1_dd_f_MW]]</f>
        <v>0.11075757575757617</v>
      </c>
      <c r="F19" s="1">
        <f>Tabelle1[[#This Row],[i1_ue_w_MW]]-Tabelle1[[#Totals],[i1_ue_w_MW]]</f>
        <v>-2.4242424242424621E-2</v>
      </c>
      <c r="G19" s="1">
        <f>Tabelle1[[#This Row],[i1_ue_f_MW]]-Tabelle1[[#Totals],[i1_ue_f_MW]]</f>
        <v>5.8636363636364264E-2</v>
      </c>
    </row>
    <row r="20" spans="1:7" x14ac:dyDescent="0.25">
      <c r="A20" s="1">
        <f>Tabelle1[[#This Row],[i1_dd_f_MW]]-Tabelle1[[#This Row],[i1_dd_w_MW]]</f>
        <v>0.94</v>
      </c>
      <c r="B20" s="1">
        <f>Tabelle1[[#This Row],[i1_ue_f_MW]]-Tabelle1[[#This Row],[i1_ue_w_MW]]</f>
        <v>1.37</v>
      </c>
      <c r="D20" s="1">
        <f>Tabelle1[[#This Row],[i1_dd_w_MW]]-Tabelle1[[#Totals],[i1_dd_w_MW]]</f>
        <v>-0.26363636363636378</v>
      </c>
      <c r="E20" s="1">
        <f>Tabelle1[[#This Row],[i1_dd_f_MW]]-Tabelle1[[#Totals],[i1_dd_f_MW]]</f>
        <v>0.15075757575757609</v>
      </c>
      <c r="F20" s="1">
        <f>Tabelle1[[#This Row],[i1_ue_w_MW]]-Tabelle1[[#Totals],[i1_ue_w_MW]]</f>
        <v>-5.4242424242424647E-2</v>
      </c>
      <c r="G20" s="1">
        <f>Tabelle1[[#This Row],[i1_ue_f_MW]]-Tabelle1[[#Totals],[i1_ue_f_MW]]</f>
        <v>1.0586363636363643</v>
      </c>
    </row>
    <row r="21" spans="1:7" x14ac:dyDescent="0.25">
      <c r="A21" s="1">
        <f>Tabelle1[[#This Row],[i1_dd_f_MW]]-Tabelle1[[#This Row],[i1_dd_w_MW]]</f>
        <v>-6.9999999999999951E-2</v>
      </c>
      <c r="B21" s="1">
        <f>Tabelle1[[#This Row],[i1_ue_f_MW]]-Tabelle1[[#This Row],[i1_ue_w_MW]]</f>
        <v>0.1399999999999999</v>
      </c>
      <c r="D21" s="1">
        <f>Tabelle1[[#This Row],[i1_dd_w_MW]]-Tabelle1[[#Totals],[i1_dd_w_MW]]</f>
        <v>0.27636363636363614</v>
      </c>
      <c r="E21" s="1">
        <f>Tabelle1[[#This Row],[i1_dd_f_MW]]-Tabelle1[[#Totals],[i1_dd_f_MW]]</f>
        <v>-0.31924242424242388</v>
      </c>
      <c r="F21" s="1">
        <f>Tabelle1[[#This Row],[i1_ue_w_MW]]-Tabelle1[[#Totals],[i1_ue_w_MW]]</f>
        <v>-2.4242424242424621E-2</v>
      </c>
      <c r="G21" s="1">
        <f>Tabelle1[[#This Row],[i1_ue_f_MW]]-Tabelle1[[#Totals],[i1_ue_f_MW]]</f>
        <v>-0.14136363636363591</v>
      </c>
    </row>
    <row r="22" spans="1:7" x14ac:dyDescent="0.25">
      <c r="A22" s="1">
        <f>Tabelle1[[#This Row],[i1_dd_f_MW]]-Tabelle1[[#This Row],[i1_dd_w_MW]]</f>
        <v>0.8</v>
      </c>
      <c r="B22" s="1">
        <f>Tabelle1[[#This Row],[i1_ue_f_MW]]-Tabelle1[[#This Row],[i1_ue_w_MW]]</f>
        <v>7.0000000000000062E-2</v>
      </c>
      <c r="D22" s="1">
        <f>Tabelle1[[#This Row],[i1_dd_w_MW]]-Tabelle1[[#Totals],[i1_dd_w_MW]]</f>
        <v>-0.2236363636363638</v>
      </c>
      <c r="E22" s="1">
        <f>Tabelle1[[#This Row],[i1_dd_f_MW]]-Tabelle1[[#Totals],[i1_dd_f_MW]]</f>
        <v>5.0757575757576112E-2</v>
      </c>
      <c r="F22" s="1">
        <f>Tabelle1[[#This Row],[i1_ue_w_MW]]-Tabelle1[[#Totals],[i1_ue_w_MW]]</f>
        <v>-5.4242424242424647E-2</v>
      </c>
      <c r="G22" s="1">
        <f>Tabelle1[[#This Row],[i1_ue_f_MW]]-Tabelle1[[#Totals],[i1_ue_f_MW]]</f>
        <v>-0.24136363636363578</v>
      </c>
    </row>
    <row r="23" spans="1:7" x14ac:dyDescent="0.25">
      <c r="A23" s="1">
        <f>Tabelle1[[#This Row],[i1_dd_f_MW]]-Tabelle1[[#This Row],[i1_dd_w_MW]]</f>
        <v>0.46</v>
      </c>
      <c r="B23" s="1">
        <f>Tabelle1[[#This Row],[i1_ue_f_MW]]-Tabelle1[[#This Row],[i1_ue_w_MW]]</f>
        <v>0</v>
      </c>
      <c r="D23" s="1">
        <f>Tabelle1[[#This Row],[i1_dd_w_MW]]-Tabelle1[[#Totals],[i1_dd_w_MW]]</f>
        <v>-0.2236363636363638</v>
      </c>
      <c r="E23" s="1">
        <f>Tabelle1[[#This Row],[i1_dd_f_MW]]-Tabelle1[[#Totals],[i1_dd_f_MW]]</f>
        <v>-0.28924242424242386</v>
      </c>
      <c r="F23" s="1">
        <f>Tabelle1[[#This Row],[i1_ue_w_MW]]-Tabelle1[[#Totals],[i1_ue_w_MW]]</f>
        <v>-2.4242424242424621E-2</v>
      </c>
      <c r="G23" s="1">
        <f>Tabelle1[[#This Row],[i1_ue_f_MW]]-Tabelle1[[#Totals],[i1_ue_f_MW]]</f>
        <v>-0.28136363636363582</v>
      </c>
    </row>
    <row r="24" spans="1:7" x14ac:dyDescent="0.25">
      <c r="A24" s="1">
        <f>Tabelle1[[#This Row],[i1_dd_f_MW]]-Tabelle1[[#This Row],[i1_dd_w_MW]]</f>
        <v>0.26</v>
      </c>
      <c r="B24" s="1">
        <f>Tabelle1[[#This Row],[i1_ue_f_MW]]-Tabelle1[[#This Row],[i1_ue_w_MW]]</f>
        <v>-5.9999999999999831E-2</v>
      </c>
      <c r="D24" s="1">
        <f>Tabelle1[[#This Row],[i1_dd_w_MW]]-Tabelle1[[#Totals],[i1_dd_w_MW]]</f>
        <v>0.17636363636363617</v>
      </c>
      <c r="E24" s="1">
        <f>Tabelle1[[#This Row],[i1_dd_f_MW]]-Tabelle1[[#Totals],[i1_dd_f_MW]]</f>
        <v>-8.9242424242423901E-2</v>
      </c>
      <c r="F24" s="1">
        <f>Tabelle1[[#This Row],[i1_ue_w_MW]]-Tabelle1[[#Totals],[i1_ue_w_MW]]</f>
        <v>7.5757575757575246E-2</v>
      </c>
      <c r="G24" s="1">
        <f>Tabelle1[[#This Row],[i1_ue_f_MW]]-Tabelle1[[#Totals],[i1_ue_f_MW]]</f>
        <v>-0.24136363636363578</v>
      </c>
    </row>
    <row r="25" spans="1:7" x14ac:dyDescent="0.25">
      <c r="A25" s="1">
        <f>Tabelle1[[#This Row],[i1_dd_f_MW]]-Tabelle1[[#This Row],[i1_dd_w_MW]]</f>
        <v>0.87</v>
      </c>
      <c r="B25" s="1">
        <f>Tabelle1[[#This Row],[i1_ue_f_MW]]-Tabelle1[[#This Row],[i1_ue_w_MW]]</f>
        <v>0.27</v>
      </c>
      <c r="D25" s="1">
        <f>Tabelle1[[#This Row],[i1_dd_w_MW]]-Tabelle1[[#Totals],[i1_dd_w_MW]]</f>
        <v>-0.26363636363636378</v>
      </c>
      <c r="E25" s="1">
        <f>Tabelle1[[#This Row],[i1_dd_f_MW]]-Tabelle1[[#Totals],[i1_dd_f_MW]]</f>
        <v>8.0757575757576139E-2</v>
      </c>
      <c r="F25" s="1">
        <f>Tabelle1[[#This Row],[i1_ue_w_MW]]-Tabelle1[[#Totals],[i1_ue_w_MW]]</f>
        <v>-5.4242424242424647E-2</v>
      </c>
      <c r="G25" s="1">
        <f>Tabelle1[[#This Row],[i1_ue_f_MW]]-Tabelle1[[#Totals],[i1_ue_f_MW]]</f>
        <v>-4.1363636363635825E-2</v>
      </c>
    </row>
    <row r="26" spans="1:7" x14ac:dyDescent="0.25">
      <c r="A26" s="1">
        <f>Tabelle1[[#This Row],[i1_dd_f_MW]]-Tabelle1[[#This Row],[i1_dd_w_MW]]</f>
        <v>0.83000000000000007</v>
      </c>
      <c r="B26" s="1">
        <f>Tabelle1[[#This Row],[i1_ue_f_MW]]-Tabelle1[[#This Row],[i1_ue_w_MW]]</f>
        <v>0.30000000000000004</v>
      </c>
      <c r="D26" s="1">
        <f>Tabelle1[[#This Row],[i1_dd_w_MW]]-Tabelle1[[#Totals],[i1_dd_w_MW]]</f>
        <v>-0.2236363636363638</v>
      </c>
      <c r="E26" s="1">
        <f>Tabelle1[[#This Row],[i1_dd_f_MW]]-Tabelle1[[#Totals],[i1_dd_f_MW]]</f>
        <v>8.0757575757576139E-2</v>
      </c>
      <c r="F26" s="1">
        <f>Tabelle1[[#This Row],[i1_ue_w_MW]]-Tabelle1[[#Totals],[i1_ue_w_MW]]</f>
        <v>1.5757575757575415E-2</v>
      </c>
      <c r="G26" s="1">
        <f>Tabelle1[[#This Row],[i1_ue_f_MW]]-Tabelle1[[#Totals],[i1_ue_f_MW]]</f>
        <v>5.8636363636364264E-2</v>
      </c>
    </row>
    <row r="27" spans="1:7" x14ac:dyDescent="0.25">
      <c r="A27" s="1">
        <f>Tabelle1[[#This Row],[i1_dd_f_MW]]-Tabelle1[[#This Row],[i1_dd_w_MW]]</f>
        <v>0.43000000000000005</v>
      </c>
      <c r="B27" s="1">
        <f>Tabelle1[[#This Row],[i1_ue_f_MW]]-Tabelle1[[#This Row],[i1_ue_w_MW]]</f>
        <v>0.16999999999999993</v>
      </c>
      <c r="D27" s="1">
        <f>Tabelle1[[#This Row],[i1_dd_w_MW]]-Tabelle1[[#Totals],[i1_dd_w_MW]]</f>
        <v>0.17636363636363617</v>
      </c>
      <c r="E27" s="1">
        <f>Tabelle1[[#This Row],[i1_dd_f_MW]]-Tabelle1[[#Totals],[i1_dd_f_MW]]</f>
        <v>8.0757575757576139E-2</v>
      </c>
      <c r="F27" s="1">
        <f>Tabelle1[[#This Row],[i1_ue_w_MW]]-Tabelle1[[#Totals],[i1_ue_w_MW]]</f>
        <v>-5.4242424242424647E-2</v>
      </c>
      <c r="G27" s="1">
        <f>Tabelle1[[#This Row],[i1_ue_f_MW]]-Tabelle1[[#Totals],[i1_ue_f_MW]]</f>
        <v>-0.14136363636363591</v>
      </c>
    </row>
    <row r="28" spans="1:7" x14ac:dyDescent="0.25">
      <c r="A28" s="1">
        <f>Tabelle1[[#This Row],[i1_dd_f_MW]]-Tabelle1[[#This Row],[i1_dd_w_MW]]</f>
        <v>0.83000000000000007</v>
      </c>
      <c r="B28" s="1">
        <f>Tabelle1[[#This Row],[i1_ue_f_MW]]-Tabelle1[[#This Row],[i1_ue_w_MW]]</f>
        <v>0.10000000000000009</v>
      </c>
      <c r="D28" s="1">
        <f>Tabelle1[[#This Row],[i1_dd_w_MW]]-Tabelle1[[#Totals],[i1_dd_w_MW]]</f>
        <v>-0.1936363636363638</v>
      </c>
      <c r="E28" s="1">
        <f>Tabelle1[[#This Row],[i1_dd_f_MW]]-Tabelle1[[#Totals],[i1_dd_f_MW]]</f>
        <v>0.11075757575757617</v>
      </c>
      <c r="F28" s="1">
        <f>Tabelle1[[#This Row],[i1_ue_w_MW]]-Tabelle1[[#Totals],[i1_ue_w_MW]]</f>
        <v>-5.4242424242424647E-2</v>
      </c>
      <c r="G28" s="1">
        <f>Tabelle1[[#This Row],[i1_ue_f_MW]]-Tabelle1[[#Totals],[i1_ue_f_MW]]</f>
        <v>-0.21136363636363575</v>
      </c>
    </row>
    <row r="29" spans="1:7" x14ac:dyDescent="0.25">
      <c r="A29" s="1">
        <f>Tabelle1[[#This Row],[i1_dd_f_MW]]-Tabelle1[[#This Row],[i1_dd_w_MW]]</f>
        <v>0.8600000000000001</v>
      </c>
      <c r="B29" s="1">
        <f>Tabelle1[[#This Row],[i1_ue_f_MW]]-Tabelle1[[#This Row],[i1_ue_w_MW]]</f>
        <v>1.0299999999999998</v>
      </c>
      <c r="D29" s="1">
        <f>Tabelle1[[#This Row],[i1_dd_w_MW]]-Tabelle1[[#Totals],[i1_dd_w_MW]]</f>
        <v>-0.2236363636363638</v>
      </c>
      <c r="E29" s="1">
        <f>Tabelle1[[#This Row],[i1_dd_f_MW]]-Tabelle1[[#Totals],[i1_dd_f_MW]]</f>
        <v>0.11075757575757617</v>
      </c>
      <c r="F29" s="1">
        <f>Tabelle1[[#This Row],[i1_ue_w_MW]]-Tabelle1[[#Totals],[i1_ue_w_MW]]</f>
        <v>4.5757575757575442E-2</v>
      </c>
      <c r="G29" s="1">
        <f>Tabelle1[[#This Row],[i1_ue_f_MW]]-Tabelle1[[#Totals],[i1_ue_f_MW]]</f>
        <v>0.81863636363636405</v>
      </c>
    </row>
    <row r="30" spans="1:7" x14ac:dyDescent="0.25">
      <c r="A30" s="1">
        <f>Tabelle1[[#This Row],[i1_dd_f_MW]]-Tabelle1[[#This Row],[i1_dd_w_MW]]</f>
        <v>0.7</v>
      </c>
      <c r="B30" s="1">
        <f>Tabelle1[[#This Row],[i1_ue_f_MW]]-Tabelle1[[#This Row],[i1_ue_w_MW]]</f>
        <v>0.73</v>
      </c>
      <c r="D30" s="1">
        <f>Tabelle1[[#This Row],[i1_dd_w_MW]]-Tabelle1[[#Totals],[i1_dd_w_MW]]</f>
        <v>-0.29363636363636381</v>
      </c>
      <c r="E30" s="1">
        <f>Tabelle1[[#This Row],[i1_dd_f_MW]]-Tabelle1[[#Totals],[i1_dd_f_MW]]</f>
        <v>-0.11924242424242393</v>
      </c>
      <c r="F30" s="1">
        <f>Tabelle1[[#This Row],[i1_ue_w_MW]]-Tabelle1[[#Totals],[i1_ue_w_MW]]</f>
        <v>-5.4242424242424647E-2</v>
      </c>
      <c r="G30" s="1">
        <f>Tabelle1[[#This Row],[i1_ue_f_MW]]-Tabelle1[[#Totals],[i1_ue_f_MW]]</f>
        <v>0.41863636363636414</v>
      </c>
    </row>
    <row r="31" spans="1:7" x14ac:dyDescent="0.25">
      <c r="A31" s="1">
        <f>Tabelle1[[#This Row],[i1_dd_f_MW]]-Tabelle1[[#This Row],[i1_dd_w_MW]]</f>
        <v>-0.37</v>
      </c>
      <c r="B31" s="1">
        <f>Tabelle1[[#This Row],[i1_ue_f_MW]]-Tabelle1[[#This Row],[i1_ue_w_MW]]</f>
        <v>-0.42999999999999994</v>
      </c>
      <c r="D31" s="1">
        <f>Tabelle1[[#This Row],[i1_dd_w_MW]]-Tabelle1[[#Totals],[i1_dd_w_MW]]</f>
        <v>0.70636363636363619</v>
      </c>
      <c r="E31" s="1">
        <f>Tabelle1[[#This Row],[i1_dd_f_MW]]-Tabelle1[[#Totals],[i1_dd_f_MW]]</f>
        <v>-0.18924242424242388</v>
      </c>
      <c r="F31" s="1">
        <f>Tabelle1[[#This Row],[i1_ue_w_MW]]-Tabelle1[[#Totals],[i1_ue_w_MW]]</f>
        <v>0.57575757575757525</v>
      </c>
      <c r="G31" s="1">
        <f>Tabelle1[[#This Row],[i1_ue_f_MW]]-Tabelle1[[#Totals],[i1_ue_f_MW]]</f>
        <v>-0.11136363636363589</v>
      </c>
    </row>
    <row r="32" spans="1:7" x14ac:dyDescent="0.25">
      <c r="A32" s="1">
        <f>Tabelle1[[#This Row],[i1_dd_f_MW]]-Tabelle1[[#This Row],[i1_dd_w_MW]]</f>
        <v>0.7</v>
      </c>
      <c r="B32" s="1">
        <f>Tabelle1[[#This Row],[i1_ue_f_MW]]-Tabelle1[[#This Row],[i1_ue_w_MW]]</f>
        <v>0.62999999999999989</v>
      </c>
      <c r="D32" s="1">
        <f>Tabelle1[[#This Row],[i1_dd_w_MW]]-Tabelle1[[#Totals],[i1_dd_w_MW]]</f>
        <v>-0.12363636363636379</v>
      </c>
      <c r="E32" s="1">
        <f>Tabelle1[[#This Row],[i1_dd_f_MW]]-Tabelle1[[#Totals],[i1_dd_f_MW]]</f>
        <v>5.0757575757576112E-2</v>
      </c>
      <c r="F32" s="1">
        <f>Tabelle1[[#This Row],[i1_ue_w_MW]]-Tabelle1[[#Totals],[i1_ue_w_MW]]</f>
        <v>-5.4242424242424647E-2</v>
      </c>
      <c r="G32" s="1">
        <f>Tabelle1[[#This Row],[i1_ue_f_MW]]-Tabelle1[[#Totals],[i1_ue_f_MW]]</f>
        <v>0.31863636363636405</v>
      </c>
    </row>
    <row r="33" spans="1:7" x14ac:dyDescent="0.25">
      <c r="A33" s="1">
        <f>Tabelle1[[#This Row],[i1_dd_f_MW]]-Tabelle1[[#This Row],[i1_dd_w_MW]]</f>
        <v>0.43</v>
      </c>
      <c r="B33" s="1">
        <f>Tabelle1[[#This Row],[i1_ue_f_MW]]-Tabelle1[[#This Row],[i1_ue_w_MW]]</f>
        <v>0.16999999999999993</v>
      </c>
      <c r="D33" s="1">
        <f>Tabelle1[[#This Row],[i1_dd_w_MW]]-Tabelle1[[#Totals],[i1_dd_w_MW]]</f>
        <v>6.3636363636361826E-3</v>
      </c>
      <c r="E33" s="1">
        <f>Tabelle1[[#This Row],[i1_dd_f_MW]]-Tabelle1[[#Totals],[i1_dd_f_MW]]</f>
        <v>-8.9242424242423901E-2</v>
      </c>
      <c r="F33" s="1">
        <f>Tabelle1[[#This Row],[i1_ue_w_MW]]-Tabelle1[[#Totals],[i1_ue_w_MW]]</f>
        <v>-5.4242424242424647E-2</v>
      </c>
      <c r="G33" s="1">
        <f>Tabelle1[[#This Row],[i1_ue_f_MW]]-Tabelle1[[#Totals],[i1_ue_f_MW]]</f>
        <v>-0.14136363636363591</v>
      </c>
    </row>
    <row r="34" spans="1:7" x14ac:dyDescent="0.25">
      <c r="A34" s="1">
        <f>Tabelle1[[#This Row],[i1_dd_f_MW]]-Tabelle1[[#This Row],[i1_dd_w_MW]]</f>
        <v>0.87</v>
      </c>
      <c r="B34" s="1">
        <f>Tabelle1[[#This Row],[i1_ue_f_MW]]-Tabelle1[[#This Row],[i1_ue_w_MW]]</f>
        <v>7.0000000000000062E-2</v>
      </c>
      <c r="D34" s="1">
        <f>Tabelle1[[#This Row],[i1_dd_w_MW]]-Tabelle1[[#Totals],[i1_dd_w_MW]]</f>
        <v>-0.1636363636363638</v>
      </c>
      <c r="E34" s="1">
        <f>Tabelle1[[#This Row],[i1_dd_f_MW]]-Tabelle1[[#Totals],[i1_dd_f_MW]]</f>
        <v>0.18075757575757612</v>
      </c>
      <c r="F34" s="1">
        <f>Tabelle1[[#This Row],[i1_ue_w_MW]]-Tabelle1[[#Totals],[i1_ue_w_MW]]</f>
        <v>-5.4242424242424647E-2</v>
      </c>
      <c r="G34" s="1">
        <f>Tabelle1[[#This Row],[i1_ue_f_MW]]-Tabelle1[[#Totals],[i1_ue_f_MW]]</f>
        <v>-0.24136363636363578</v>
      </c>
    </row>
    <row r="35" spans="1:7" x14ac:dyDescent="0.25">
      <c r="A35" s="1">
        <f>Tabelle1[[#This Row],[i1_dd_f_MW]]-Tabelle1[[#This Row],[i1_dd_w_MW]]</f>
        <v>0.8600000000000001</v>
      </c>
      <c r="B35" s="1">
        <f>Tabelle1[[#This Row],[i1_ue_f_MW]]-Tabelle1[[#This Row],[i1_ue_w_MW]]</f>
        <v>0.30000000000000004</v>
      </c>
      <c r="D35" s="1">
        <f>Tabelle1[[#This Row],[i1_dd_w_MW]]-Tabelle1[[#Totals],[i1_dd_w_MW]]</f>
        <v>-0.2236363636363638</v>
      </c>
      <c r="E35" s="1">
        <f>Tabelle1[[#This Row],[i1_dd_f_MW]]-Tabelle1[[#Totals],[i1_dd_f_MW]]</f>
        <v>0.11075757575757617</v>
      </c>
      <c r="F35" s="1">
        <f>Tabelle1[[#This Row],[i1_ue_w_MW]]-Tabelle1[[#Totals],[i1_ue_w_MW]]</f>
        <v>1.5757575757575415E-2</v>
      </c>
      <c r="G35" s="1">
        <f>Tabelle1[[#This Row],[i1_ue_f_MW]]-Tabelle1[[#Totals],[i1_ue_f_MW]]</f>
        <v>5.8636363636364264E-2</v>
      </c>
    </row>
    <row r="36" spans="1:7" x14ac:dyDescent="0.25">
      <c r="A36" s="1">
        <f>Tabelle1[[#This Row],[i1_dd_f_MW]]-Tabelle1[[#This Row],[i1_dd_w_MW]]</f>
        <v>0.77</v>
      </c>
      <c r="B36" s="1">
        <f>Tabelle1[[#This Row],[i1_ue_f_MW]]-Tabelle1[[#This Row],[i1_ue_w_MW]]</f>
        <v>3.0000000000000027E-2</v>
      </c>
      <c r="D36" s="1">
        <f>Tabelle1[[#This Row],[i1_dd_w_MW]]-Tabelle1[[#Totals],[i1_dd_w_MW]]</f>
        <v>-0.1936363636363638</v>
      </c>
      <c r="E36" s="1">
        <f>Tabelle1[[#This Row],[i1_dd_f_MW]]-Tabelle1[[#Totals],[i1_dd_f_MW]]</f>
        <v>5.0757575757576112E-2</v>
      </c>
      <c r="F36" s="1">
        <f>Tabelle1[[#This Row],[i1_ue_w_MW]]-Tabelle1[[#Totals],[i1_ue_w_MW]]</f>
        <v>1.5757575757575415E-2</v>
      </c>
      <c r="G36" s="1">
        <f>Tabelle1[[#This Row],[i1_ue_f_MW]]-Tabelle1[[#Totals],[i1_ue_f_MW]]</f>
        <v>-0.21136363636363575</v>
      </c>
    </row>
    <row r="37" spans="1:7" x14ac:dyDescent="0.25">
      <c r="A37" s="1">
        <f>Tabelle1[[#This Row],[i1_dd_f_MW]]-Tabelle1[[#This Row],[i1_dd_w_MW]]</f>
        <v>0.5</v>
      </c>
      <c r="B37" s="1">
        <f>Tabelle1[[#This Row],[i1_ue_f_MW]]-Tabelle1[[#This Row],[i1_ue_w_MW]]</f>
        <v>4.0000000000000036E-2</v>
      </c>
      <c r="D37" s="1">
        <f>Tabelle1[[#This Row],[i1_dd_w_MW]]-Tabelle1[[#Totals],[i1_dd_w_MW]]</f>
        <v>-0.26363636363636378</v>
      </c>
      <c r="E37" s="1">
        <f>Tabelle1[[#This Row],[i1_dd_f_MW]]-Tabelle1[[#Totals],[i1_dd_f_MW]]</f>
        <v>-0.28924242424242386</v>
      </c>
      <c r="F37" s="1">
        <f>Tabelle1[[#This Row],[i1_ue_w_MW]]-Tabelle1[[#Totals],[i1_ue_w_MW]]</f>
        <v>-2.4242424242424621E-2</v>
      </c>
      <c r="G37" s="1">
        <f>Tabelle1[[#This Row],[i1_ue_f_MW]]-Tabelle1[[#Totals],[i1_ue_f_MW]]</f>
        <v>-0.24136363636363578</v>
      </c>
    </row>
    <row r="38" spans="1:7" x14ac:dyDescent="0.25">
      <c r="A38" s="1">
        <f>Tabelle1[[#This Row],[i1_dd_f_MW]]-Tabelle1[[#This Row],[i1_dd_w_MW]]</f>
        <v>0.89999999999999991</v>
      </c>
      <c r="B38" s="1">
        <f>Tabelle1[[#This Row],[i1_ue_f_MW]]-Tabelle1[[#This Row],[i1_ue_w_MW]]</f>
        <v>0.42999999999999994</v>
      </c>
      <c r="D38" s="1">
        <f>Tabelle1[[#This Row],[i1_dd_w_MW]]-Tabelle1[[#Totals],[i1_dd_w_MW]]</f>
        <v>-0.2236363636363638</v>
      </c>
      <c r="E38" s="1">
        <f>Tabelle1[[#This Row],[i1_dd_f_MW]]-Tabelle1[[#Totals],[i1_dd_f_MW]]</f>
        <v>0.15075757575757609</v>
      </c>
      <c r="F38" s="1">
        <f>Tabelle1[[#This Row],[i1_ue_w_MW]]-Tabelle1[[#Totals],[i1_ue_w_MW]]</f>
        <v>1.5757575757575415E-2</v>
      </c>
      <c r="G38" s="1">
        <f>Tabelle1[[#This Row],[i1_ue_f_MW]]-Tabelle1[[#Totals],[i1_ue_f_MW]]</f>
        <v>0.18863636363636416</v>
      </c>
    </row>
    <row r="39" spans="1:7" x14ac:dyDescent="0.25">
      <c r="A39" s="1">
        <f>Tabelle1[[#This Row],[i1_dd_f_MW]]-Tabelle1[[#This Row],[i1_dd_w_MW]]</f>
        <v>0.63000000000000012</v>
      </c>
      <c r="B39" s="1">
        <f>Tabelle1[[#This Row],[i1_ue_f_MW]]-Tabelle1[[#This Row],[i1_ue_w_MW]]</f>
        <v>-3.0000000000000027E-2</v>
      </c>
      <c r="D39" s="1">
        <f>Tabelle1[[#This Row],[i1_dd_w_MW]]-Tabelle1[[#Totals],[i1_dd_w_MW]]</f>
        <v>6.3636363636361826E-3</v>
      </c>
      <c r="E39" s="1">
        <f>Tabelle1[[#This Row],[i1_dd_f_MW]]-Tabelle1[[#Totals],[i1_dd_f_MW]]</f>
        <v>0.11075757575757617</v>
      </c>
      <c r="F39" s="1">
        <f>Tabelle1[[#This Row],[i1_ue_w_MW]]-Tabelle1[[#Totals],[i1_ue_w_MW]]</f>
        <v>-2.4242424242424621E-2</v>
      </c>
      <c r="G39" s="1">
        <f>Tabelle1[[#This Row],[i1_ue_f_MW]]-Tabelle1[[#Totals],[i1_ue_f_MW]]</f>
        <v>-0.31136363636363584</v>
      </c>
    </row>
    <row r="40" spans="1:7" x14ac:dyDescent="0.25">
      <c r="A40" s="1">
        <f>Tabelle1[[#This Row],[i1_dd_f_MW]]-Tabelle1[[#This Row],[i1_dd_w_MW]]</f>
        <v>0.66</v>
      </c>
      <c r="B40" s="1">
        <f>Tabelle1[[#This Row],[i1_ue_f_MW]]-Tabelle1[[#This Row],[i1_ue_w_MW]]</f>
        <v>7.0000000000000062E-2</v>
      </c>
      <c r="D40" s="1">
        <f>Tabelle1[[#This Row],[i1_dd_w_MW]]-Tabelle1[[#Totals],[i1_dd_w_MW]]</f>
        <v>-2.3636363636363789E-2</v>
      </c>
      <c r="E40" s="1">
        <f>Tabelle1[[#This Row],[i1_dd_f_MW]]-Tabelle1[[#Totals],[i1_dd_f_MW]]</f>
        <v>0.11075757575757617</v>
      </c>
      <c r="F40" s="1">
        <f>Tabelle1[[#This Row],[i1_ue_w_MW]]-Tabelle1[[#Totals],[i1_ue_w_MW]]</f>
        <v>-2.4242424242424621E-2</v>
      </c>
      <c r="G40" s="1">
        <f>Tabelle1[[#This Row],[i1_ue_f_MW]]-Tabelle1[[#Totals],[i1_ue_f_MW]]</f>
        <v>-0.21136363636363575</v>
      </c>
    </row>
    <row r="41" spans="1:7" x14ac:dyDescent="0.25">
      <c r="A41" s="1">
        <f>Tabelle1[[#This Row],[i1_dd_f_MW]]-Tabelle1[[#This Row],[i1_dd_w_MW]]</f>
        <v>0.16999999999999993</v>
      </c>
      <c r="B41" s="1">
        <f>Tabelle1[[#This Row],[i1_ue_f_MW]]-Tabelle1[[#This Row],[i1_ue_w_MW]]</f>
        <v>0.12999999999999989</v>
      </c>
      <c r="D41" s="1">
        <f>Tabelle1[[#This Row],[i1_dd_w_MW]]-Tabelle1[[#Totals],[i1_dd_w_MW]]</f>
        <v>0.50636363636363624</v>
      </c>
      <c r="E41" s="1">
        <f>Tabelle1[[#This Row],[i1_dd_f_MW]]-Tabelle1[[#Totals],[i1_dd_f_MW]]</f>
        <v>0.15075757575757609</v>
      </c>
      <c r="F41" s="1">
        <f>Tabelle1[[#This Row],[i1_ue_w_MW]]-Tabelle1[[#Totals],[i1_ue_w_MW]]</f>
        <v>4.5757575757575442E-2</v>
      </c>
      <c r="G41" s="1">
        <f>Tabelle1[[#This Row],[i1_ue_f_MW]]-Tabelle1[[#Totals],[i1_ue_f_MW]]</f>
        <v>-8.1363636363635861E-2</v>
      </c>
    </row>
    <row r="42" spans="1:7" x14ac:dyDescent="0.25">
      <c r="A42" s="1">
        <f>Tabelle1[[#This Row],[i1_dd_f_MW]]-Tabelle1[[#This Row],[i1_dd_w_MW]]</f>
        <v>0.4</v>
      </c>
      <c r="B42" s="1">
        <f>Tabelle1[[#This Row],[i1_ue_f_MW]]-Tabelle1[[#This Row],[i1_ue_w_MW]]</f>
        <v>0.30000000000000004</v>
      </c>
      <c r="D42" s="1">
        <f>Tabelle1[[#This Row],[i1_dd_w_MW]]-Tabelle1[[#Totals],[i1_dd_w_MW]]</f>
        <v>-0.1636363636363638</v>
      </c>
      <c r="E42" s="1">
        <f>Tabelle1[[#This Row],[i1_dd_f_MW]]-Tabelle1[[#Totals],[i1_dd_f_MW]]</f>
        <v>-0.28924242424242386</v>
      </c>
      <c r="F42" s="1">
        <f>Tabelle1[[#This Row],[i1_ue_w_MW]]-Tabelle1[[#Totals],[i1_ue_w_MW]]</f>
        <v>-5.4242424242424647E-2</v>
      </c>
      <c r="G42" s="1">
        <f>Tabelle1[[#This Row],[i1_ue_f_MW]]-Tabelle1[[#Totals],[i1_ue_f_MW]]</f>
        <v>-1.1363636363635798E-2</v>
      </c>
    </row>
    <row r="43" spans="1:7" x14ac:dyDescent="0.25">
      <c r="A43" s="1">
        <f>Tabelle1[[#This Row],[i1_dd_f_MW]]-Tabelle1[[#This Row],[i1_dd_w_MW]]</f>
        <v>0.63</v>
      </c>
      <c r="B43" s="1">
        <f>Tabelle1[[#This Row],[i1_ue_f_MW]]-Tabelle1[[#This Row],[i1_ue_w_MW]]</f>
        <v>0.35999999999999988</v>
      </c>
      <c r="D43" s="1">
        <f>Tabelle1[[#This Row],[i1_dd_w_MW]]-Tabelle1[[#Totals],[i1_dd_w_MW]]</f>
        <v>7.6363636363636189E-2</v>
      </c>
      <c r="E43" s="1">
        <f>Tabelle1[[#This Row],[i1_dd_f_MW]]-Tabelle1[[#Totals],[i1_dd_f_MW]]</f>
        <v>0.18075757575757612</v>
      </c>
      <c r="F43" s="1">
        <f>Tabelle1[[#This Row],[i1_ue_w_MW]]-Tabelle1[[#Totals],[i1_ue_w_MW]]</f>
        <v>1.5757575757575415E-2</v>
      </c>
      <c r="G43" s="1">
        <f>Tabelle1[[#This Row],[i1_ue_f_MW]]-Tabelle1[[#Totals],[i1_ue_f_MW]]</f>
        <v>0.11863636363636409</v>
      </c>
    </row>
    <row r="44" spans="1:7" x14ac:dyDescent="0.25">
      <c r="A44" s="1">
        <f>Tabelle1[[#This Row],[i1_dd_f_MW]]-Tabelle1[[#This Row],[i1_dd_w_MW]]</f>
        <v>0.3600000000000001</v>
      </c>
      <c r="B44" s="1">
        <f>Tabelle1[[#This Row],[i1_ue_f_MW]]-Tabelle1[[#This Row],[i1_ue_w_MW]]</f>
        <v>3.0000000000000027E-2</v>
      </c>
      <c r="D44" s="1">
        <f>Tabelle1[[#This Row],[i1_dd_w_MW]]-Tabelle1[[#Totals],[i1_dd_w_MW]]</f>
        <v>0.27636363636363614</v>
      </c>
      <c r="E44" s="1">
        <f>Tabelle1[[#This Row],[i1_dd_f_MW]]-Tabelle1[[#Totals],[i1_dd_f_MW]]</f>
        <v>0.11075757575757617</v>
      </c>
      <c r="F44" s="1">
        <f>Tabelle1[[#This Row],[i1_ue_w_MW]]-Tabelle1[[#Totals],[i1_ue_w_MW]]</f>
        <v>1.5757575757575415E-2</v>
      </c>
      <c r="G44" s="1">
        <f>Tabelle1[[#This Row],[i1_ue_f_MW]]-Tabelle1[[#Totals],[i1_ue_f_MW]]</f>
        <v>-0.21136363636363575</v>
      </c>
    </row>
    <row r="45" spans="1:7" x14ac:dyDescent="0.25">
      <c r="A45" s="1">
        <f>Tabelle1[[#This Row],[i1_dd_f_MW]]-Tabelle1[[#This Row],[i1_dd_w_MW]]</f>
        <v>-6.0000000000000053E-2</v>
      </c>
      <c r="B45" s="1">
        <f>Tabelle1[[#This Row],[i1_ue_f_MW]]-Tabelle1[[#This Row],[i1_ue_w_MW]]</f>
        <v>0.29999999999999982</v>
      </c>
      <c r="D45" s="1">
        <f>Tabelle1[[#This Row],[i1_dd_w_MW]]-Tabelle1[[#Totals],[i1_dd_w_MW]]</f>
        <v>0.63636363636363624</v>
      </c>
      <c r="E45" s="1">
        <f>Tabelle1[[#This Row],[i1_dd_f_MW]]-Tabelle1[[#Totals],[i1_dd_f_MW]]</f>
        <v>5.0757575757576112E-2</v>
      </c>
      <c r="F45" s="1">
        <f>Tabelle1[[#This Row],[i1_ue_w_MW]]-Tabelle1[[#Totals],[i1_ue_w_MW]]</f>
        <v>4.5757575757575442E-2</v>
      </c>
      <c r="G45" s="1">
        <f>Tabelle1[[#This Row],[i1_ue_f_MW]]-Tabelle1[[#Totals],[i1_ue_f_MW]]</f>
        <v>8.8636363636364068E-2</v>
      </c>
    </row>
    <row r="46" spans="1:7" x14ac:dyDescent="0.25">
      <c r="A46" s="1">
        <f>Tabelle1[[#This Row],[i1_dd_f_MW]]-Tabelle1[[#This Row],[i1_dd_w_MW]]</f>
        <v>-9.9999999999999978E-2</v>
      </c>
      <c r="B46" s="1">
        <f>Tabelle1[[#This Row],[i1_ue_f_MW]]-Tabelle1[[#This Row],[i1_ue_w_MW]]</f>
        <v>0.32999999999999985</v>
      </c>
      <c r="D46" s="1">
        <f>Tabelle1[[#This Row],[i1_dd_w_MW]]-Tabelle1[[#Totals],[i1_dd_w_MW]]</f>
        <v>0.20636363636363619</v>
      </c>
      <c r="E46" s="1">
        <f>Tabelle1[[#This Row],[i1_dd_f_MW]]-Tabelle1[[#Totals],[i1_dd_f_MW]]</f>
        <v>-0.41924242424242386</v>
      </c>
      <c r="F46" s="1">
        <f>Tabelle1[[#This Row],[i1_ue_w_MW]]-Tabelle1[[#Totals],[i1_ue_w_MW]]</f>
        <v>1.5757575757575415E-2</v>
      </c>
      <c r="G46" s="1">
        <f>Tabelle1[[#This Row],[i1_ue_f_MW]]-Tabelle1[[#Totals],[i1_ue_f_MW]]</f>
        <v>8.8636363636364068E-2</v>
      </c>
    </row>
    <row r="47" spans="1:7" x14ac:dyDescent="0.25">
      <c r="A47" s="1">
        <f>Tabelle1[[#This Row],[i1_dd_f_MW]]-Tabelle1[[#This Row],[i1_dd_w_MW]]</f>
        <v>0.4</v>
      </c>
      <c r="B47" s="1">
        <f>Tabelle1[[#This Row],[i1_ue_f_MW]]-Tabelle1[[#This Row],[i1_ue_w_MW]]</f>
        <v>0.66999999999999993</v>
      </c>
      <c r="D47" s="1">
        <f>Tabelle1[[#This Row],[i1_dd_w_MW]]-Tabelle1[[#Totals],[i1_dd_w_MW]]</f>
        <v>0.17636363636363617</v>
      </c>
      <c r="E47" s="1">
        <f>Tabelle1[[#This Row],[i1_dd_f_MW]]-Tabelle1[[#Totals],[i1_dd_f_MW]]</f>
        <v>5.0757575757576112E-2</v>
      </c>
      <c r="F47" s="1">
        <f>Tabelle1[[#This Row],[i1_ue_w_MW]]-Tabelle1[[#Totals],[i1_ue_w_MW]]</f>
        <v>-5.4242424242424647E-2</v>
      </c>
      <c r="G47" s="1">
        <f>Tabelle1[[#This Row],[i1_ue_f_MW]]-Tabelle1[[#Totals],[i1_ue_f_MW]]</f>
        <v>0.35863636363636409</v>
      </c>
    </row>
    <row r="48" spans="1:7" x14ac:dyDescent="0.25">
      <c r="A48" s="1">
        <f>Tabelle1[[#This Row],[i1_dd_f_MW]]-Tabelle1[[#This Row],[i1_dd_w_MW]]</f>
        <v>0.43000000000000005</v>
      </c>
      <c r="B48" s="1">
        <f>Tabelle1[[#This Row],[i1_ue_f_MW]]-Tabelle1[[#This Row],[i1_ue_w_MW]]</f>
        <v>0.27</v>
      </c>
      <c r="D48" s="1">
        <f>Tabelle1[[#This Row],[i1_dd_w_MW]]-Tabelle1[[#Totals],[i1_dd_w_MW]]</f>
        <v>0.27636363636363614</v>
      </c>
      <c r="E48" s="1">
        <f>Tabelle1[[#This Row],[i1_dd_f_MW]]-Tabelle1[[#Totals],[i1_dd_f_MW]]</f>
        <v>0.18075757575757612</v>
      </c>
      <c r="F48" s="1">
        <f>Tabelle1[[#This Row],[i1_ue_w_MW]]-Tabelle1[[#Totals],[i1_ue_w_MW]]</f>
        <v>-5.4242424242424647E-2</v>
      </c>
      <c r="G48" s="1">
        <f>Tabelle1[[#This Row],[i1_ue_f_MW]]-Tabelle1[[#Totals],[i1_ue_f_MW]]</f>
        <v>-4.1363636363635825E-2</v>
      </c>
    </row>
    <row r="49" spans="1:7" x14ac:dyDescent="0.25">
      <c r="A49" s="1">
        <f>Tabelle1[[#This Row],[i1_dd_f_MW]]-Tabelle1[[#This Row],[i1_dd_w_MW]]</f>
        <v>0.73</v>
      </c>
      <c r="B49" s="1">
        <f>Tabelle1[[#This Row],[i1_ue_f_MW]]-Tabelle1[[#This Row],[i1_ue_w_MW]]</f>
        <v>0.19999999999999996</v>
      </c>
      <c r="D49" s="1">
        <f>Tabelle1[[#This Row],[i1_dd_w_MW]]-Tabelle1[[#Totals],[i1_dd_w_MW]]</f>
        <v>-0.12363636363636379</v>
      </c>
      <c r="E49" s="1">
        <f>Tabelle1[[#This Row],[i1_dd_f_MW]]-Tabelle1[[#Totals],[i1_dd_f_MW]]</f>
        <v>8.0757575757576139E-2</v>
      </c>
      <c r="F49" s="1">
        <f>Tabelle1[[#This Row],[i1_ue_w_MW]]-Tabelle1[[#Totals],[i1_ue_w_MW]]</f>
        <v>-5.4242424242424647E-2</v>
      </c>
      <c r="G49" s="1">
        <f>Tabelle1[[#This Row],[i1_ue_f_MW]]-Tabelle1[[#Totals],[i1_ue_f_MW]]</f>
        <v>-0.11136363636363589</v>
      </c>
    </row>
    <row r="50" spans="1:7" x14ac:dyDescent="0.25">
      <c r="A50" s="1">
        <f>Tabelle1[[#This Row],[i1_dd_f_MW]]-Tabelle1[[#This Row],[i1_dd_w_MW]]</f>
        <v>0.6</v>
      </c>
      <c r="B50" s="1">
        <f>Tabelle1[[#This Row],[i1_ue_f_MW]]-Tabelle1[[#This Row],[i1_ue_w_MW]]</f>
        <v>-7.0000000000000062E-2</v>
      </c>
      <c r="D50" s="1">
        <f>Tabelle1[[#This Row],[i1_dd_w_MW]]-Tabelle1[[#Totals],[i1_dd_w_MW]]</f>
        <v>-0.1636363636363638</v>
      </c>
      <c r="E50" s="1">
        <f>Tabelle1[[#This Row],[i1_dd_f_MW]]-Tabelle1[[#Totals],[i1_dd_f_MW]]</f>
        <v>-8.9242424242423901E-2</v>
      </c>
      <c r="F50" s="1">
        <f>Tabelle1[[#This Row],[i1_ue_w_MW]]-Tabelle1[[#Totals],[i1_ue_w_MW]]</f>
        <v>1.5757575757575415E-2</v>
      </c>
      <c r="G50" s="1">
        <f>Tabelle1[[#This Row],[i1_ue_f_MW]]-Tabelle1[[#Totals],[i1_ue_f_MW]]</f>
        <v>-0.31136363636363584</v>
      </c>
    </row>
    <row r="51" spans="1:7" x14ac:dyDescent="0.25">
      <c r="A51" s="1">
        <f>Tabelle1[[#This Row],[i1_dd_f_MW]]-Tabelle1[[#This Row],[i1_dd_w_MW]]</f>
        <v>0.37</v>
      </c>
      <c r="B51" s="1">
        <f>Tabelle1[[#This Row],[i1_ue_f_MW]]-Tabelle1[[#This Row],[i1_ue_w_MW]]</f>
        <v>0.16999999999999993</v>
      </c>
      <c r="D51" s="1">
        <f>Tabelle1[[#This Row],[i1_dd_w_MW]]-Tabelle1[[#Totals],[i1_dd_w_MW]]</f>
        <v>-0.1636363636363638</v>
      </c>
      <c r="E51" s="1">
        <f>Tabelle1[[#This Row],[i1_dd_f_MW]]-Tabelle1[[#Totals],[i1_dd_f_MW]]</f>
        <v>-0.31924242424242388</v>
      </c>
      <c r="F51" s="1">
        <f>Tabelle1[[#This Row],[i1_ue_w_MW]]-Tabelle1[[#Totals],[i1_ue_w_MW]]</f>
        <v>-5.4242424242424647E-2</v>
      </c>
      <c r="G51" s="1">
        <f>Tabelle1[[#This Row],[i1_ue_f_MW]]-Tabelle1[[#Totals],[i1_ue_f_MW]]</f>
        <v>-0.14136363636363591</v>
      </c>
    </row>
    <row r="52" spans="1:7" x14ac:dyDescent="0.25">
      <c r="A52" s="1">
        <f>Tabelle1[[#This Row],[i1_dd_f_MW]]-Tabelle1[[#This Row],[i1_dd_w_MW]]</f>
        <v>0.16999999999999998</v>
      </c>
      <c r="B52" s="1">
        <f>Tabelle1[[#This Row],[i1_ue_f_MW]]-Tabelle1[[#This Row],[i1_ue_w_MW]]</f>
        <v>0.55999999999999983</v>
      </c>
      <c r="D52" s="1">
        <f>Tabelle1[[#This Row],[i1_dd_w_MW]]-Tabelle1[[#Totals],[i1_dd_w_MW]]</f>
        <v>3.6363636363636209E-2</v>
      </c>
      <c r="E52" s="1">
        <f>Tabelle1[[#This Row],[i1_dd_f_MW]]-Tabelle1[[#Totals],[i1_dd_f_MW]]</f>
        <v>-0.31924242424242388</v>
      </c>
      <c r="F52" s="1">
        <f>Tabelle1[[#This Row],[i1_ue_w_MW]]-Tabelle1[[#Totals],[i1_ue_w_MW]]</f>
        <v>1.5757575757575415E-2</v>
      </c>
      <c r="G52" s="1">
        <f>Tabelle1[[#This Row],[i1_ue_f_MW]]-Tabelle1[[#Totals],[i1_ue_f_MW]]</f>
        <v>0.31863636363636405</v>
      </c>
    </row>
    <row r="53" spans="1:7" x14ac:dyDescent="0.25">
      <c r="A53" s="1">
        <f>Tabelle1[[#This Row],[i1_dd_f_MW]]-Tabelle1[[#This Row],[i1_dd_w_MW]]</f>
        <v>1</v>
      </c>
      <c r="B53" s="1">
        <f>Tabelle1[[#This Row],[i1_ue_f_MW]]-Tabelle1[[#This Row],[i1_ue_w_MW]]</f>
        <v>1.1299999999999999</v>
      </c>
      <c r="D53" s="1">
        <f>Tabelle1[[#This Row],[i1_dd_w_MW]]-Tabelle1[[#Totals],[i1_dd_w_MW]]</f>
        <v>-0.29363636363636381</v>
      </c>
      <c r="E53" s="1">
        <f>Tabelle1[[#This Row],[i1_dd_f_MW]]-Tabelle1[[#Totals],[i1_dd_f_MW]]</f>
        <v>0.18075757575757612</v>
      </c>
      <c r="F53" s="1">
        <f>Tabelle1[[#This Row],[i1_ue_w_MW]]-Tabelle1[[#Totals],[i1_ue_w_MW]]</f>
        <v>-5.4242424242424647E-2</v>
      </c>
      <c r="G53" s="1">
        <f>Tabelle1[[#This Row],[i1_ue_f_MW]]-Tabelle1[[#Totals],[i1_ue_f_MW]]</f>
        <v>0.81863636363636405</v>
      </c>
    </row>
    <row r="54" spans="1:7" x14ac:dyDescent="0.25">
      <c r="A54" s="1">
        <f>Tabelle1[[#This Row],[i1_dd_f_MW]]-Tabelle1[[#This Row],[i1_dd_w_MW]]</f>
        <v>0.84</v>
      </c>
      <c r="B54" s="1">
        <f>Tabelle1[[#This Row],[i1_ue_f_MW]]-Tabelle1[[#This Row],[i1_ue_w_MW]]</f>
        <v>0.8</v>
      </c>
      <c r="D54" s="1">
        <f>Tabelle1[[#This Row],[i1_dd_w_MW]]-Tabelle1[[#Totals],[i1_dd_w_MW]]</f>
        <v>-0.1636363636363638</v>
      </c>
      <c r="E54" s="1">
        <f>Tabelle1[[#This Row],[i1_dd_f_MW]]-Tabelle1[[#Totals],[i1_dd_f_MW]]</f>
        <v>0.15075757575757609</v>
      </c>
      <c r="F54" s="1">
        <f>Tabelle1[[#This Row],[i1_ue_w_MW]]-Tabelle1[[#Totals],[i1_ue_w_MW]]</f>
        <v>-5.4242424242424647E-2</v>
      </c>
      <c r="G54" s="1">
        <f>Tabelle1[[#This Row],[i1_ue_f_MW]]-Tabelle1[[#Totals],[i1_ue_f_MW]]</f>
        <v>0.4886363636363642</v>
      </c>
    </row>
    <row r="55" spans="1:7" x14ac:dyDescent="0.25">
      <c r="A55" s="1">
        <f>Tabelle1[[#This Row],[i1_dd_f_MW]]-Tabelle1[[#This Row],[i1_dd_w_MW]]</f>
        <v>0.4</v>
      </c>
      <c r="B55" s="1">
        <f>Tabelle1[[#This Row],[i1_ue_f_MW]]-Tabelle1[[#This Row],[i1_ue_w_MW]]</f>
        <v>0.10000000000000009</v>
      </c>
      <c r="D55" s="1">
        <f>Tabelle1[[#This Row],[i1_dd_w_MW]]-Tabelle1[[#Totals],[i1_dd_w_MW]]</f>
        <v>0.20636363636363619</v>
      </c>
      <c r="E55" s="1">
        <f>Tabelle1[[#This Row],[i1_dd_f_MW]]-Tabelle1[[#Totals],[i1_dd_f_MW]]</f>
        <v>8.0757575757576139E-2</v>
      </c>
      <c r="F55" s="1">
        <f>Tabelle1[[#This Row],[i1_ue_w_MW]]-Tabelle1[[#Totals],[i1_ue_w_MW]]</f>
        <v>-5.4242424242424647E-2</v>
      </c>
      <c r="G55" s="1">
        <f>Tabelle1[[#This Row],[i1_ue_f_MW]]-Tabelle1[[#Totals],[i1_ue_f_MW]]</f>
        <v>-0.21136363636363575</v>
      </c>
    </row>
    <row r="56" spans="1:7" x14ac:dyDescent="0.25">
      <c r="A56" s="1">
        <f>Tabelle1[[#This Row],[i1_dd_f_MW]]-Tabelle1[[#This Row],[i1_dd_w_MW]]</f>
        <v>0.56000000000000005</v>
      </c>
      <c r="B56" s="1">
        <f>Tabelle1[[#This Row],[i1_ue_f_MW]]-Tabelle1[[#This Row],[i1_ue_w_MW]]</f>
        <v>0.37000000000000011</v>
      </c>
      <c r="D56" s="1">
        <f>Tabelle1[[#This Row],[i1_dd_w_MW]]-Tabelle1[[#Totals],[i1_dd_w_MW]]</f>
        <v>7.6363636363636189E-2</v>
      </c>
      <c r="E56" s="1">
        <f>Tabelle1[[#This Row],[i1_dd_f_MW]]-Tabelle1[[#Totals],[i1_dd_f_MW]]</f>
        <v>0.11075757575757617</v>
      </c>
      <c r="F56" s="1">
        <f>Tabelle1[[#This Row],[i1_ue_w_MW]]-Tabelle1[[#Totals],[i1_ue_w_MW]]</f>
        <v>-5.4242424242424647E-2</v>
      </c>
      <c r="G56" s="1">
        <f>Tabelle1[[#This Row],[i1_ue_f_MW]]-Tabelle1[[#Totals],[i1_ue_f_MW]]</f>
        <v>5.8636363636364264E-2</v>
      </c>
    </row>
    <row r="57" spans="1:7" x14ac:dyDescent="0.25">
      <c r="A57" s="1">
        <f>Tabelle1[[#This Row],[i1_dd_f_MW]]-Tabelle1[[#This Row],[i1_dd_w_MW]]</f>
        <v>0.74</v>
      </c>
      <c r="B57" s="1">
        <f>Tabelle1[[#This Row],[i1_ue_f_MW]]-Tabelle1[[#This Row],[i1_ue_w_MW]]</f>
        <v>0.10000000000000009</v>
      </c>
      <c r="D57" s="1">
        <f>Tabelle1[[#This Row],[i1_dd_w_MW]]-Tabelle1[[#Totals],[i1_dd_w_MW]]</f>
        <v>-0.1636363636363638</v>
      </c>
      <c r="E57" s="1">
        <f>Tabelle1[[#This Row],[i1_dd_f_MW]]-Tabelle1[[#Totals],[i1_dd_f_MW]]</f>
        <v>5.0757575757576112E-2</v>
      </c>
      <c r="F57" s="1">
        <f>Tabelle1[[#This Row],[i1_ue_w_MW]]-Tabelle1[[#Totals],[i1_ue_w_MW]]</f>
        <v>-5.4242424242424647E-2</v>
      </c>
      <c r="G57" s="1">
        <f>Tabelle1[[#This Row],[i1_ue_f_MW]]-Tabelle1[[#Totals],[i1_ue_f_MW]]</f>
        <v>-0.21136363636363575</v>
      </c>
    </row>
    <row r="58" spans="1:7" x14ac:dyDescent="0.25">
      <c r="A58" s="1">
        <f>Tabelle1[[#This Row],[i1_dd_f_MW]]-Tabelle1[[#This Row],[i1_dd_w_MW]]</f>
        <v>0.9</v>
      </c>
      <c r="B58" s="1">
        <f>Tabelle1[[#This Row],[i1_ue_f_MW]]-Tabelle1[[#This Row],[i1_ue_w_MW]]</f>
        <v>0</v>
      </c>
      <c r="D58" s="1">
        <f>Tabelle1[[#This Row],[i1_dd_w_MW]]-Tabelle1[[#Totals],[i1_dd_w_MW]]</f>
        <v>-0.26363636363636378</v>
      </c>
      <c r="E58" s="1">
        <f>Tabelle1[[#This Row],[i1_dd_f_MW]]-Tabelle1[[#Totals],[i1_dd_f_MW]]</f>
        <v>0.11075757575757617</v>
      </c>
      <c r="F58" s="1">
        <f>Tabelle1[[#This Row],[i1_ue_w_MW]]-Tabelle1[[#Totals],[i1_ue_w_MW]]</f>
        <v>-5.4242424242424647E-2</v>
      </c>
      <c r="G58" s="1">
        <f>Tabelle1[[#This Row],[i1_ue_f_MW]]-Tabelle1[[#Totals],[i1_ue_f_MW]]</f>
        <v>-0.31136363636363584</v>
      </c>
    </row>
    <row r="59" spans="1:7" x14ac:dyDescent="0.25">
      <c r="A59" s="1">
        <f>Tabelle1[[#This Row],[i1_dd_f_MW]]-Tabelle1[[#This Row],[i1_dd_w_MW]]</f>
        <v>0.47000000000000003</v>
      </c>
      <c r="B59" s="1">
        <f>Tabelle1[[#This Row],[i1_ue_f_MW]]-Tabelle1[[#This Row],[i1_ue_w_MW]]</f>
        <v>-3.0000000000000027E-2</v>
      </c>
      <c r="D59" s="1">
        <f>Tabelle1[[#This Row],[i1_dd_w_MW]]-Tabelle1[[#Totals],[i1_dd_w_MW]]</f>
        <v>6.3636363636361826E-3</v>
      </c>
      <c r="E59" s="1">
        <f>Tabelle1[[#This Row],[i1_dd_f_MW]]-Tabelle1[[#Totals],[i1_dd_f_MW]]</f>
        <v>-4.9242424242423866E-2</v>
      </c>
      <c r="F59" s="1">
        <f>Tabelle1[[#This Row],[i1_ue_w_MW]]-Tabelle1[[#Totals],[i1_ue_w_MW]]</f>
        <v>-2.4242424242424621E-2</v>
      </c>
      <c r="G59" s="1">
        <f>Tabelle1[[#This Row],[i1_ue_f_MW]]-Tabelle1[[#Totals],[i1_ue_f_MW]]</f>
        <v>-0.31136363636363584</v>
      </c>
    </row>
    <row r="60" spans="1:7" x14ac:dyDescent="0.25">
      <c r="A60" s="1">
        <f>Tabelle1[[#This Row],[i1_dd_f_MW]]-Tabelle1[[#This Row],[i1_dd_w_MW]]</f>
        <v>3.0000000000000027E-2</v>
      </c>
      <c r="B60" s="1">
        <f>Tabelle1[[#This Row],[i1_ue_f_MW]]-Tabelle1[[#This Row],[i1_ue_w_MW]]</f>
        <v>0.19999999999999996</v>
      </c>
      <c r="D60" s="1">
        <f>Tabelle1[[#This Row],[i1_dd_w_MW]]-Tabelle1[[#Totals],[i1_dd_w_MW]]</f>
        <v>0.57636363636363619</v>
      </c>
      <c r="E60" s="1">
        <f>Tabelle1[[#This Row],[i1_dd_f_MW]]-Tabelle1[[#Totals],[i1_dd_f_MW]]</f>
        <v>8.0757575757576139E-2</v>
      </c>
      <c r="F60" s="1">
        <f>Tabelle1[[#This Row],[i1_ue_w_MW]]-Tabelle1[[#Totals],[i1_ue_w_MW]]</f>
        <v>1.5757575757575415E-2</v>
      </c>
      <c r="G60" s="1">
        <f>Tabelle1[[#This Row],[i1_ue_f_MW]]-Tabelle1[[#Totals],[i1_ue_f_MW]]</f>
        <v>-4.1363636363635825E-2</v>
      </c>
    </row>
    <row r="61" spans="1:7" x14ac:dyDescent="0.25">
      <c r="A61" s="1">
        <f>Tabelle1[[#This Row],[i1_dd_f_MW]]-Tabelle1[[#This Row],[i1_dd_w_MW]]</f>
        <v>0.74</v>
      </c>
      <c r="B61" s="1">
        <f>Tabelle1[[#This Row],[i1_ue_f_MW]]-Tabelle1[[#This Row],[i1_ue_w_MW]]</f>
        <v>6.0000000000000053E-2</v>
      </c>
      <c r="D61" s="1">
        <f>Tabelle1[[#This Row],[i1_dd_w_MW]]-Tabelle1[[#Totals],[i1_dd_w_MW]]</f>
        <v>-0.1636363636363638</v>
      </c>
      <c r="E61" s="1">
        <f>Tabelle1[[#This Row],[i1_dd_f_MW]]-Tabelle1[[#Totals],[i1_dd_f_MW]]</f>
        <v>5.0757575757576112E-2</v>
      </c>
      <c r="F61" s="1">
        <f>Tabelle1[[#This Row],[i1_ue_w_MW]]-Tabelle1[[#Totals],[i1_ue_w_MW]]</f>
        <v>0.21575757575757537</v>
      </c>
      <c r="G61" s="1">
        <f>Tabelle1[[#This Row],[i1_ue_f_MW]]-Tabelle1[[#Totals],[i1_ue_f_MW]]</f>
        <v>1.8636363636364228E-2</v>
      </c>
    </row>
    <row r="62" spans="1:7" x14ac:dyDescent="0.25">
      <c r="A62" s="1">
        <f>Tabelle1[[#This Row],[i1_dd_f_MW]]-Tabelle1[[#This Row],[i1_dd_w_MW]]</f>
        <v>0.53</v>
      </c>
      <c r="B62" s="1">
        <f>Tabelle1[[#This Row],[i1_ue_f_MW]]-Tabelle1[[#This Row],[i1_ue_w_MW]]</f>
        <v>0.24</v>
      </c>
      <c r="D62" s="1">
        <f>Tabelle1[[#This Row],[i1_dd_w_MW]]-Tabelle1[[#Totals],[i1_dd_w_MW]]</f>
        <v>-2.3636363636363789E-2</v>
      </c>
      <c r="E62" s="1">
        <f>Tabelle1[[#This Row],[i1_dd_f_MW]]-Tabelle1[[#Totals],[i1_dd_f_MW]]</f>
        <v>-1.9242424242423839E-2</v>
      </c>
      <c r="F62" s="1">
        <f>Tabelle1[[#This Row],[i1_ue_w_MW]]-Tabelle1[[#Totals],[i1_ue_w_MW]]</f>
        <v>-2.4242424242424621E-2</v>
      </c>
      <c r="G62" s="1">
        <f>Tabelle1[[#This Row],[i1_ue_f_MW]]-Tabelle1[[#Totals],[i1_ue_f_MW]]</f>
        <v>-4.1363636363635825E-2</v>
      </c>
    </row>
    <row r="63" spans="1:7" x14ac:dyDescent="0.25">
      <c r="A63" s="1">
        <f>Tabelle1[[#This Row],[i1_dd_f_MW]]-Tabelle1[[#This Row],[i1_dd_w_MW]]</f>
        <v>0.4</v>
      </c>
      <c r="B63" s="1">
        <f>Tabelle1[[#This Row],[i1_ue_f_MW]]-Tabelle1[[#This Row],[i1_ue_w_MW]]</f>
        <v>0.40000000000000013</v>
      </c>
      <c r="D63" s="1">
        <f>Tabelle1[[#This Row],[i1_dd_w_MW]]-Tabelle1[[#Totals],[i1_dd_w_MW]]</f>
        <v>0.17636363636363617</v>
      </c>
      <c r="E63" s="1">
        <f>Tabelle1[[#This Row],[i1_dd_f_MW]]-Tabelle1[[#Totals],[i1_dd_f_MW]]</f>
        <v>5.0757575757576112E-2</v>
      </c>
      <c r="F63" s="1">
        <f>Tabelle1[[#This Row],[i1_ue_w_MW]]-Tabelle1[[#Totals],[i1_ue_w_MW]]</f>
        <v>0.34575757575757526</v>
      </c>
      <c r="G63" s="1">
        <f>Tabelle1[[#This Row],[i1_ue_f_MW]]-Tabelle1[[#Totals],[i1_ue_f_MW]]</f>
        <v>0.4886363636363642</v>
      </c>
    </row>
    <row r="64" spans="1:7" x14ac:dyDescent="0.25">
      <c r="A64" s="1">
        <f>Tabelle1[[#This Row],[i1_dd_f_MW]]-Tabelle1[[#This Row],[i1_dd_w_MW]]</f>
        <v>0</v>
      </c>
      <c r="B64" s="1">
        <f>Tabelle1[[#This Row],[i1_ue_f_MW]]-Tabelle1[[#This Row],[i1_ue_w_MW]]</f>
        <v>-3.0000000000000027E-2</v>
      </c>
      <c r="D64" s="1">
        <f>Tabelle1[[#This Row],[i1_dd_w_MW]]-Tabelle1[[#Totals],[i1_dd_w_MW]]</f>
        <v>-0.1936363636363638</v>
      </c>
      <c r="E64" s="1">
        <f>Tabelle1[[#This Row],[i1_dd_f_MW]]-Tabelle1[[#Totals],[i1_dd_f_MW]]</f>
        <v>-0.71924242424242391</v>
      </c>
      <c r="F64" s="1">
        <f>Tabelle1[[#This Row],[i1_ue_w_MW]]-Tabelle1[[#Totals],[i1_ue_w_MW]]</f>
        <v>-2.4242424242424621E-2</v>
      </c>
      <c r="G64" s="1">
        <f>Tabelle1[[#This Row],[i1_ue_f_MW]]-Tabelle1[[#Totals],[i1_ue_f_MW]]</f>
        <v>-0.31136363636363584</v>
      </c>
    </row>
    <row r="65" spans="1:7" x14ac:dyDescent="0.25">
      <c r="A65" s="1">
        <f>Tabelle1[[#This Row],[i1_dd_f_MW]]-Tabelle1[[#This Row],[i1_dd_w_MW]]</f>
        <v>0.73</v>
      </c>
      <c r="B65" s="1">
        <f>Tabelle1[[#This Row],[i1_ue_f_MW]]-Tabelle1[[#This Row],[i1_ue_w_MW]]</f>
        <v>0.8</v>
      </c>
      <c r="D65" s="1">
        <f>Tabelle1[[#This Row],[i1_dd_w_MW]]-Tabelle1[[#Totals],[i1_dd_w_MW]]</f>
        <v>-0.12363636363636379</v>
      </c>
      <c r="E65" s="1">
        <f>Tabelle1[[#This Row],[i1_dd_f_MW]]-Tabelle1[[#Totals],[i1_dd_f_MW]]</f>
        <v>8.0757575757576139E-2</v>
      </c>
      <c r="F65" s="1">
        <f>Tabelle1[[#This Row],[i1_ue_w_MW]]-Tabelle1[[#Totals],[i1_ue_w_MW]]</f>
        <v>-2.4242424242424621E-2</v>
      </c>
      <c r="G65" s="1">
        <f>Tabelle1[[#This Row],[i1_ue_f_MW]]-Tabelle1[[#Totals],[i1_ue_f_MW]]</f>
        <v>0.51863636363636423</v>
      </c>
    </row>
    <row r="66" spans="1:7" x14ac:dyDescent="0.25">
      <c r="A66" s="1">
        <f>Tabelle1[[#This Row],[i1_dd_f_MW]]-Tabelle1[[#This Row],[i1_dd_w_MW]]</f>
        <v>0.83</v>
      </c>
      <c r="B66" s="1">
        <f>Tabelle1[[#This Row],[i1_ue_f_MW]]-Tabelle1[[#This Row],[i1_ue_w_MW]]</f>
        <v>0.33000000000000007</v>
      </c>
      <c r="D66" s="1">
        <f>Tabelle1[[#This Row],[i1_dd_w_MW]]-Tabelle1[[#Totals],[i1_dd_w_MW]]</f>
        <v>-0.12363636363636379</v>
      </c>
      <c r="E66" s="1">
        <f>Tabelle1[[#This Row],[i1_dd_f_MW]]-Tabelle1[[#Totals],[i1_dd_f_MW]]</f>
        <v>0.18075757575757612</v>
      </c>
      <c r="F66" s="1">
        <f>Tabelle1[[#This Row],[i1_ue_w_MW]]-Tabelle1[[#Totals],[i1_ue_w_MW]]</f>
        <v>-5.4242424242424647E-2</v>
      </c>
      <c r="G66" s="1">
        <f>Tabelle1[[#This Row],[i1_ue_f_MW]]-Tabelle1[[#Totals],[i1_ue_f_MW]]</f>
        <v>1.8636363636364228E-2</v>
      </c>
    </row>
    <row r="67" spans="1:7" x14ac:dyDescent="0.25">
      <c r="A67" s="1">
        <f>Tabelle1[[#This Row],[i1_dd_f_MW]]-Tabelle1[[#This Row],[i1_dd_w_MW]]</f>
        <v>0.13</v>
      </c>
      <c r="B67" s="1">
        <f>Tabelle1[[#This Row],[i1_ue_f_MW]]-Tabelle1[[#This Row],[i1_ue_w_MW]]</f>
        <v>0.47</v>
      </c>
      <c r="D67" s="1">
        <f>Tabelle1[[#This Row],[i1_dd_w_MW]]-Tabelle1[[#Totals],[i1_dd_w_MW]]</f>
        <v>0.47636363636363621</v>
      </c>
      <c r="E67" s="1">
        <f>Tabelle1[[#This Row],[i1_dd_f_MW]]-Tabelle1[[#Totals],[i1_dd_f_MW]]</f>
        <v>8.0757575757576139E-2</v>
      </c>
      <c r="F67" s="1">
        <f>Tabelle1[[#This Row],[i1_ue_w_MW]]-Tabelle1[[#Totals],[i1_ue_w_MW]]</f>
        <v>-5.4242424242424647E-2</v>
      </c>
      <c r="G67" s="1">
        <f>Tabelle1[[#This Row],[i1_ue_f_MW]]-Tabelle1[[#Totals],[i1_ue_f_MW]]</f>
        <v>0.15863636363636413</v>
      </c>
    </row>
    <row r="68" spans="1:7" x14ac:dyDescent="0.25">
      <c r="D68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FernUniversität in 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Heinz, Julia Kristin</dc:creator>
  <cp:lastModifiedBy>Achim Scheuss</cp:lastModifiedBy>
  <dcterms:created xsi:type="dcterms:W3CDTF">2024-01-11T17:57:24Z</dcterms:created>
  <dcterms:modified xsi:type="dcterms:W3CDTF">2024-01-12T13:02:50Z</dcterms:modified>
</cp:coreProperties>
</file>