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F14" i="1"/>
  <c r="F12" i="1"/>
  <c r="F11" i="1"/>
  <c r="F10" i="1"/>
  <c r="F9" i="1"/>
  <c r="F8" i="1"/>
  <c r="F7" i="1"/>
  <c r="F6" i="1"/>
  <c r="F5" i="1"/>
  <c r="F4" i="1"/>
  <c r="F3" i="1"/>
  <c r="F2" i="1"/>
  <c r="F16" i="1" l="1"/>
</calcChain>
</file>

<file path=xl/sharedStrings.xml><?xml version="1.0" encoding="utf-8"?>
<sst xmlns="http://schemas.openxmlformats.org/spreadsheetml/2006/main" count="74" uniqueCount="67">
  <si>
    <t>R1</t>
  </si>
  <si>
    <t>R10</t>
  </si>
  <si>
    <t>ID</t>
  </si>
  <si>
    <t>Value</t>
  </si>
  <si>
    <t>10k</t>
  </si>
  <si>
    <t>R2-R5</t>
  </si>
  <si>
    <t>39ohm</t>
  </si>
  <si>
    <t>100ohm</t>
  </si>
  <si>
    <t>C1</t>
  </si>
  <si>
    <t>0.1uF</t>
  </si>
  <si>
    <t>Package</t>
  </si>
  <si>
    <t>Qty</t>
  </si>
  <si>
    <t>Cost</t>
  </si>
  <si>
    <t>Total</t>
  </si>
  <si>
    <t>Part number</t>
  </si>
  <si>
    <t>Source</t>
  </si>
  <si>
    <t>0805</t>
  </si>
  <si>
    <t>R11-R12</t>
  </si>
  <si>
    <t>Panel mount pot</t>
  </si>
  <si>
    <t>Q1-Q3</t>
  </si>
  <si>
    <t>Q4</t>
  </si>
  <si>
    <t>DMN3404L</t>
  </si>
  <si>
    <t>MMBT2222A</t>
  </si>
  <si>
    <t>U1</t>
  </si>
  <si>
    <t>Y1</t>
  </si>
  <si>
    <t>ATMEGA328P</t>
  </si>
  <si>
    <t>16MHz</t>
  </si>
  <si>
    <t>LED1-LED16</t>
  </si>
  <si>
    <t>940nm IR</t>
  </si>
  <si>
    <t>5mm (T 1 3/4)</t>
  </si>
  <si>
    <t>J1-J2</t>
  </si>
  <si>
    <t>2-pin JST female</t>
  </si>
  <si>
    <t>http://www.digikey.com/product-detail/en/ERJ-6GEYJ103V/P10KACT-ND/43118</t>
  </si>
  <si>
    <t>P10KACT-ND</t>
  </si>
  <si>
    <t>1W power resistor</t>
  </si>
  <si>
    <t>P39W-1BK-ND</t>
  </si>
  <si>
    <t>http://www.digikey.com/product-detail/en/ERG-1SJ390/P39W-1BK-ND/35788</t>
  </si>
  <si>
    <t>http://www.digikey.com/product-detail/en/ERJ-6GEYJ101V/P100ACT-ND/21875</t>
  </si>
  <si>
    <t>P100ACT-ND</t>
  </si>
  <si>
    <t>R6-R9</t>
  </si>
  <si>
    <t>http://www.digikey.com/product-detail/en/EVU-F2MFL3B14/P3G7103-ND/243621</t>
  </si>
  <si>
    <t>P3G7103-ND</t>
  </si>
  <si>
    <t>http://www.digikey.com/product-detail/en/C2012X7R1H104K085AA/445-7534-1-ND/2733606</t>
  </si>
  <si>
    <t>445-7534-1-ND</t>
  </si>
  <si>
    <t>SOT-23-3</t>
  </si>
  <si>
    <t>http://www.digikey.com/product-detail/en/DMN3404L-7/DMN3404LDICT-ND/2052805</t>
  </si>
  <si>
    <t>DMN3404LDICT-ND</t>
  </si>
  <si>
    <t>http://www.digikey.com/product-detail/en/MMBT2222A-7-F/MMBT2222A-FDICT-ND/815723</t>
  </si>
  <si>
    <t>MMBT2222A-FDICT-ND</t>
  </si>
  <si>
    <t>32-TQFP</t>
  </si>
  <si>
    <t>http://www.digikey.com/product-detail/en/ATMEGA328P-AU/ATMEGA328P-AU-ND/1832260</t>
  </si>
  <si>
    <t>ATMEGA328P-AU-ND</t>
  </si>
  <si>
    <t>http://www.digikey.com/product-detail/en/CSTCE16M0V53-R0/490-1198-1-ND/584635</t>
  </si>
  <si>
    <t>490-1198-1-ND</t>
  </si>
  <si>
    <t>3-SMD</t>
  </si>
  <si>
    <t>http://www.digikey.com/product-detail/en/TSAL6200/751-1204-ND/1681339</t>
  </si>
  <si>
    <t>751-1204-ND</t>
  </si>
  <si>
    <t>http://www.digikey.com/product-detail/en/S2B-PH-SM4-TB(LF)(SN)/455-1749-1-ND/926846?cur=USD</t>
  </si>
  <si>
    <t>SMD R/A</t>
  </si>
  <si>
    <t>455-1749-1-ND</t>
  </si>
  <si>
    <t>LED17</t>
  </si>
  <si>
    <t>Green LED</t>
  </si>
  <si>
    <t>http://www.digikey.com/product-detail/en/LG%20R971-KN-1-0-20-R18/475-1410-1-ND/1802598</t>
  </si>
  <si>
    <t>475-1410-1-ND</t>
  </si>
  <si>
    <t>89ohm</t>
  </si>
  <si>
    <t>http://www.digikey.com/product-detail/en/ERJ-6GEYJ820V/P82ACT-ND/42830</t>
  </si>
  <si>
    <t>P82ACT-ND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</si>
</sst>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1" applyFont="1"/>
    <xf numFmtId="49" fontId="0" fillId="0" borderId="0" xfId="0" applyNumberFormat="1"/>
    <xf numFmtId="16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TMEGA328P-AU/ATMEGA328P-AU-ND/183226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ERJ-6GEYJ101V/P100ACT-ND/21875" TargetMode="External"/><Relationship Id="rId7" Type="http://schemas.openxmlformats.org/officeDocument/2006/relationships/hyperlink" Target="http://www.digikey.com/product-detail/en/MMBT2222A-7-F/MMBT2222A-FDICT-ND/815723" TargetMode="External"/><Relationship Id="rId12" Type="http://schemas.openxmlformats.org/officeDocument/2006/relationships/hyperlink" Target="http://www.digikey.com/product-detail/en/ERJ-6GEYJ820V/P82ACT-ND/42830" TargetMode="External"/><Relationship Id="rId2" Type="http://schemas.openxmlformats.org/officeDocument/2006/relationships/hyperlink" Target="http://www.digikey.com/product-detail/en/ERG-1SJ390/P39W-1BK-ND/35788" TargetMode="External"/><Relationship Id="rId1" Type="http://schemas.openxmlformats.org/officeDocument/2006/relationships/hyperlink" Target="http://www.digikey.com/product-detail/en/ERJ-6GEYJ103V/P10KACT-ND/43118" TargetMode="External"/><Relationship Id="rId6" Type="http://schemas.openxmlformats.org/officeDocument/2006/relationships/hyperlink" Target="http://www.digikey.com/product-detail/en/DMN3404L-7/DMN3404LDICT-ND/2052805" TargetMode="External"/><Relationship Id="rId11" Type="http://schemas.openxmlformats.org/officeDocument/2006/relationships/hyperlink" Target="http://www.digikey.com/product-detail/en/CSTCE16M0V53-R0/490-1198-1-ND/584635" TargetMode="External"/><Relationship Id="rId5" Type="http://schemas.openxmlformats.org/officeDocument/2006/relationships/hyperlink" Target="http://www.digikey.com/product-detail/en/C2012X7R1H104K085AA/445-7534-1-ND/2733606" TargetMode="External"/><Relationship Id="rId10" Type="http://schemas.openxmlformats.org/officeDocument/2006/relationships/hyperlink" Target="http://www.digikey.com/product-detail/en/S2B-PH-SM4-TB(LF)(SN)/455-1749-1-ND/926846?cur=USD" TargetMode="External"/><Relationship Id="rId4" Type="http://schemas.openxmlformats.org/officeDocument/2006/relationships/hyperlink" Target="http://www.digikey.com/product-detail/en/EVU-F2MFL3B14/P3G7103-ND/243621" TargetMode="External"/><Relationship Id="rId9" Type="http://schemas.openxmlformats.org/officeDocument/2006/relationships/hyperlink" Target="http://www.digikey.com/product-detail/en/TSAL6200/751-1204-ND/1681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4" sqref="D4"/>
    </sheetView>
  </sheetViews>
  <sheetFormatPr defaultRowHeight="15" x14ac:dyDescent="0.25"/>
  <cols>
    <col min="1" max="1" width="12.42578125" customWidth="1"/>
    <col min="2" max="2" width="16.7109375" customWidth="1"/>
    <col min="3" max="3" width="18.7109375" customWidth="1"/>
    <col min="4" max="4" width="5" customWidth="1"/>
    <col min="6" max="6" width="8.42578125" customWidth="1"/>
    <col min="7" max="7" width="21.42578125" bestFit="1" customWidth="1"/>
    <col min="8" max="8" width="18.85546875" customWidth="1"/>
  </cols>
  <sheetData>
    <row r="1" spans="1:8" s="1" customFormat="1" x14ac:dyDescent="0.25">
      <c r="A1" s="1" t="s">
        <v>2</v>
      </c>
      <c r="B1" s="1" t="s">
        <v>3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t="s">
        <v>0</v>
      </c>
      <c r="B2" t="s">
        <v>4</v>
      </c>
      <c r="C2" s="2" t="s">
        <v>16</v>
      </c>
      <c r="D2">
        <v>1</v>
      </c>
      <c r="E2" s="3">
        <v>0.1</v>
      </c>
      <c r="F2" s="3">
        <f>D2*E2</f>
        <v>0.1</v>
      </c>
      <c r="G2" t="s">
        <v>33</v>
      </c>
      <c r="H2" s="4" t="s">
        <v>32</v>
      </c>
    </row>
    <row r="3" spans="1:8" x14ac:dyDescent="0.25">
      <c r="A3" t="s">
        <v>5</v>
      </c>
      <c r="B3" t="s">
        <v>6</v>
      </c>
      <c r="C3" s="2" t="s">
        <v>34</v>
      </c>
      <c r="D3">
        <v>3</v>
      </c>
      <c r="E3" s="3">
        <v>0.34</v>
      </c>
      <c r="F3" s="3">
        <f t="shared" ref="F3:F9" si="0">D3*E3</f>
        <v>1.02</v>
      </c>
      <c r="G3" t="s">
        <v>35</v>
      </c>
      <c r="H3" s="4" t="s">
        <v>36</v>
      </c>
    </row>
    <row r="4" spans="1:8" x14ac:dyDescent="0.25">
      <c r="A4" t="s">
        <v>39</v>
      </c>
      <c r="B4" t="s">
        <v>7</v>
      </c>
      <c r="C4" s="2" t="s">
        <v>16</v>
      </c>
      <c r="D4">
        <v>4</v>
      </c>
      <c r="E4" s="3">
        <v>0.1</v>
      </c>
      <c r="F4" s="3">
        <f t="shared" si="0"/>
        <v>0.4</v>
      </c>
      <c r="G4" t="s">
        <v>38</v>
      </c>
      <c r="H4" s="4" t="s">
        <v>37</v>
      </c>
    </row>
    <row r="5" spans="1:8" x14ac:dyDescent="0.25">
      <c r="A5" t="s">
        <v>1</v>
      </c>
      <c r="B5" t="s">
        <v>64</v>
      </c>
      <c r="C5" s="2" t="s">
        <v>16</v>
      </c>
      <c r="D5">
        <v>1</v>
      </c>
      <c r="E5" s="3">
        <v>0.1</v>
      </c>
      <c r="F5" s="3">
        <f t="shared" si="0"/>
        <v>0.1</v>
      </c>
      <c r="G5" t="s">
        <v>66</v>
      </c>
      <c r="H5" s="4" t="s">
        <v>65</v>
      </c>
    </row>
    <row r="6" spans="1:8" x14ac:dyDescent="0.25">
      <c r="A6" t="s">
        <v>17</v>
      </c>
      <c r="B6" t="s">
        <v>4</v>
      </c>
      <c r="C6" s="2" t="s">
        <v>18</v>
      </c>
      <c r="D6">
        <v>2</v>
      </c>
      <c r="E6" s="3">
        <v>0.99</v>
      </c>
      <c r="F6" s="3">
        <f t="shared" si="0"/>
        <v>1.98</v>
      </c>
      <c r="G6" t="s">
        <v>41</v>
      </c>
      <c r="H6" s="4" t="s">
        <v>40</v>
      </c>
    </row>
    <row r="7" spans="1:8" x14ac:dyDescent="0.25">
      <c r="A7" t="s">
        <v>8</v>
      </c>
      <c r="B7" t="s">
        <v>9</v>
      </c>
      <c r="C7" s="2" t="s">
        <v>16</v>
      </c>
      <c r="D7">
        <v>1</v>
      </c>
      <c r="E7" s="3">
        <v>0.1</v>
      </c>
      <c r="F7" s="3">
        <f t="shared" si="0"/>
        <v>0.1</v>
      </c>
      <c r="G7" t="s">
        <v>43</v>
      </c>
      <c r="H7" s="4" t="s">
        <v>42</v>
      </c>
    </row>
    <row r="8" spans="1:8" x14ac:dyDescent="0.25">
      <c r="A8" t="s">
        <v>19</v>
      </c>
      <c r="B8" t="s">
        <v>21</v>
      </c>
      <c r="C8" s="2" t="s">
        <v>44</v>
      </c>
      <c r="D8">
        <v>3</v>
      </c>
      <c r="E8" s="3">
        <v>0.45</v>
      </c>
      <c r="F8" s="3">
        <f t="shared" si="0"/>
        <v>1.35</v>
      </c>
      <c r="G8" t="s">
        <v>46</v>
      </c>
      <c r="H8" s="4" t="s">
        <v>45</v>
      </c>
    </row>
    <row r="9" spans="1:8" x14ac:dyDescent="0.25">
      <c r="A9" t="s">
        <v>20</v>
      </c>
      <c r="B9" t="s">
        <v>22</v>
      </c>
      <c r="C9" s="2" t="s">
        <v>44</v>
      </c>
      <c r="D9">
        <v>1</v>
      </c>
      <c r="E9" s="3">
        <v>0.14000000000000001</v>
      </c>
      <c r="F9" s="3">
        <f t="shared" si="0"/>
        <v>0.14000000000000001</v>
      </c>
      <c r="G9" t="s">
        <v>48</v>
      </c>
      <c r="H9" s="4" t="s">
        <v>47</v>
      </c>
    </row>
    <row r="10" spans="1:8" x14ac:dyDescent="0.25">
      <c r="A10" t="s">
        <v>23</v>
      </c>
      <c r="B10" t="s">
        <v>25</v>
      </c>
      <c r="C10" s="2" t="s">
        <v>49</v>
      </c>
      <c r="D10">
        <v>1</v>
      </c>
      <c r="E10" s="3">
        <v>3.05</v>
      </c>
      <c r="F10" s="3">
        <f>D10*E10</f>
        <v>3.05</v>
      </c>
      <c r="G10" t="s">
        <v>51</v>
      </c>
      <c r="H10" s="4" t="s">
        <v>50</v>
      </c>
    </row>
    <row r="11" spans="1:8" x14ac:dyDescent="0.25">
      <c r="A11" t="s">
        <v>24</v>
      </c>
      <c r="B11" t="s">
        <v>26</v>
      </c>
      <c r="C11" s="2" t="s">
        <v>54</v>
      </c>
      <c r="D11">
        <v>1</v>
      </c>
      <c r="E11" s="3">
        <v>0.48</v>
      </c>
      <c r="F11" s="3">
        <f>D11*E11</f>
        <v>0.48</v>
      </c>
      <c r="G11" t="s">
        <v>53</v>
      </c>
      <c r="H11" s="4" t="s">
        <v>52</v>
      </c>
    </row>
    <row r="12" spans="1:8" x14ac:dyDescent="0.25">
      <c r="A12" t="s">
        <v>27</v>
      </c>
      <c r="B12" t="s">
        <v>28</v>
      </c>
      <c r="C12" t="s">
        <v>29</v>
      </c>
      <c r="D12">
        <v>16</v>
      </c>
      <c r="E12" s="3">
        <v>0.36120000000000002</v>
      </c>
      <c r="F12" s="3">
        <f>D12*E12</f>
        <v>5.7792000000000003</v>
      </c>
      <c r="G12" t="s">
        <v>56</v>
      </c>
      <c r="H12" s="4" t="s">
        <v>55</v>
      </c>
    </row>
    <row r="13" spans="1:8" x14ac:dyDescent="0.25">
      <c r="A13" t="s">
        <v>60</v>
      </c>
      <c r="B13" t="s">
        <v>61</v>
      </c>
      <c r="C13" s="2" t="s">
        <v>16</v>
      </c>
      <c r="D13">
        <v>1</v>
      </c>
      <c r="E13" s="3">
        <v>0.08</v>
      </c>
      <c r="F13" s="3">
        <f>D13*E13</f>
        <v>0.08</v>
      </c>
      <c r="G13" t="s">
        <v>63</v>
      </c>
      <c r="H13" s="4" t="s">
        <v>62</v>
      </c>
    </row>
    <row r="14" spans="1:8" x14ac:dyDescent="0.25">
      <c r="A14" t="s">
        <v>30</v>
      </c>
      <c r="B14" t="s">
        <v>31</v>
      </c>
      <c r="C14" s="2" t="s">
        <v>58</v>
      </c>
      <c r="D14">
        <v>2</v>
      </c>
      <c r="E14" s="3">
        <v>0.56000000000000005</v>
      </c>
      <c r="F14" s="3">
        <f>D14*E14</f>
        <v>1.1200000000000001</v>
      </c>
      <c r="G14" t="s">
        <v>59</v>
      </c>
      <c r="H14" s="4" t="s">
        <v>57</v>
      </c>
    </row>
    <row r="16" spans="1:8" x14ac:dyDescent="0.25">
      <c r="E16" t="s">
        <v>13</v>
      </c>
      <c r="F16" s="3">
        <f>SUM(F2:F14)</f>
        <v>15.699200000000001</v>
      </c>
    </row>
  </sheetData>
  <hyperlinks>
    <hyperlink ref="H2" r:id="rId1"/>
    <hyperlink ref="H3" r:id="rId2"/>
    <hyperlink ref="H4" r:id="rId3"/>
    <hyperlink ref="H6" r:id="rId4"/>
    <hyperlink ref="H7" r:id="rId5"/>
    <hyperlink ref="H8" r:id="rId6"/>
    <hyperlink ref="H9" r:id="rId7"/>
    <hyperlink ref="H10" r:id="rId8"/>
    <hyperlink ref="H12" r:id="rId9"/>
    <hyperlink ref="H14" r:id="rId10"/>
    <hyperlink ref="H11" r:id="rId11"/>
    <hyperlink ref="H5" r:id="rId12"/>
  </hyperlinks>
  <pageMargins left="0.7" right="0.7" top="0.75" bottom="0.75" header="0.3" footer="0.3"/>
  <pageSetup orientation="portrait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2013-03-19T23:50:15Z</dcterms:created>
  <dcterms:modified xsi:type="dcterms:W3CDTF">2013-03-20T17:22:48Z</dcterms:modified>
</cp:coreProperties>
</file>