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J11" i="1"/>
  <c r="I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F11" i="1"/>
  <c r="E11" i="1"/>
</calcChain>
</file>

<file path=xl/sharedStrings.xml><?xml version="1.0" encoding="utf-8"?>
<sst xmlns="http://schemas.openxmlformats.org/spreadsheetml/2006/main" count="9" uniqueCount="9">
  <si>
    <t>Perimeter (m)</t>
  </si>
  <si>
    <t>Inductance (H)</t>
  </si>
  <si>
    <t>Inductance (uH)</t>
  </si>
  <si>
    <t>Reactance (Ohm)</t>
  </si>
  <si>
    <t>Capacitance (F)</t>
  </si>
  <si>
    <t>Capacitance (pF)</t>
  </si>
  <si>
    <t>Reactance (Ohm), Absolute</t>
  </si>
  <si>
    <t>N6RK Receiving Loop Antenna</t>
  </si>
  <si>
    <t>XL - XC (Ohm), 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</si>
</sst>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="1"/>
              <a:t>Reactance</a:t>
            </a:r>
            <a:r>
              <a:rPr lang="id-ID" b="1" baseline="0"/>
              <a:t> Vs. Loop Perimeter</a:t>
            </a:r>
          </a:p>
          <a:p>
            <a:pPr>
              <a:defRPr/>
            </a:pPr>
            <a:r>
              <a:rPr lang="id-ID" b="1" baseline="0"/>
              <a:t>F = 7.1 MHz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Sheet1!$C$11:$C$110</c15:sqref>
                  </c15:fullRef>
                </c:ext>
              </c:extLst>
              <c:f>Sheet1!$C$15:$C$90</c:f>
              <c:numCache>
                <c:formatCode>0.00</c:formatCode>
                <c:ptCount val="7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Sheet1!$G$11:$G$110</c15:sqref>
                  </c15:fullRef>
                </c:ext>
              </c:extLst>
              <c:f>Sheet1!$G$15:$G$90</c:f>
              <c:numCache>
                <c:formatCode>0.00</c:formatCode>
                <c:ptCount val="76"/>
                <c:pt idx="0">
                  <c:v>18.104387444761453</c:v>
                </c:pt>
                <c:pt idx="1">
                  <c:v>22.701282161772806</c:v>
                </c:pt>
                <c:pt idx="2">
                  <c:v>27.447575131597812</c:v>
                </c:pt>
                <c:pt idx="3">
                  <c:v>32.321764115289518</c:v>
                </c:pt>
                <c:pt idx="4">
                  <c:v>37.307771902433707</c:v>
                </c:pt>
                <c:pt idx="5">
                  <c:v>42.393119385985138</c:v>
                </c:pt>
                <c:pt idx="6">
                  <c:v>47.567837400965445</c:v>
                </c:pt>
                <c:pt idx="7">
                  <c:v>52.823777719300296</c:v>
                </c:pt>
                <c:pt idx="8">
                  <c:v>58.154155358131732</c:v>
                </c:pt>
                <c:pt idx="9">
                  <c:v>63.553232558242748</c:v>
                </c:pt>
                <c:pt idx="10">
                  <c:v>69.016093511935196</c:v>
                </c:pt>
                <c:pt idx="11">
                  <c:v>74.53847942491862</c:v>
                </c:pt>
                <c:pt idx="12">
                  <c:v>80.116664968559562</c:v>
                </c:pt>
                <c:pt idx="13">
                  <c:v>85.74736389849943</c:v>
                </c:pt>
                <c:pt idx="14">
                  <c:v>91.427655708335038</c:v>
                </c:pt>
                <c:pt idx="15">
                  <c:v>97.154927764894737</c:v>
                </c:pt>
                <c:pt idx="16">
                  <c:v>102.92682904350465</c:v>
                </c:pt>
                <c:pt idx="17">
                  <c:v>108.74123269414777</c:v>
                </c:pt>
                <c:pt idx="18">
                  <c:v>114.59620542676635</c:v>
                </c:pt>
                <c:pt idx="19">
                  <c:v>120.48998223010994</c:v>
                </c:pt>
                <c:pt idx="20">
                  <c:v>126.42094531080149</c:v>
                </c:pt>
                <c:pt idx="21">
                  <c:v>132.38760640706528</c:v>
                </c:pt>
                <c:pt idx="22">
                  <c:v>138.38859182707267</c:v>
                </c:pt>
                <c:pt idx="23">
                  <c:v>144.42262970657973</c:v>
                </c:pt>
                <c:pt idx="24">
                  <c:v>150.48853908899551</c:v>
                </c:pt>
                <c:pt idx="25">
                  <c:v>156.58522051325707</c:v>
                </c:pt>
                <c:pt idx="26">
                  <c:v>162.71164785790529</c:v>
                </c:pt>
                <c:pt idx="27">
                  <c:v>168.86686123851638</c:v>
                </c:pt>
                <c:pt idx="28">
                  <c:v>175.04996079372816</c:v>
                </c:pt>
                <c:pt idx="29">
                  <c:v>181.26010122509069</c:v>
                </c:pt>
                <c:pt idx="30">
                  <c:v>187.49648697978103</c:v>
                </c:pt>
                <c:pt idx="31">
                  <c:v>193.75836798426289</c:v>
                </c:pt>
                <c:pt idx="32">
                  <c:v>200.04503585230825</c:v>
                </c:pt>
                <c:pt idx="33">
                  <c:v>206.35582050322654</c:v>
                </c:pt>
                <c:pt idx="34">
                  <c:v>212.69008713628736</c:v>
                </c:pt>
                <c:pt idx="35">
                  <c:v>219.0472335156384</c:v>
                </c:pt>
                <c:pt idx="36">
                  <c:v>225.4266875268805</c:v>
                </c:pt>
                <c:pt idx="37">
                  <c:v>231.82790497215069</c:v>
                </c:pt>
                <c:pt idx="38">
                  <c:v>238.25036757530069</c:v>
                </c:pt>
                <c:pt idx="39">
                  <c:v>244.69358117272935</c:v>
                </c:pt>
                <c:pt idx="40">
                  <c:v>251.15707406875816</c:v>
                </c:pt>
                <c:pt idx="41">
                  <c:v>257.64039553725894</c:v>
                </c:pt>
                <c:pt idx="42">
                  <c:v>264.14311445362887</c:v>
                </c:pt>
                <c:pt idx="43">
                  <c:v>270.6648180432386</c:v>
                </c:pt>
                <c:pt idx="44">
                  <c:v>277.20511073421585</c:v>
                </c:pt>
                <c:pt idx="45">
                  <c:v>283.76361310391411</c:v>
                </c:pt>
                <c:pt idx="46">
                  <c:v>290.33996090969151</c:v>
                </c:pt>
                <c:pt idx="47">
                  <c:v>296.93380419573413</c:v>
                </c:pt>
                <c:pt idx="48">
                  <c:v>303.54480646860583</c:v>
                </c:pt>
                <c:pt idx="49">
                  <c:v>310.17264393504138</c:v>
                </c:pt>
                <c:pt idx="50">
                  <c:v>316.81700479621452</c:v>
                </c:pt>
                <c:pt idx="51">
                  <c:v>323.47758859334795</c:v>
                </c:pt>
                <c:pt idx="52">
                  <c:v>330.15410560007831</c:v>
                </c:pt>
                <c:pt idx="53">
                  <c:v>336.84627625747197</c:v>
                </c:pt>
                <c:pt idx="54">
                  <c:v>343.55383064801771</c:v>
                </c:pt>
                <c:pt idx="55">
                  <c:v>350.27650800528755</c:v>
                </c:pt>
                <c:pt idx="56">
                  <c:v>357.01405625629639</c:v>
                </c:pt>
                <c:pt idx="57">
                  <c:v>363.76623159387646</c:v>
                </c:pt>
                <c:pt idx="58">
                  <c:v>370.53279807664751</c:v>
                </c:pt>
                <c:pt idx="59">
                  <c:v>377.31352725439103</c:v>
                </c:pt>
                <c:pt idx="60">
                  <c:v>384.10819781684359</c:v>
                </c:pt>
                <c:pt idx="61">
                  <c:v>390.916595264107</c:v>
                </c:pt>
                <c:pt idx="62">
                  <c:v>397.73851159703781</c:v>
                </c:pt>
                <c:pt idx="63">
                  <c:v>404.57374502612458</c:v>
                </c:pt>
                <c:pt idx="64">
                  <c:v>411.42209969749291</c:v>
                </c:pt>
                <c:pt idx="65">
                  <c:v>418.28338543479765</c:v>
                </c:pt>
                <c:pt idx="66">
                  <c:v>425.15741749586596</c:v>
                </c:pt>
                <c:pt idx="67">
                  <c:v>432.0440163430539</c:v>
                </c:pt>
                <c:pt idx="68">
                  <c:v>438.94300742636182</c:v>
                </c:pt>
                <c:pt idx="69">
                  <c:v>445.85422097843701</c:v>
                </c:pt>
                <c:pt idx="70">
                  <c:v>452.77749182065878</c:v>
                </c:pt>
                <c:pt idx="71">
                  <c:v>459.712659179566</c:v>
                </c:pt>
                <c:pt idx="72">
                  <c:v>466.65956651294982</c:v>
                </c:pt>
                <c:pt idx="73">
                  <c:v>473.61806134498011</c:v>
                </c:pt>
                <c:pt idx="74">
                  <c:v>480.58799510978884</c:v>
                </c:pt>
                <c:pt idx="75">
                  <c:v>487.56922300297464</c:v>
                </c:pt>
              </c:numCache>
            </c:numRef>
          </c:val>
          <c:smooth val="0"/>
        </c:ser>
        <c:ser>
          <c:idx val="7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Sheet1!$C$11:$C$110</c15:sqref>
                  </c15:fullRef>
                </c:ext>
              </c:extLst>
              <c:f>Sheet1!$C$15:$C$90</c:f>
              <c:numCache>
                <c:formatCode>0.00</c:formatCode>
                <c:ptCount val="7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Sheet1!$K$11:$K$110</c15:sqref>
                  </c15:fullRef>
                </c:ext>
              </c:extLst>
              <c:f>Sheet1!$K$15:$K$90</c:f>
              <c:numCache>
                <c:formatCode>0.00</c:formatCode>
                <c:ptCount val="76"/>
                <c:pt idx="0">
                  <c:v>557.6166459669796</c:v>
                </c:pt>
                <c:pt idx="1">
                  <c:v>464.68053830581636</c:v>
                </c:pt>
                <c:pt idx="2">
                  <c:v>398.29760426212829</c:v>
                </c:pt>
                <c:pt idx="3">
                  <c:v>348.51040372936228</c:v>
                </c:pt>
                <c:pt idx="4">
                  <c:v>309.78702553721087</c:v>
                </c:pt>
                <c:pt idx="5">
                  <c:v>278.8083229834898</c:v>
                </c:pt>
                <c:pt idx="6">
                  <c:v>253.46211180317255</c:v>
                </c:pt>
                <c:pt idx="7">
                  <c:v>232.34026915290818</c:v>
                </c:pt>
                <c:pt idx="8">
                  <c:v>214.46794075653062</c:v>
                </c:pt>
                <c:pt idx="9">
                  <c:v>199.14880213106414</c:v>
                </c:pt>
                <c:pt idx="10">
                  <c:v>185.87221532232655</c:v>
                </c:pt>
                <c:pt idx="11">
                  <c:v>174.25520186468114</c:v>
                </c:pt>
                <c:pt idx="12">
                  <c:v>164.00489587264107</c:v>
                </c:pt>
                <c:pt idx="13">
                  <c:v>154.89351276860543</c:v>
                </c:pt>
                <c:pt idx="14">
                  <c:v>146.74122262288938</c:v>
                </c:pt>
                <c:pt idx="15">
                  <c:v>139.4041614917449</c:v>
                </c:pt>
                <c:pt idx="16">
                  <c:v>132.76586808737608</c:v>
                </c:pt>
                <c:pt idx="17">
                  <c:v>126.73105590158627</c:v>
                </c:pt>
                <c:pt idx="18">
                  <c:v>121.22100999282168</c:v>
                </c:pt>
                <c:pt idx="19">
                  <c:v>116.17013457645409</c:v>
                </c:pt>
                <c:pt idx="20">
                  <c:v>111.52332919339594</c:v>
                </c:pt>
                <c:pt idx="21">
                  <c:v>107.23397037826531</c:v>
                </c:pt>
                <c:pt idx="22">
                  <c:v>103.26234184573694</c:v>
                </c:pt>
                <c:pt idx="23">
                  <c:v>99.574401065532072</c:v>
                </c:pt>
                <c:pt idx="24">
                  <c:v>96.140801028789596</c:v>
                </c:pt>
                <c:pt idx="25">
                  <c:v>92.936107661163277</c:v>
                </c:pt>
                <c:pt idx="26">
                  <c:v>89.938168704351554</c:v>
                </c:pt>
                <c:pt idx="27">
                  <c:v>87.12760093234057</c:v>
                </c:pt>
                <c:pt idx="28">
                  <c:v>84.487370601057535</c:v>
                </c:pt>
                <c:pt idx="29">
                  <c:v>82.002447936320536</c:v>
                </c:pt>
                <c:pt idx="30">
                  <c:v>79.659520852425658</c:v>
                </c:pt>
                <c:pt idx="31">
                  <c:v>77.446756384302716</c:v>
                </c:pt>
                <c:pt idx="32">
                  <c:v>75.353600806348595</c:v>
                </c:pt>
                <c:pt idx="33">
                  <c:v>73.370611311444691</c:v>
                </c:pt>
                <c:pt idx="34">
                  <c:v>71.489313585510203</c:v>
                </c:pt>
                <c:pt idx="35">
                  <c:v>69.702080745872451</c:v>
                </c:pt>
                <c:pt idx="36">
                  <c:v>68.002029995973132</c:v>
                </c:pt>
                <c:pt idx="37">
                  <c:v>66.382934043688039</c:v>
                </c:pt>
                <c:pt idx="38">
                  <c:v>64.839144879881346</c:v>
                </c:pt>
                <c:pt idx="39">
                  <c:v>63.365527950793137</c:v>
                </c:pt>
                <c:pt idx="40">
                  <c:v>61.957405107442185</c:v>
                </c:pt>
                <c:pt idx="41">
                  <c:v>60.610504996410839</c:v>
                </c:pt>
                <c:pt idx="42">
                  <c:v>59.32091978372123</c:v>
                </c:pt>
                <c:pt idx="43">
                  <c:v>58.085067288227044</c:v>
                </c:pt>
                <c:pt idx="44">
                  <c:v>56.899657751732612</c:v>
                </c:pt>
                <c:pt idx="45">
                  <c:v>55.761664596697969</c:v>
                </c:pt>
                <c:pt idx="46">
                  <c:v>54.668298624213691</c:v>
                </c:pt>
                <c:pt idx="47">
                  <c:v>53.616985189132656</c:v>
                </c:pt>
                <c:pt idx="48">
                  <c:v>52.605343959149025</c:v>
                </c:pt>
                <c:pt idx="49">
                  <c:v>51.631170922868471</c:v>
                </c:pt>
                <c:pt idx="50">
                  <c:v>50.692422360634509</c:v>
                </c:pt>
                <c:pt idx="51">
                  <c:v>49.787200532766036</c:v>
                </c:pt>
                <c:pt idx="52">
                  <c:v>48.913740874296458</c:v>
                </c:pt>
                <c:pt idx="53">
                  <c:v>48.070400514394798</c:v>
                </c:pt>
                <c:pt idx="54">
                  <c:v>47.255647963303353</c:v>
                </c:pt>
                <c:pt idx="55">
                  <c:v>46.468053830581638</c:v>
                </c:pt>
                <c:pt idx="56">
                  <c:v>45.706282456309808</c:v>
                </c:pt>
                <c:pt idx="57">
                  <c:v>44.969084352175777</c:v>
                </c:pt>
                <c:pt idx="58">
                  <c:v>44.255289362458704</c:v>
                </c:pt>
                <c:pt idx="59">
                  <c:v>43.563800466170285</c:v>
                </c:pt>
                <c:pt idx="60">
                  <c:v>42.893588151306126</c:v>
                </c:pt>
                <c:pt idx="61">
                  <c:v>42.243685300528767</c:v>
                </c:pt>
                <c:pt idx="62">
                  <c:v>41.613182534849223</c:v>
                </c:pt>
                <c:pt idx="63">
                  <c:v>41.001223968160268</c:v>
                </c:pt>
                <c:pt idx="64">
                  <c:v>40.407003330940547</c:v>
                </c:pt>
                <c:pt idx="65">
                  <c:v>39.829760426212829</c:v>
                </c:pt>
                <c:pt idx="66">
                  <c:v>39.268777884998563</c:v>
                </c:pt>
                <c:pt idx="67">
                  <c:v>38.723378192151358</c:v>
                </c:pt>
                <c:pt idx="68">
                  <c:v>38.192920956642439</c:v>
                </c:pt>
                <c:pt idx="69">
                  <c:v>37.676800403174298</c:v>
                </c:pt>
                <c:pt idx="70">
                  <c:v>37.174443064465315</c:v>
                </c:pt>
                <c:pt idx="71">
                  <c:v>36.685305655722345</c:v>
                </c:pt>
                <c:pt idx="72">
                  <c:v>36.208873114738935</c:v>
                </c:pt>
                <c:pt idx="73">
                  <c:v>35.744656792755102</c:v>
                </c:pt>
                <c:pt idx="74">
                  <c:v>35.292192782720221</c:v>
                </c:pt>
                <c:pt idx="75">
                  <c:v>34.851040372936225</c:v>
                </c:pt>
              </c:numCache>
            </c:numRef>
          </c:val>
          <c:smooth val="0"/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Sheet1!$C$11:$C$110</c15:sqref>
                  </c15:fullRef>
                </c:ext>
              </c:extLst>
              <c:f>Sheet1!$C$15:$C$90</c:f>
              <c:numCache>
                <c:formatCode>0.00</c:formatCode>
                <c:ptCount val="7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Sheet1!$M$11:$M$110</c15:sqref>
                  </c15:fullRef>
                </c:ext>
              </c:extLst>
              <c:f>Sheet1!$M$15:$M$90</c:f>
              <c:numCache>
                <c:formatCode>0.00</c:formatCode>
                <c:ptCount val="76"/>
                <c:pt idx="0">
                  <c:v>539.51225852221819</c:v>
                </c:pt>
                <c:pt idx="1">
                  <c:v>441.97925614404357</c:v>
                </c:pt>
                <c:pt idx="2">
                  <c:v>370.85002913053046</c:v>
                </c:pt>
                <c:pt idx="3">
                  <c:v>316.18863961407277</c:v>
                </c:pt>
                <c:pt idx="4">
                  <c:v>272.47925363477714</c:v>
                </c:pt>
                <c:pt idx="5">
                  <c:v>236.41520359750467</c:v>
                </c:pt>
                <c:pt idx="6">
                  <c:v>205.89427440220709</c:v>
                </c:pt>
                <c:pt idx="7">
                  <c:v>179.51649143360788</c:v>
                </c:pt>
                <c:pt idx="8">
                  <c:v>156.31378539839889</c:v>
                </c:pt>
                <c:pt idx="9">
                  <c:v>135.5955695728214</c:v>
                </c:pt>
                <c:pt idx="10">
                  <c:v>116.85612181039136</c:v>
                </c:pt>
                <c:pt idx="11">
                  <c:v>99.71672243976252</c:v>
                </c:pt>
                <c:pt idx="12">
                  <c:v>83.88823090408151</c:v>
                </c:pt>
                <c:pt idx="13">
                  <c:v>69.146148870106003</c:v>
                </c:pt>
                <c:pt idx="14">
                  <c:v>55.313566914554343</c:v>
                </c:pt>
                <c:pt idx="15">
                  <c:v>42.249233726850164</c:v>
                </c:pt>
                <c:pt idx="16">
                  <c:v>29.839039043871423</c:v>
                </c:pt>
                <c:pt idx="17">
                  <c:v>17.989823207438505</c:v>
                </c:pt>
                <c:pt idx="18">
                  <c:v>6.6248045660553316</c:v>
                </c:pt>
                <c:pt idx="19">
                  <c:v>4.3198476536558559</c:v>
                </c:pt>
                <c:pt idx="20">
                  <c:v>14.897616117405548</c:v>
                </c:pt>
                <c:pt idx="21">
                  <c:v>25.153636028799966</c:v>
                </c:pt>
                <c:pt idx="22">
                  <c:v>35.126249981335732</c:v>
                </c:pt>
                <c:pt idx="23">
                  <c:v>44.848228641047655</c:v>
                </c:pt>
                <c:pt idx="24">
                  <c:v>54.347738060205913</c:v>
                </c:pt>
                <c:pt idx="25">
                  <c:v>63.649112852093793</c:v>
                </c:pt>
                <c:pt idx="26">
                  <c:v>72.773479153553737</c:v>
                </c:pt>
                <c:pt idx="27">
                  <c:v>81.739260306175808</c:v>
                </c:pt>
                <c:pt idx="28">
                  <c:v>90.562590192670626</c:v>
                </c:pt>
                <c:pt idx="29">
                  <c:v>99.257653288770157</c:v>
                </c:pt>
                <c:pt idx="30">
                  <c:v>107.83696612735537</c:v>
                </c:pt>
                <c:pt idx="31">
                  <c:v>116.31161159996017</c:v>
                </c:pt>
                <c:pt idx="32">
                  <c:v>124.69143504595965</c:v>
                </c:pt>
                <c:pt idx="33">
                  <c:v>132.98520919178185</c:v>
                </c:pt>
                <c:pt idx="34">
                  <c:v>141.20077355077717</c:v>
                </c:pt>
                <c:pt idx="35">
                  <c:v>149.34515276976595</c:v>
                </c:pt>
                <c:pt idx="36">
                  <c:v>157.42465753090738</c:v>
                </c:pt>
                <c:pt idx="37">
                  <c:v>165.44497092846265</c:v>
                </c:pt>
                <c:pt idx="38">
                  <c:v>173.41122269541933</c:v>
                </c:pt>
                <c:pt idx="39">
                  <c:v>181.32805322193622</c:v>
                </c:pt>
                <c:pt idx="40">
                  <c:v>189.19966896131598</c:v>
                </c:pt>
                <c:pt idx="41">
                  <c:v>197.0298905408481</c:v>
                </c:pt>
                <c:pt idx="42">
                  <c:v>204.82219466990765</c:v>
                </c:pt>
                <c:pt idx="43">
                  <c:v>212.57975075501156</c:v>
                </c:pt>
                <c:pt idx="44">
                  <c:v>220.30545298248325</c:v>
                </c:pt>
                <c:pt idx="45">
                  <c:v>228.00194850721613</c:v>
                </c:pt>
                <c:pt idx="46">
                  <c:v>235.67166228547782</c:v>
                </c:pt>
                <c:pt idx="47">
                  <c:v>243.31681900660146</c:v>
                </c:pt>
                <c:pt idx="48">
                  <c:v>250.9394625094568</c:v>
                </c:pt>
                <c:pt idx="49">
                  <c:v>258.5414730121729</c:v>
                </c:pt>
                <c:pt idx="50">
                  <c:v>266.12458243558001</c:v>
                </c:pt>
                <c:pt idx="51">
                  <c:v>273.69038806058188</c:v>
                </c:pt>
                <c:pt idx="52">
                  <c:v>281.24036472578183</c:v>
                </c:pt>
                <c:pt idx="53">
                  <c:v>288.77587574307717</c:v>
                </c:pt>
                <c:pt idx="54">
                  <c:v>296.29818268471433</c:v>
                </c:pt>
                <c:pt idx="55">
                  <c:v>303.8084541747059</c:v>
                </c:pt>
                <c:pt idx="56">
                  <c:v>311.30777379998659</c:v>
                </c:pt>
                <c:pt idx="57">
                  <c:v>318.79714724170066</c:v>
                </c:pt>
                <c:pt idx="58">
                  <c:v>326.2775087141888</c:v>
                </c:pt>
                <c:pt idx="59">
                  <c:v>333.74972678822076</c:v>
                </c:pt>
                <c:pt idx="60">
                  <c:v>341.21460966553747</c:v>
                </c:pt>
                <c:pt idx="61">
                  <c:v>348.67290996357826</c:v>
                </c:pt>
                <c:pt idx="62">
                  <c:v>356.1253290621886</c:v>
                </c:pt>
                <c:pt idx="63">
                  <c:v>363.57252105796431</c:v>
                </c:pt>
                <c:pt idx="64">
                  <c:v>371.01509636655237</c:v>
                </c:pt>
                <c:pt idx="65">
                  <c:v>378.45362500858482</c:v>
                </c:pt>
                <c:pt idx="66">
                  <c:v>385.88863961086741</c:v>
                </c:pt>
                <c:pt idx="67">
                  <c:v>393.32063815090254</c:v>
                </c:pt>
                <c:pt idx="68">
                  <c:v>400.75008646971935</c:v>
                </c:pt>
                <c:pt idx="69">
                  <c:v>408.17742057526272</c:v>
                </c:pt>
                <c:pt idx="70">
                  <c:v>415.60304875619346</c:v>
                </c:pt>
                <c:pt idx="71">
                  <c:v>423.02735352384366</c:v>
                </c:pt>
                <c:pt idx="72">
                  <c:v>430.45069339821089</c:v>
                </c:pt>
                <c:pt idx="73">
                  <c:v>437.873404552225</c:v>
                </c:pt>
                <c:pt idx="74">
                  <c:v>445.2958023270686</c:v>
                </c:pt>
                <c:pt idx="75">
                  <c:v>452.71818263003843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44648"/>
        <c:axId val="386643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Sheet1!$C$11:$C$110</c15:sqref>
                        </c15:fullRef>
                        <c15:formulaRef>
                          <c15:sqref>Sheet1!$C$15:$C$90</c15:sqref>
                        </c15:formulaRef>
                      </c:ext>
                    </c:extLst>
                    <c:numCache>
                      <c:formatCode>0.00</c:formatCode>
                      <c:ptCount val="76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  <c:pt idx="5">
                        <c:v>1</c:v>
                      </c:pt>
                      <c:pt idx="6">
                        <c:v>1.1000000000000001</c:v>
                      </c:pt>
                      <c:pt idx="7">
                        <c:v>1.2</c:v>
                      </c:pt>
                      <c:pt idx="8">
                        <c:v>1.3</c:v>
                      </c:pt>
                      <c:pt idx="9">
                        <c:v>1.4</c:v>
                      </c:pt>
                      <c:pt idx="10">
                        <c:v>1.5</c:v>
                      </c:pt>
                      <c:pt idx="11">
                        <c:v>1.6</c:v>
                      </c:pt>
                      <c:pt idx="12">
                        <c:v>1.7</c:v>
                      </c:pt>
                      <c:pt idx="13">
                        <c:v>1.8</c:v>
                      </c:pt>
                      <c:pt idx="14">
                        <c:v>1.9</c:v>
                      </c:pt>
                      <c:pt idx="15">
                        <c:v>2</c:v>
                      </c:pt>
                      <c:pt idx="16">
                        <c:v>2.1</c:v>
                      </c:pt>
                      <c:pt idx="17">
                        <c:v>2.2000000000000002</c:v>
                      </c:pt>
                      <c:pt idx="18">
                        <c:v>2.2999999999999998</c:v>
                      </c:pt>
                      <c:pt idx="19">
                        <c:v>2.4</c:v>
                      </c:pt>
                      <c:pt idx="20">
                        <c:v>2.5</c:v>
                      </c:pt>
                      <c:pt idx="21">
                        <c:v>2.6</c:v>
                      </c:pt>
                      <c:pt idx="22">
                        <c:v>2.7</c:v>
                      </c:pt>
                      <c:pt idx="23">
                        <c:v>2.8</c:v>
                      </c:pt>
                      <c:pt idx="24">
                        <c:v>2.9</c:v>
                      </c:pt>
                      <c:pt idx="25">
                        <c:v>3</c:v>
                      </c:pt>
                      <c:pt idx="26">
                        <c:v>3.1</c:v>
                      </c:pt>
                      <c:pt idx="27">
                        <c:v>3.2</c:v>
                      </c:pt>
                      <c:pt idx="28">
                        <c:v>3.3</c:v>
                      </c:pt>
                      <c:pt idx="29">
                        <c:v>3.4</c:v>
                      </c:pt>
                      <c:pt idx="30">
                        <c:v>3.5</c:v>
                      </c:pt>
                      <c:pt idx="31">
                        <c:v>3.6</c:v>
                      </c:pt>
                      <c:pt idx="32">
                        <c:v>3.7</c:v>
                      </c:pt>
                      <c:pt idx="33">
                        <c:v>3.8</c:v>
                      </c:pt>
                      <c:pt idx="34">
                        <c:v>3.9</c:v>
                      </c:pt>
                      <c:pt idx="35">
                        <c:v>4</c:v>
                      </c:pt>
                      <c:pt idx="36">
                        <c:v>4.0999999999999996</c:v>
                      </c:pt>
                      <c:pt idx="37">
                        <c:v>4.2</c:v>
                      </c:pt>
                      <c:pt idx="38">
                        <c:v>4.3</c:v>
                      </c:pt>
                      <c:pt idx="39">
                        <c:v>4.4000000000000004</c:v>
                      </c:pt>
                      <c:pt idx="40">
                        <c:v>4.5</c:v>
                      </c:pt>
                      <c:pt idx="41">
                        <c:v>4.5999999999999996</c:v>
                      </c:pt>
                      <c:pt idx="42">
                        <c:v>4.7</c:v>
                      </c:pt>
                      <c:pt idx="43">
                        <c:v>4.8</c:v>
                      </c:pt>
                      <c:pt idx="44">
                        <c:v>4.9000000000000004</c:v>
                      </c:pt>
                      <c:pt idx="45">
                        <c:v>5</c:v>
                      </c:pt>
                      <c:pt idx="46">
                        <c:v>5.0999999999999996</c:v>
                      </c:pt>
                      <c:pt idx="47">
                        <c:v>5.2</c:v>
                      </c:pt>
                      <c:pt idx="48">
                        <c:v>5.3</c:v>
                      </c:pt>
                      <c:pt idx="49">
                        <c:v>5.4</c:v>
                      </c:pt>
                      <c:pt idx="50">
                        <c:v>5.5</c:v>
                      </c:pt>
                      <c:pt idx="51">
                        <c:v>5.6</c:v>
                      </c:pt>
                      <c:pt idx="52">
                        <c:v>5.7</c:v>
                      </c:pt>
                      <c:pt idx="53">
                        <c:v>5.8</c:v>
                      </c:pt>
                      <c:pt idx="54">
                        <c:v>5.9</c:v>
                      </c:pt>
                      <c:pt idx="55">
                        <c:v>6</c:v>
                      </c:pt>
                      <c:pt idx="56">
                        <c:v>6.1</c:v>
                      </c:pt>
                      <c:pt idx="57">
                        <c:v>6.2</c:v>
                      </c:pt>
                      <c:pt idx="58">
                        <c:v>6.3</c:v>
                      </c:pt>
                      <c:pt idx="59">
                        <c:v>6.4</c:v>
                      </c:pt>
                      <c:pt idx="60">
                        <c:v>6.5</c:v>
                      </c:pt>
                      <c:pt idx="61">
                        <c:v>6.6</c:v>
                      </c:pt>
                      <c:pt idx="62">
                        <c:v>6.7</c:v>
                      </c:pt>
                      <c:pt idx="63">
                        <c:v>6.8</c:v>
                      </c:pt>
                      <c:pt idx="64">
                        <c:v>6.9</c:v>
                      </c:pt>
                      <c:pt idx="65">
                        <c:v>7</c:v>
                      </c:pt>
                      <c:pt idx="66">
                        <c:v>7.1</c:v>
                      </c:pt>
                      <c:pt idx="67">
                        <c:v>7.2</c:v>
                      </c:pt>
                      <c:pt idx="68">
                        <c:v>7.3</c:v>
                      </c:pt>
                      <c:pt idx="69">
                        <c:v>7.4</c:v>
                      </c:pt>
                      <c:pt idx="70">
                        <c:v>7.5</c:v>
                      </c:pt>
                      <c:pt idx="71">
                        <c:v>7.6</c:v>
                      </c:pt>
                      <c:pt idx="72">
                        <c:v>7.7</c:v>
                      </c:pt>
                      <c:pt idx="73">
                        <c:v>7.8</c:v>
                      </c:pt>
                      <c:pt idx="74">
                        <c:v>7.9</c:v>
                      </c:pt>
                      <c:pt idx="75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Sheet1!$D$11:$D$110</c15:sqref>
                        </c15:fullRef>
                        <c15:formulaRef>
                          <c15:sqref>Sheet1!$D$15:$D$90</c15:sqref>
                        </c15:formulaRef>
                      </c:ext>
                    </c:extLst>
                    <c:numCache>
                      <c:formatCode>General</c:formatCode>
                      <c:ptCount val="76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Sheet1!$C$11:$C$110</c15:sqref>
                        </c15:fullRef>
                        <c15:formulaRef>
                          <c15:sqref>Sheet1!$C$15:$C$90</c15:sqref>
                        </c15:formulaRef>
                      </c:ext>
                    </c:extLst>
                    <c:numCache>
                      <c:formatCode>0.00</c:formatCode>
                      <c:ptCount val="76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  <c:pt idx="5">
                        <c:v>1</c:v>
                      </c:pt>
                      <c:pt idx="6">
                        <c:v>1.1000000000000001</c:v>
                      </c:pt>
                      <c:pt idx="7">
                        <c:v>1.2</c:v>
                      </c:pt>
                      <c:pt idx="8">
                        <c:v>1.3</c:v>
                      </c:pt>
                      <c:pt idx="9">
                        <c:v>1.4</c:v>
                      </c:pt>
                      <c:pt idx="10">
                        <c:v>1.5</c:v>
                      </c:pt>
                      <c:pt idx="11">
                        <c:v>1.6</c:v>
                      </c:pt>
                      <c:pt idx="12">
                        <c:v>1.7</c:v>
                      </c:pt>
                      <c:pt idx="13">
                        <c:v>1.8</c:v>
                      </c:pt>
                      <c:pt idx="14">
                        <c:v>1.9</c:v>
                      </c:pt>
                      <c:pt idx="15">
                        <c:v>2</c:v>
                      </c:pt>
                      <c:pt idx="16">
                        <c:v>2.1</c:v>
                      </c:pt>
                      <c:pt idx="17">
                        <c:v>2.2000000000000002</c:v>
                      </c:pt>
                      <c:pt idx="18">
                        <c:v>2.2999999999999998</c:v>
                      </c:pt>
                      <c:pt idx="19">
                        <c:v>2.4</c:v>
                      </c:pt>
                      <c:pt idx="20">
                        <c:v>2.5</c:v>
                      </c:pt>
                      <c:pt idx="21">
                        <c:v>2.6</c:v>
                      </c:pt>
                      <c:pt idx="22">
                        <c:v>2.7</c:v>
                      </c:pt>
                      <c:pt idx="23">
                        <c:v>2.8</c:v>
                      </c:pt>
                      <c:pt idx="24">
                        <c:v>2.9</c:v>
                      </c:pt>
                      <c:pt idx="25">
                        <c:v>3</c:v>
                      </c:pt>
                      <c:pt idx="26">
                        <c:v>3.1</c:v>
                      </c:pt>
                      <c:pt idx="27">
                        <c:v>3.2</c:v>
                      </c:pt>
                      <c:pt idx="28">
                        <c:v>3.3</c:v>
                      </c:pt>
                      <c:pt idx="29">
                        <c:v>3.4</c:v>
                      </c:pt>
                      <c:pt idx="30">
                        <c:v>3.5</c:v>
                      </c:pt>
                      <c:pt idx="31">
                        <c:v>3.6</c:v>
                      </c:pt>
                      <c:pt idx="32">
                        <c:v>3.7</c:v>
                      </c:pt>
                      <c:pt idx="33">
                        <c:v>3.8</c:v>
                      </c:pt>
                      <c:pt idx="34">
                        <c:v>3.9</c:v>
                      </c:pt>
                      <c:pt idx="35">
                        <c:v>4</c:v>
                      </c:pt>
                      <c:pt idx="36">
                        <c:v>4.0999999999999996</c:v>
                      </c:pt>
                      <c:pt idx="37">
                        <c:v>4.2</c:v>
                      </c:pt>
                      <c:pt idx="38">
                        <c:v>4.3</c:v>
                      </c:pt>
                      <c:pt idx="39">
                        <c:v>4.4000000000000004</c:v>
                      </c:pt>
                      <c:pt idx="40">
                        <c:v>4.5</c:v>
                      </c:pt>
                      <c:pt idx="41">
                        <c:v>4.5999999999999996</c:v>
                      </c:pt>
                      <c:pt idx="42">
                        <c:v>4.7</c:v>
                      </c:pt>
                      <c:pt idx="43">
                        <c:v>4.8</c:v>
                      </c:pt>
                      <c:pt idx="44">
                        <c:v>4.9000000000000004</c:v>
                      </c:pt>
                      <c:pt idx="45">
                        <c:v>5</c:v>
                      </c:pt>
                      <c:pt idx="46">
                        <c:v>5.0999999999999996</c:v>
                      </c:pt>
                      <c:pt idx="47">
                        <c:v>5.2</c:v>
                      </c:pt>
                      <c:pt idx="48">
                        <c:v>5.3</c:v>
                      </c:pt>
                      <c:pt idx="49">
                        <c:v>5.4</c:v>
                      </c:pt>
                      <c:pt idx="50">
                        <c:v>5.5</c:v>
                      </c:pt>
                      <c:pt idx="51">
                        <c:v>5.6</c:v>
                      </c:pt>
                      <c:pt idx="52">
                        <c:v>5.7</c:v>
                      </c:pt>
                      <c:pt idx="53">
                        <c:v>5.8</c:v>
                      </c:pt>
                      <c:pt idx="54">
                        <c:v>5.9</c:v>
                      </c:pt>
                      <c:pt idx="55">
                        <c:v>6</c:v>
                      </c:pt>
                      <c:pt idx="56">
                        <c:v>6.1</c:v>
                      </c:pt>
                      <c:pt idx="57">
                        <c:v>6.2</c:v>
                      </c:pt>
                      <c:pt idx="58">
                        <c:v>6.3</c:v>
                      </c:pt>
                      <c:pt idx="59">
                        <c:v>6.4</c:v>
                      </c:pt>
                      <c:pt idx="60">
                        <c:v>6.5</c:v>
                      </c:pt>
                      <c:pt idx="61">
                        <c:v>6.6</c:v>
                      </c:pt>
                      <c:pt idx="62">
                        <c:v>6.7</c:v>
                      </c:pt>
                      <c:pt idx="63">
                        <c:v>6.8</c:v>
                      </c:pt>
                      <c:pt idx="64">
                        <c:v>6.9</c:v>
                      </c:pt>
                      <c:pt idx="65">
                        <c:v>7</c:v>
                      </c:pt>
                      <c:pt idx="66">
                        <c:v>7.1</c:v>
                      </c:pt>
                      <c:pt idx="67">
                        <c:v>7.2</c:v>
                      </c:pt>
                      <c:pt idx="68">
                        <c:v>7.3</c:v>
                      </c:pt>
                      <c:pt idx="69">
                        <c:v>7.4</c:v>
                      </c:pt>
                      <c:pt idx="70">
                        <c:v>7.5</c:v>
                      </c:pt>
                      <c:pt idx="71">
                        <c:v>7.6</c:v>
                      </c:pt>
                      <c:pt idx="72">
                        <c:v>7.7</c:v>
                      </c:pt>
                      <c:pt idx="73">
                        <c:v>7.8</c:v>
                      </c:pt>
                      <c:pt idx="74">
                        <c:v>7.9</c:v>
                      </c:pt>
                      <c:pt idx="75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Sheet1!$H$11:$H$110</c15:sqref>
                        </c15:fullRef>
                        <c15:formulaRef>
                          <c15:sqref>Sheet1!$H$15:$H$90</c15:sqref>
                        </c15:formulaRef>
                      </c:ext>
                    </c:extLst>
                    <c:numCache>
                      <c:formatCode>General</c:formatCode>
                      <c:ptCount val="76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Sheet1!$C$11:$C$110</c15:sqref>
                        </c15:fullRef>
                        <c15:formulaRef>
                          <c15:sqref>Sheet1!$C$15:$C$90</c15:sqref>
                        </c15:formulaRef>
                      </c:ext>
                    </c:extLst>
                    <c:numCache>
                      <c:formatCode>0.00</c:formatCode>
                      <c:ptCount val="76"/>
                      <c:pt idx="0">
                        <c:v>0.5</c:v>
                      </c:pt>
                      <c:pt idx="1">
                        <c:v>0.6</c:v>
                      </c:pt>
                      <c:pt idx="2">
                        <c:v>0.7</c:v>
                      </c:pt>
                      <c:pt idx="3">
                        <c:v>0.8</c:v>
                      </c:pt>
                      <c:pt idx="4">
                        <c:v>0.9</c:v>
                      </c:pt>
                      <c:pt idx="5">
                        <c:v>1</c:v>
                      </c:pt>
                      <c:pt idx="6">
                        <c:v>1.1000000000000001</c:v>
                      </c:pt>
                      <c:pt idx="7">
                        <c:v>1.2</c:v>
                      </c:pt>
                      <c:pt idx="8">
                        <c:v>1.3</c:v>
                      </c:pt>
                      <c:pt idx="9">
                        <c:v>1.4</c:v>
                      </c:pt>
                      <c:pt idx="10">
                        <c:v>1.5</c:v>
                      </c:pt>
                      <c:pt idx="11">
                        <c:v>1.6</c:v>
                      </c:pt>
                      <c:pt idx="12">
                        <c:v>1.7</c:v>
                      </c:pt>
                      <c:pt idx="13">
                        <c:v>1.8</c:v>
                      </c:pt>
                      <c:pt idx="14">
                        <c:v>1.9</c:v>
                      </c:pt>
                      <c:pt idx="15">
                        <c:v>2</c:v>
                      </c:pt>
                      <c:pt idx="16">
                        <c:v>2.1</c:v>
                      </c:pt>
                      <c:pt idx="17">
                        <c:v>2.2000000000000002</c:v>
                      </c:pt>
                      <c:pt idx="18">
                        <c:v>2.2999999999999998</c:v>
                      </c:pt>
                      <c:pt idx="19">
                        <c:v>2.4</c:v>
                      </c:pt>
                      <c:pt idx="20">
                        <c:v>2.5</c:v>
                      </c:pt>
                      <c:pt idx="21">
                        <c:v>2.6</c:v>
                      </c:pt>
                      <c:pt idx="22">
                        <c:v>2.7</c:v>
                      </c:pt>
                      <c:pt idx="23">
                        <c:v>2.8</c:v>
                      </c:pt>
                      <c:pt idx="24">
                        <c:v>2.9</c:v>
                      </c:pt>
                      <c:pt idx="25">
                        <c:v>3</c:v>
                      </c:pt>
                      <c:pt idx="26">
                        <c:v>3.1</c:v>
                      </c:pt>
                      <c:pt idx="27">
                        <c:v>3.2</c:v>
                      </c:pt>
                      <c:pt idx="28">
                        <c:v>3.3</c:v>
                      </c:pt>
                      <c:pt idx="29">
                        <c:v>3.4</c:v>
                      </c:pt>
                      <c:pt idx="30">
                        <c:v>3.5</c:v>
                      </c:pt>
                      <c:pt idx="31">
                        <c:v>3.6</c:v>
                      </c:pt>
                      <c:pt idx="32">
                        <c:v>3.7</c:v>
                      </c:pt>
                      <c:pt idx="33">
                        <c:v>3.8</c:v>
                      </c:pt>
                      <c:pt idx="34">
                        <c:v>3.9</c:v>
                      </c:pt>
                      <c:pt idx="35">
                        <c:v>4</c:v>
                      </c:pt>
                      <c:pt idx="36">
                        <c:v>4.0999999999999996</c:v>
                      </c:pt>
                      <c:pt idx="37">
                        <c:v>4.2</c:v>
                      </c:pt>
                      <c:pt idx="38">
                        <c:v>4.3</c:v>
                      </c:pt>
                      <c:pt idx="39">
                        <c:v>4.4000000000000004</c:v>
                      </c:pt>
                      <c:pt idx="40">
                        <c:v>4.5</c:v>
                      </c:pt>
                      <c:pt idx="41">
                        <c:v>4.5999999999999996</c:v>
                      </c:pt>
                      <c:pt idx="42">
                        <c:v>4.7</c:v>
                      </c:pt>
                      <c:pt idx="43">
                        <c:v>4.8</c:v>
                      </c:pt>
                      <c:pt idx="44">
                        <c:v>4.9000000000000004</c:v>
                      </c:pt>
                      <c:pt idx="45">
                        <c:v>5</c:v>
                      </c:pt>
                      <c:pt idx="46">
                        <c:v>5.0999999999999996</c:v>
                      </c:pt>
                      <c:pt idx="47">
                        <c:v>5.2</c:v>
                      </c:pt>
                      <c:pt idx="48">
                        <c:v>5.3</c:v>
                      </c:pt>
                      <c:pt idx="49">
                        <c:v>5.4</c:v>
                      </c:pt>
                      <c:pt idx="50">
                        <c:v>5.5</c:v>
                      </c:pt>
                      <c:pt idx="51">
                        <c:v>5.6</c:v>
                      </c:pt>
                      <c:pt idx="52">
                        <c:v>5.7</c:v>
                      </c:pt>
                      <c:pt idx="53">
                        <c:v>5.8</c:v>
                      </c:pt>
                      <c:pt idx="54">
                        <c:v>5.9</c:v>
                      </c:pt>
                      <c:pt idx="55">
                        <c:v>6</c:v>
                      </c:pt>
                      <c:pt idx="56">
                        <c:v>6.1</c:v>
                      </c:pt>
                      <c:pt idx="57">
                        <c:v>6.2</c:v>
                      </c:pt>
                      <c:pt idx="58">
                        <c:v>6.3</c:v>
                      </c:pt>
                      <c:pt idx="59">
                        <c:v>6.4</c:v>
                      </c:pt>
                      <c:pt idx="60">
                        <c:v>6.5</c:v>
                      </c:pt>
                      <c:pt idx="61">
                        <c:v>6.6</c:v>
                      </c:pt>
                      <c:pt idx="62">
                        <c:v>6.7</c:v>
                      </c:pt>
                      <c:pt idx="63">
                        <c:v>6.8</c:v>
                      </c:pt>
                      <c:pt idx="64">
                        <c:v>6.9</c:v>
                      </c:pt>
                      <c:pt idx="65">
                        <c:v>7</c:v>
                      </c:pt>
                      <c:pt idx="66">
                        <c:v>7.1</c:v>
                      </c:pt>
                      <c:pt idx="67">
                        <c:v>7.2</c:v>
                      </c:pt>
                      <c:pt idx="68">
                        <c:v>7.3</c:v>
                      </c:pt>
                      <c:pt idx="69">
                        <c:v>7.4</c:v>
                      </c:pt>
                      <c:pt idx="70">
                        <c:v>7.5</c:v>
                      </c:pt>
                      <c:pt idx="71">
                        <c:v>7.6</c:v>
                      </c:pt>
                      <c:pt idx="72">
                        <c:v>7.7</c:v>
                      </c:pt>
                      <c:pt idx="73">
                        <c:v>7.8</c:v>
                      </c:pt>
                      <c:pt idx="74">
                        <c:v>7.9</c:v>
                      </c:pt>
                      <c:pt idx="75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Sheet1!$L$11:$L$110</c15:sqref>
                        </c15:fullRef>
                        <c15:formulaRef>
                          <c15:sqref>Sheet1!$L$15:$L$90</c15:sqref>
                        </c15:formulaRef>
                      </c:ext>
                    </c:extLst>
                    <c:numCache>
                      <c:formatCode>General</c:formatCode>
                      <c:ptCount val="7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66446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6643472"/>
        <c:crosses val="autoZero"/>
        <c:auto val="1"/>
        <c:lblAlgn val="ctr"/>
        <c:lblOffset val="100"/>
        <c:noMultiLvlLbl val="0"/>
      </c:catAx>
      <c:valAx>
        <c:axId val="3866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664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156882</xdr:colOff>
      <xdr:row>9</xdr:row>
      <xdr:rowOff>381000</xdr:rowOff>
    </xdr:from>
    <xdr:to>
      <xdr:col>23</xdr:col>
      <xdr:colOff>381000</xdr:colOff>
      <xdr:row>32</xdr:row>
      <xdr:rowOff>33618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110"/>
  <sheetViews>
    <sheetView tabSelected="1" topLeftCell="B6" zoomScale="80" zoomScaleNormal="80" workbookViewId="0">
      <selection activeCell="Z34" sqref="Z34"/>
    </sheetView>
  </sheetViews>
  <sheetFormatPr defaultRowHeight="15" x14ac:dyDescent="0.25"/>
  <cols>
    <col min="1" max="1" width="9.140625" style="1"/>
    <col min="2" max="2" width="4" style="1" customWidth="1"/>
    <col min="3" max="3" width="14.7109375" style="1" bestFit="1" customWidth="1"/>
    <col min="4" max="4" width="2.140625" style="1" customWidth="1"/>
    <col min="5" max="5" width="16" style="1" bestFit="1" customWidth="1"/>
    <col min="6" max="6" width="17.28515625" style="1" bestFit="1" customWidth="1"/>
    <col min="7" max="7" width="18.28515625" style="1" bestFit="1" customWidth="1"/>
    <col min="8" max="8" width="2.7109375" style="1" customWidth="1"/>
    <col min="9" max="9" width="16.140625" style="1" bestFit="1" customWidth="1"/>
    <col min="10" max="10" width="17.5703125" style="1" bestFit="1" customWidth="1"/>
    <col min="11" max="11" width="28.7109375" style="1" bestFit="1" customWidth="1"/>
    <col min="12" max="12" width="3.140625" style="1" customWidth="1"/>
    <col min="13" max="13" width="24.85546875" style="1" bestFit="1" customWidth="1"/>
    <col min="14" max="16384" width="9.140625" style="1"/>
  </cols>
  <sheetData>
    <row r="7" spans="3:13" x14ac:dyDescent="0.25">
      <c r="C7" s="18" t="s">
        <v>7</v>
      </c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3:13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10" spans="3:13" ht="32.25" customHeight="1" x14ac:dyDescent="0.25">
      <c r="C10" s="15" t="s">
        <v>0</v>
      </c>
      <c r="D10" s="15"/>
      <c r="E10" s="15" t="s">
        <v>1</v>
      </c>
      <c r="F10" s="15" t="s">
        <v>2</v>
      </c>
      <c r="G10" s="15" t="s">
        <v>3</v>
      </c>
      <c r="H10" s="15"/>
      <c r="I10" s="15" t="s">
        <v>4</v>
      </c>
      <c r="J10" s="15" t="s">
        <v>5</v>
      </c>
      <c r="K10" s="15" t="s">
        <v>6</v>
      </c>
      <c r="L10" s="15"/>
      <c r="M10" s="16" t="s">
        <v>8</v>
      </c>
    </row>
    <row r="11" spans="3:13" x14ac:dyDescent="0.25">
      <c r="C11" s="10">
        <v>0.1</v>
      </c>
      <c r="D11" s="11"/>
      <c r="E11" s="12">
        <f>C11*0.0000002*(LN(0.25*C11/0.001)-0.77)</f>
        <v>4.897751649736401E-8</v>
      </c>
      <c r="F11" s="13">
        <f>E11*1000000</f>
        <v>4.897751649736401E-2</v>
      </c>
      <c r="G11" s="13">
        <f>2*PI()*(7100000)*E11</f>
        <v>2.1849171654725219</v>
      </c>
      <c r="H11" s="12"/>
      <c r="I11" s="12">
        <f>C11*80.4*0.000000000001</f>
        <v>8.0400000000000005E-12</v>
      </c>
      <c r="J11" s="13">
        <f>I11*1000000000000</f>
        <v>8.0400000000000009</v>
      </c>
      <c r="K11" s="13">
        <f>1/(2*PI()*7100000*I11)</f>
        <v>2788.0832298348982</v>
      </c>
      <c r="L11" s="12"/>
      <c r="M11" s="14">
        <f>ABS(G11-K11)</f>
        <v>2785.8983126694256</v>
      </c>
    </row>
    <row r="12" spans="3:13" x14ac:dyDescent="0.25">
      <c r="C12" s="13">
        <v>0.2</v>
      </c>
      <c r="D12" s="12"/>
      <c r="E12" s="12">
        <f t="shared" ref="E12:E75" si="0">C12*0.0000002*(LN(0.25*C12/0.001)-0.77)</f>
        <v>1.2568092021712583E-7</v>
      </c>
      <c r="F12" s="13">
        <f t="shared" ref="F12:F75" si="1">E12*1000000</f>
        <v>0.12568092021712582</v>
      </c>
      <c r="G12" s="13">
        <f t="shared" ref="G12:G75" si="2">2*PI()*(7100000)*E12</f>
        <v>5.60670323023749</v>
      </c>
      <c r="H12" s="12"/>
      <c r="I12" s="12">
        <f t="shared" ref="I12:I75" si="3">C12*80.4*0.000000000001</f>
        <v>1.6080000000000001E-11</v>
      </c>
      <c r="J12" s="13">
        <f t="shared" ref="J12:J75" si="4">I12*1000000000000</f>
        <v>16.080000000000002</v>
      </c>
      <c r="K12" s="13">
        <f t="shared" ref="K12:K75" si="5">1/(2*PI()*7100000*I12)</f>
        <v>1394.0416149174491</v>
      </c>
      <c r="L12" s="12"/>
      <c r="M12" s="14">
        <f t="shared" ref="M12:M75" si="6">ABS(G12-K12)</f>
        <v>1388.4349116872115</v>
      </c>
    </row>
    <row r="13" spans="3:13" x14ac:dyDescent="0.25">
      <c r="C13" s="13">
        <v>0.3</v>
      </c>
      <c r="D13" s="12"/>
      <c r="E13" s="12">
        <f t="shared" si="0"/>
        <v>2.1284928681217858E-7</v>
      </c>
      <c r="F13" s="13">
        <f t="shared" si="1"/>
        <v>0.21284928681217857</v>
      </c>
      <c r="G13" s="13">
        <f t="shared" si="2"/>
        <v>9.4953377319477337</v>
      </c>
      <c r="H13" s="12"/>
      <c r="I13" s="12">
        <f t="shared" si="3"/>
        <v>2.412E-11</v>
      </c>
      <c r="J13" s="13">
        <f t="shared" si="4"/>
        <v>24.12</v>
      </c>
      <c r="K13" s="13">
        <f t="shared" si="5"/>
        <v>929.36107661163271</v>
      </c>
      <c r="L13" s="12"/>
      <c r="M13" s="14">
        <f t="shared" si="6"/>
        <v>919.86573887968495</v>
      </c>
    </row>
    <row r="14" spans="3:13" x14ac:dyDescent="0.25">
      <c r="C14" s="13">
        <v>0.4</v>
      </c>
      <c r="D14" s="12"/>
      <c r="E14" s="12">
        <f t="shared" si="0"/>
        <v>3.0681361487904736E-7</v>
      </c>
      <c r="F14" s="13">
        <f t="shared" si="1"/>
        <v>0.30681361487904735</v>
      </c>
      <c r="G14" s="13">
        <f t="shared" si="2"/>
        <v>13.687144259059874</v>
      </c>
      <c r="H14" s="12"/>
      <c r="I14" s="12">
        <f t="shared" si="3"/>
        <v>3.2160000000000002E-11</v>
      </c>
      <c r="J14" s="13">
        <f t="shared" si="4"/>
        <v>32.160000000000004</v>
      </c>
      <c r="K14" s="13">
        <f t="shared" si="5"/>
        <v>697.02080745872456</v>
      </c>
      <c r="L14" s="12"/>
      <c r="M14" s="14">
        <f t="shared" si="6"/>
        <v>683.33366319966467</v>
      </c>
    </row>
    <row r="15" spans="3:13" x14ac:dyDescent="0.25">
      <c r="C15" s="13">
        <v>0.5</v>
      </c>
      <c r="D15" s="12"/>
      <c r="E15" s="12">
        <f t="shared" si="0"/>
        <v>4.058313737302301E-7</v>
      </c>
      <c r="F15" s="13">
        <f t="shared" si="1"/>
        <v>0.40583137373023009</v>
      </c>
      <c r="G15" s="13">
        <f t="shared" si="2"/>
        <v>18.104387444761453</v>
      </c>
      <c r="H15" s="12"/>
      <c r="I15" s="12">
        <f t="shared" si="3"/>
        <v>4.0200000000000001E-11</v>
      </c>
      <c r="J15" s="13">
        <f t="shared" si="4"/>
        <v>40.200000000000003</v>
      </c>
      <c r="K15" s="13">
        <f t="shared" si="5"/>
        <v>557.6166459669796</v>
      </c>
      <c r="L15" s="12"/>
      <c r="M15" s="14">
        <f t="shared" si="6"/>
        <v>539.51225852221819</v>
      </c>
    </row>
    <row r="16" spans="3:13" x14ac:dyDescent="0.25">
      <c r="C16" s="13">
        <v>0.6</v>
      </c>
      <c r="D16" s="12"/>
      <c r="E16" s="12">
        <f t="shared" si="0"/>
        <v>5.0887623529155064E-7</v>
      </c>
      <c r="F16" s="13">
        <f t="shared" si="1"/>
        <v>0.50887623529155068</v>
      </c>
      <c r="G16" s="13">
        <f t="shared" si="2"/>
        <v>22.701282161772806</v>
      </c>
      <c r="H16" s="12"/>
      <c r="I16" s="12">
        <f t="shared" si="3"/>
        <v>4.824E-11</v>
      </c>
      <c r="J16" s="13">
        <f t="shared" si="4"/>
        <v>48.24</v>
      </c>
      <c r="K16" s="13">
        <f t="shared" si="5"/>
        <v>464.68053830581636</v>
      </c>
      <c r="L16" s="12"/>
      <c r="M16" s="14">
        <f t="shared" si="6"/>
        <v>441.97925614404357</v>
      </c>
    </row>
    <row r="17" spans="3:13" x14ac:dyDescent="0.25">
      <c r="C17" s="13">
        <v>0.7</v>
      </c>
      <c r="D17" s="12"/>
      <c r="E17" s="12">
        <f t="shared" si="0"/>
        <v>6.1527003634929172E-7</v>
      </c>
      <c r="F17" s="13">
        <f t="shared" si="1"/>
        <v>0.61527003634929167</v>
      </c>
      <c r="G17" s="13">
        <f t="shared" si="2"/>
        <v>27.447575131597812</v>
      </c>
      <c r="H17" s="12"/>
      <c r="I17" s="12">
        <f t="shared" si="3"/>
        <v>5.6279999999999998E-11</v>
      </c>
      <c r="J17" s="13">
        <f t="shared" si="4"/>
        <v>56.28</v>
      </c>
      <c r="K17" s="13">
        <f t="shared" si="5"/>
        <v>398.29760426212829</v>
      </c>
      <c r="L17" s="12"/>
      <c r="M17" s="14">
        <f t="shared" si="6"/>
        <v>370.85002913053046</v>
      </c>
    </row>
    <row r="18" spans="3:13" x14ac:dyDescent="0.25">
      <c r="C18" s="13">
        <v>0.8</v>
      </c>
      <c r="D18" s="12"/>
      <c r="E18" s="12">
        <f t="shared" si="0"/>
        <v>7.2453077864768571E-7</v>
      </c>
      <c r="F18" s="13">
        <f t="shared" si="1"/>
        <v>0.72453077864768567</v>
      </c>
      <c r="G18" s="13">
        <f t="shared" si="2"/>
        <v>32.321764115289518</v>
      </c>
      <c r="H18" s="12"/>
      <c r="I18" s="12">
        <f t="shared" si="3"/>
        <v>6.4320000000000004E-11</v>
      </c>
      <c r="J18" s="13">
        <f t="shared" si="4"/>
        <v>64.320000000000007</v>
      </c>
      <c r="K18" s="13">
        <f t="shared" si="5"/>
        <v>348.51040372936228</v>
      </c>
      <c r="L18" s="12"/>
      <c r="M18" s="14">
        <f t="shared" si="6"/>
        <v>316.18863961407277</v>
      </c>
    </row>
    <row r="19" spans="3:13" x14ac:dyDescent="0.25">
      <c r="C19" s="13">
        <v>0.9</v>
      </c>
      <c r="D19" s="12"/>
      <c r="E19" s="12">
        <f t="shared" si="0"/>
        <v>8.3629807239679548E-7</v>
      </c>
      <c r="F19" s="13">
        <f t="shared" si="1"/>
        <v>0.83629807239679543</v>
      </c>
      <c r="G19" s="13">
        <f t="shared" si="2"/>
        <v>37.307771902433707</v>
      </c>
      <c r="H19" s="12"/>
      <c r="I19" s="12">
        <f t="shared" si="3"/>
        <v>7.2360000000000009E-11</v>
      </c>
      <c r="J19" s="13">
        <f t="shared" si="4"/>
        <v>72.360000000000014</v>
      </c>
      <c r="K19" s="13">
        <f t="shared" si="5"/>
        <v>309.78702553721087</v>
      </c>
      <c r="L19" s="12"/>
      <c r="M19" s="14">
        <f t="shared" si="6"/>
        <v>272.47925363477714</v>
      </c>
    </row>
    <row r="20" spans="3:13" x14ac:dyDescent="0.25">
      <c r="C20" s="13">
        <v>1</v>
      </c>
      <c r="D20" s="12"/>
      <c r="E20" s="12">
        <f t="shared" si="0"/>
        <v>9.5029218357244927E-7</v>
      </c>
      <c r="F20" s="13">
        <f t="shared" si="1"/>
        <v>0.95029218357244927</v>
      </c>
      <c r="G20" s="13">
        <f t="shared" si="2"/>
        <v>42.393119385985138</v>
      </c>
      <c r="H20" s="12"/>
      <c r="I20" s="12">
        <f t="shared" si="3"/>
        <v>8.0400000000000002E-11</v>
      </c>
      <c r="J20" s="13">
        <f t="shared" si="4"/>
        <v>80.400000000000006</v>
      </c>
      <c r="K20" s="13">
        <f t="shared" si="5"/>
        <v>278.8083229834898</v>
      </c>
      <c r="L20" s="12"/>
      <c r="M20" s="14">
        <f t="shared" si="6"/>
        <v>236.41520359750467</v>
      </c>
    </row>
    <row r="21" spans="3:13" x14ac:dyDescent="0.25">
      <c r="C21" s="13">
        <v>1.1000000000000001</v>
      </c>
      <c r="D21" s="12"/>
      <c r="E21" s="12">
        <f t="shared" si="0"/>
        <v>1.0662896414866459E-6</v>
      </c>
      <c r="F21" s="13">
        <f t="shared" si="1"/>
        <v>1.0662896414866458</v>
      </c>
      <c r="G21" s="13">
        <f t="shared" si="2"/>
        <v>47.567837400965445</v>
      </c>
      <c r="H21" s="12"/>
      <c r="I21" s="12">
        <f t="shared" si="3"/>
        <v>8.8440000000000007E-11</v>
      </c>
      <c r="J21" s="13">
        <f t="shared" si="4"/>
        <v>88.440000000000012</v>
      </c>
      <c r="K21" s="13">
        <f t="shared" si="5"/>
        <v>253.46211180317255</v>
      </c>
      <c r="L21" s="12"/>
      <c r="M21" s="14">
        <f t="shared" si="6"/>
        <v>205.89427440220709</v>
      </c>
    </row>
    <row r="22" spans="3:13" x14ac:dyDescent="0.25">
      <c r="C22" s="13">
        <v>1.2</v>
      </c>
      <c r="D22" s="12"/>
      <c r="E22" s="12">
        <f t="shared" si="0"/>
        <v>1.1841077939174883E-6</v>
      </c>
      <c r="F22" s="13">
        <f t="shared" si="1"/>
        <v>1.1841077939174882</v>
      </c>
      <c r="G22" s="13">
        <f t="shared" si="2"/>
        <v>52.823777719300296</v>
      </c>
      <c r="H22" s="12"/>
      <c r="I22" s="12">
        <f t="shared" si="3"/>
        <v>9.6479999999999999E-11</v>
      </c>
      <c r="J22" s="13">
        <f t="shared" si="4"/>
        <v>96.48</v>
      </c>
      <c r="K22" s="13">
        <f t="shared" si="5"/>
        <v>232.34026915290818</v>
      </c>
      <c r="L22" s="12"/>
      <c r="M22" s="14">
        <f t="shared" si="6"/>
        <v>179.51649143360788</v>
      </c>
    </row>
    <row r="23" spans="3:13" x14ac:dyDescent="0.25">
      <c r="C23" s="13">
        <v>1.3</v>
      </c>
      <c r="D23" s="12"/>
      <c r="E23" s="12">
        <f t="shared" si="0"/>
        <v>1.3035945474057319E-6</v>
      </c>
      <c r="F23" s="13">
        <f t="shared" si="1"/>
        <v>1.3035945474057318</v>
      </c>
      <c r="G23" s="13">
        <f t="shared" si="2"/>
        <v>58.154155358131732</v>
      </c>
      <c r="H23" s="12"/>
      <c r="I23" s="12">
        <f t="shared" si="3"/>
        <v>1.0452E-10</v>
      </c>
      <c r="J23" s="13">
        <f t="shared" si="4"/>
        <v>104.52000000000001</v>
      </c>
      <c r="K23" s="13">
        <f t="shared" si="5"/>
        <v>214.46794075653062</v>
      </c>
      <c r="L23" s="12"/>
      <c r="M23" s="14">
        <f t="shared" si="6"/>
        <v>156.31378539839889</v>
      </c>
    </row>
    <row r="24" spans="3:13" x14ac:dyDescent="0.25">
      <c r="C24" s="13">
        <v>1.4</v>
      </c>
      <c r="D24" s="12"/>
      <c r="E24" s="12">
        <f t="shared" si="0"/>
        <v>1.4246212832553683E-6</v>
      </c>
      <c r="F24" s="13">
        <f t="shared" si="1"/>
        <v>1.4246212832553682</v>
      </c>
      <c r="G24" s="13">
        <f t="shared" si="2"/>
        <v>63.553232558242748</v>
      </c>
      <c r="H24" s="12"/>
      <c r="I24" s="12">
        <f t="shared" si="3"/>
        <v>1.1256E-10</v>
      </c>
      <c r="J24" s="13">
        <f t="shared" si="4"/>
        <v>112.56</v>
      </c>
      <c r="K24" s="13">
        <f t="shared" si="5"/>
        <v>199.14880213106414</v>
      </c>
      <c r="L24" s="12"/>
      <c r="M24" s="14">
        <f t="shared" si="6"/>
        <v>135.5955695728214</v>
      </c>
    </row>
    <row r="25" spans="3:13" x14ac:dyDescent="0.25">
      <c r="C25" s="13">
        <v>1.5</v>
      </c>
      <c r="D25" s="12"/>
      <c r="E25" s="12">
        <f t="shared" si="0"/>
        <v>1.5470778077911229E-6</v>
      </c>
      <c r="F25" s="13">
        <f t="shared" si="1"/>
        <v>1.5470778077911229</v>
      </c>
      <c r="G25" s="13">
        <f t="shared" si="2"/>
        <v>69.016093511935196</v>
      </c>
      <c r="H25" s="12"/>
      <c r="I25" s="12">
        <f t="shared" si="3"/>
        <v>1.206E-10</v>
      </c>
      <c r="J25" s="13">
        <f t="shared" si="4"/>
        <v>120.60000000000001</v>
      </c>
      <c r="K25" s="13">
        <f t="shared" si="5"/>
        <v>185.87221532232655</v>
      </c>
      <c r="L25" s="12"/>
      <c r="M25" s="14">
        <f t="shared" si="6"/>
        <v>116.85612181039136</v>
      </c>
    </row>
    <row r="26" spans="3:13" x14ac:dyDescent="0.25">
      <c r="C26" s="13">
        <v>1.6</v>
      </c>
      <c r="D26" s="12"/>
      <c r="E26" s="12">
        <f t="shared" si="0"/>
        <v>1.670868655074554E-6</v>
      </c>
      <c r="F26" s="13">
        <f t="shared" si="1"/>
        <v>1.670868655074554</v>
      </c>
      <c r="G26" s="13">
        <f t="shared" si="2"/>
        <v>74.53847942491862</v>
      </c>
      <c r="H26" s="12"/>
      <c r="I26" s="12">
        <f t="shared" si="3"/>
        <v>1.2864000000000001E-10</v>
      </c>
      <c r="J26" s="13">
        <f t="shared" si="4"/>
        <v>128.64000000000001</v>
      </c>
      <c r="K26" s="13">
        <f t="shared" si="5"/>
        <v>174.25520186468114</v>
      </c>
      <c r="L26" s="12"/>
      <c r="M26" s="14">
        <f t="shared" si="6"/>
        <v>99.71672243976252</v>
      </c>
    </row>
    <row r="27" spans="3:13" x14ac:dyDescent="0.25">
      <c r="C27" s="13">
        <v>1.7</v>
      </c>
      <c r="D27" s="12"/>
      <c r="E27" s="12">
        <f t="shared" si="0"/>
        <v>1.7959103174343016E-6</v>
      </c>
      <c r="F27" s="13">
        <f t="shared" si="1"/>
        <v>1.7959103174343016</v>
      </c>
      <c r="G27" s="13">
        <f t="shared" si="2"/>
        <v>80.116664968559562</v>
      </c>
      <c r="H27" s="12"/>
      <c r="I27" s="12">
        <f t="shared" si="3"/>
        <v>1.3668000000000001E-10</v>
      </c>
      <c r="J27" s="13">
        <f t="shared" si="4"/>
        <v>136.68</v>
      </c>
      <c r="K27" s="13">
        <f t="shared" si="5"/>
        <v>164.00489587264107</v>
      </c>
      <c r="L27" s="12"/>
      <c r="M27" s="14">
        <f t="shared" si="6"/>
        <v>83.88823090408151</v>
      </c>
    </row>
    <row r="28" spans="3:13" x14ac:dyDescent="0.25">
      <c r="C28" s="13">
        <v>1.8</v>
      </c>
      <c r="D28" s="12"/>
      <c r="E28" s="12">
        <f t="shared" si="0"/>
        <v>1.9221291297951715E-6</v>
      </c>
      <c r="F28" s="13">
        <f t="shared" si="1"/>
        <v>1.9221291297951715</v>
      </c>
      <c r="G28" s="13">
        <f t="shared" si="2"/>
        <v>85.74736389849943</v>
      </c>
      <c r="H28" s="12"/>
      <c r="I28" s="12">
        <f t="shared" si="3"/>
        <v>1.4472000000000002E-10</v>
      </c>
      <c r="J28" s="13">
        <f t="shared" si="4"/>
        <v>144.72000000000003</v>
      </c>
      <c r="K28" s="13">
        <f t="shared" si="5"/>
        <v>154.89351276860543</v>
      </c>
      <c r="L28" s="12"/>
      <c r="M28" s="14">
        <f t="shared" si="6"/>
        <v>69.146148870106003</v>
      </c>
    </row>
    <row r="29" spans="3:13" x14ac:dyDescent="0.25">
      <c r="C29" s="13">
        <v>1.9</v>
      </c>
      <c r="D29" s="12"/>
      <c r="E29" s="12">
        <f t="shared" si="0"/>
        <v>2.0494596255331636E-6</v>
      </c>
      <c r="F29" s="13">
        <f t="shared" si="1"/>
        <v>2.0494596255331636</v>
      </c>
      <c r="G29" s="13">
        <f t="shared" si="2"/>
        <v>91.427655708335038</v>
      </c>
      <c r="H29" s="12"/>
      <c r="I29" s="12">
        <f t="shared" si="3"/>
        <v>1.5276E-10</v>
      </c>
      <c r="J29" s="13">
        <f t="shared" si="4"/>
        <v>152.76</v>
      </c>
      <c r="K29" s="13">
        <f t="shared" si="5"/>
        <v>146.74122262288938</v>
      </c>
      <c r="L29" s="12"/>
      <c r="M29" s="14">
        <f t="shared" si="6"/>
        <v>55.313566914554343</v>
      </c>
    </row>
    <row r="30" spans="3:13" x14ac:dyDescent="0.25">
      <c r="C30" s="5">
        <v>2</v>
      </c>
      <c r="D30" s="7"/>
      <c r="E30" s="7">
        <f t="shared" si="0"/>
        <v>2.1778432393688765E-6</v>
      </c>
      <c r="F30" s="5">
        <f t="shared" si="1"/>
        <v>2.1778432393688765</v>
      </c>
      <c r="G30" s="5">
        <f t="shared" si="2"/>
        <v>97.154927764894737</v>
      </c>
      <c r="H30" s="7"/>
      <c r="I30" s="7">
        <f t="shared" si="3"/>
        <v>1.608E-10</v>
      </c>
      <c r="J30" s="5">
        <f t="shared" si="4"/>
        <v>160.80000000000001</v>
      </c>
      <c r="K30" s="5">
        <f t="shared" si="5"/>
        <v>139.4041614917449</v>
      </c>
      <c r="L30" s="7"/>
      <c r="M30" s="2">
        <f t="shared" si="6"/>
        <v>42.249233726850164</v>
      </c>
    </row>
    <row r="31" spans="3:13" x14ac:dyDescent="0.25">
      <c r="C31" s="5">
        <v>2.1</v>
      </c>
      <c r="D31" s="7"/>
      <c r="E31" s="7">
        <f t="shared" si="0"/>
        <v>2.3072272702884822E-6</v>
      </c>
      <c r="F31" s="5">
        <f t="shared" si="1"/>
        <v>2.3072272702884824</v>
      </c>
      <c r="G31" s="5">
        <f t="shared" si="2"/>
        <v>102.92682904350465</v>
      </c>
      <c r="H31" s="7"/>
      <c r="I31" s="7">
        <f t="shared" si="3"/>
        <v>1.6884000000000003E-10</v>
      </c>
      <c r="J31" s="5">
        <f t="shared" si="4"/>
        <v>168.84000000000003</v>
      </c>
      <c r="K31" s="5">
        <f t="shared" si="5"/>
        <v>132.76586808737608</v>
      </c>
      <c r="L31" s="7"/>
      <c r="M31" s="2">
        <f t="shared" si="6"/>
        <v>29.839039043871423</v>
      </c>
    </row>
    <row r="32" spans="3:13" x14ac:dyDescent="0.25">
      <c r="C32" s="5">
        <v>2.2000000000000002</v>
      </c>
      <c r="D32" s="7"/>
      <c r="E32" s="7">
        <f t="shared" si="0"/>
        <v>2.4375640424196671E-6</v>
      </c>
      <c r="F32" s="5">
        <f t="shared" si="1"/>
        <v>2.437564042419667</v>
      </c>
      <c r="G32" s="5">
        <f t="shared" si="2"/>
        <v>108.74123269414777</v>
      </c>
      <c r="H32" s="7"/>
      <c r="I32" s="7">
        <f t="shared" si="3"/>
        <v>1.7688000000000001E-10</v>
      </c>
      <c r="J32" s="5">
        <f t="shared" si="4"/>
        <v>176.88000000000002</v>
      </c>
      <c r="K32" s="5">
        <f t="shared" si="5"/>
        <v>126.73105590158627</v>
      </c>
      <c r="L32" s="7"/>
      <c r="M32" s="2">
        <f t="shared" si="6"/>
        <v>17.989823207438505</v>
      </c>
    </row>
    <row r="33" spans="3:13" x14ac:dyDescent="0.25">
      <c r="C33" s="4">
        <v>2.2999999999999998</v>
      </c>
      <c r="D33" s="8"/>
      <c r="E33" s="8">
        <f t="shared" si="0"/>
        <v>2.5688102187667811E-6</v>
      </c>
      <c r="F33" s="4">
        <f t="shared" si="1"/>
        <v>2.5688102187667812</v>
      </c>
      <c r="G33" s="4">
        <f t="shared" si="2"/>
        <v>114.59620542676635</v>
      </c>
      <c r="H33" s="8"/>
      <c r="I33" s="8">
        <f t="shared" si="3"/>
        <v>1.8491999999999999E-10</v>
      </c>
      <c r="J33" s="4">
        <f t="shared" si="4"/>
        <v>184.92</v>
      </c>
      <c r="K33" s="4">
        <f t="shared" si="5"/>
        <v>121.22100999282168</v>
      </c>
      <c r="L33" s="8"/>
      <c r="M33" s="3">
        <f t="shared" si="6"/>
        <v>6.6248045660553316</v>
      </c>
    </row>
    <row r="34" spans="3:13" x14ac:dyDescent="0.25">
      <c r="C34" s="4">
        <v>2.4</v>
      </c>
      <c r="D34" s="8"/>
      <c r="E34" s="8">
        <f t="shared" si="0"/>
        <v>2.7009262345037503E-6</v>
      </c>
      <c r="F34" s="4">
        <f t="shared" si="1"/>
        <v>2.7009262345037501</v>
      </c>
      <c r="G34" s="4">
        <f t="shared" si="2"/>
        <v>120.48998223010994</v>
      </c>
      <c r="H34" s="8"/>
      <c r="I34" s="8">
        <f t="shared" si="3"/>
        <v>1.9296E-10</v>
      </c>
      <c r="J34" s="4">
        <f t="shared" si="4"/>
        <v>192.96</v>
      </c>
      <c r="K34" s="4">
        <f t="shared" si="5"/>
        <v>116.17013457645409</v>
      </c>
      <c r="L34" s="8"/>
      <c r="M34" s="3">
        <f t="shared" si="6"/>
        <v>4.3198476536558559</v>
      </c>
    </row>
    <row r="35" spans="3:13" x14ac:dyDescent="0.25">
      <c r="C35" s="4">
        <v>2.5</v>
      </c>
      <c r="D35" s="8"/>
      <c r="E35" s="8">
        <f t="shared" si="0"/>
        <v>2.8338758248682004E-6</v>
      </c>
      <c r="F35" s="4">
        <f t="shared" si="1"/>
        <v>2.8338758248682003</v>
      </c>
      <c r="G35" s="4">
        <f t="shared" si="2"/>
        <v>126.42094531080149</v>
      </c>
      <c r="H35" s="8"/>
      <c r="I35" s="8">
        <f t="shared" si="3"/>
        <v>2.01E-10</v>
      </c>
      <c r="J35" s="4">
        <f t="shared" si="4"/>
        <v>201</v>
      </c>
      <c r="K35" s="4">
        <f t="shared" si="5"/>
        <v>111.52332919339594</v>
      </c>
      <c r="L35" s="8"/>
      <c r="M35" s="3">
        <f t="shared" si="6"/>
        <v>14.897616117405548</v>
      </c>
    </row>
    <row r="36" spans="3:13" x14ac:dyDescent="0.25">
      <c r="C36" s="4">
        <v>2.6</v>
      </c>
      <c r="D36" s="8"/>
      <c r="E36" s="8">
        <f t="shared" si="0"/>
        <v>2.9676256287026354E-6</v>
      </c>
      <c r="F36" s="4">
        <f t="shared" si="1"/>
        <v>2.9676256287026352</v>
      </c>
      <c r="G36" s="4">
        <f t="shared" si="2"/>
        <v>132.38760640706528</v>
      </c>
      <c r="H36" s="8"/>
      <c r="I36" s="8">
        <f t="shared" si="3"/>
        <v>2.0904000000000001E-10</v>
      </c>
      <c r="J36" s="4">
        <f t="shared" si="4"/>
        <v>209.04000000000002</v>
      </c>
      <c r="K36" s="4">
        <f t="shared" si="5"/>
        <v>107.23397037826531</v>
      </c>
      <c r="L36" s="8"/>
      <c r="M36" s="3">
        <f t="shared" si="6"/>
        <v>25.153636028799966</v>
      </c>
    </row>
    <row r="37" spans="3:13" x14ac:dyDescent="0.25">
      <c r="C37" s="4">
        <v>2.7</v>
      </c>
      <c r="D37" s="8"/>
      <c r="E37" s="8">
        <f t="shared" si="0"/>
        <v>3.1021448530711667E-6</v>
      </c>
      <c r="F37" s="4">
        <f t="shared" si="1"/>
        <v>3.1021448530711666</v>
      </c>
      <c r="G37" s="4">
        <f t="shared" si="2"/>
        <v>138.38859182707267</v>
      </c>
      <c r="H37" s="8"/>
      <c r="I37" s="8">
        <f t="shared" si="3"/>
        <v>2.1708000000000004E-10</v>
      </c>
      <c r="J37" s="4">
        <f t="shared" si="4"/>
        <v>217.08000000000004</v>
      </c>
      <c r="K37" s="4">
        <f t="shared" si="5"/>
        <v>103.26234184573694</v>
      </c>
      <c r="L37" s="8"/>
      <c r="M37" s="3">
        <f t="shared" si="6"/>
        <v>35.126249981335732</v>
      </c>
    </row>
    <row r="38" spans="3:13" x14ac:dyDescent="0.25">
      <c r="C38" s="4">
        <v>2.8</v>
      </c>
      <c r="D38" s="8"/>
      <c r="E38" s="8">
        <f t="shared" si="0"/>
        <v>3.2374049876243057E-6</v>
      </c>
      <c r="F38" s="4">
        <f t="shared" si="1"/>
        <v>3.2374049876243056</v>
      </c>
      <c r="G38" s="4">
        <f t="shared" si="2"/>
        <v>144.42262970657973</v>
      </c>
      <c r="H38" s="8"/>
      <c r="I38" s="8">
        <f t="shared" si="3"/>
        <v>2.2511999999999999E-10</v>
      </c>
      <c r="J38" s="4">
        <f t="shared" si="4"/>
        <v>225.12</v>
      </c>
      <c r="K38" s="4">
        <f t="shared" si="5"/>
        <v>99.574401065532072</v>
      </c>
      <c r="L38" s="8"/>
      <c r="M38" s="3">
        <f t="shared" si="6"/>
        <v>44.848228641047655</v>
      </c>
    </row>
    <row r="39" spans="3:13" x14ac:dyDescent="0.25">
      <c r="C39" s="4">
        <v>2.9</v>
      </c>
      <c r="D39" s="8"/>
      <c r="E39" s="8">
        <f t="shared" si="0"/>
        <v>3.3733795598157108E-6</v>
      </c>
      <c r="F39" s="4">
        <f t="shared" si="1"/>
        <v>3.3733795598157106</v>
      </c>
      <c r="G39" s="4">
        <f t="shared" si="2"/>
        <v>150.48853908899551</v>
      </c>
      <c r="H39" s="8"/>
      <c r="I39" s="8">
        <f t="shared" si="3"/>
        <v>2.3316E-10</v>
      </c>
      <c r="J39" s="4">
        <f t="shared" si="4"/>
        <v>233.16</v>
      </c>
      <c r="K39" s="4">
        <f t="shared" si="5"/>
        <v>96.140801028789596</v>
      </c>
      <c r="L39" s="8"/>
      <c r="M39" s="3">
        <f t="shared" si="6"/>
        <v>54.347738060205913</v>
      </c>
    </row>
    <row r="40" spans="3:13" x14ac:dyDescent="0.25">
      <c r="C40" s="4">
        <v>3</v>
      </c>
      <c r="D40" s="8"/>
      <c r="E40" s="8">
        <f t="shared" si="0"/>
        <v>3.510043923918213E-6</v>
      </c>
      <c r="F40" s="4">
        <f t="shared" si="1"/>
        <v>3.5100439239182131</v>
      </c>
      <c r="G40" s="4">
        <f t="shared" si="2"/>
        <v>156.58522051325707</v>
      </c>
      <c r="H40" s="8"/>
      <c r="I40" s="8">
        <f t="shared" si="3"/>
        <v>2.412E-10</v>
      </c>
      <c r="J40" s="4">
        <f t="shared" si="4"/>
        <v>241.20000000000002</v>
      </c>
      <c r="K40" s="4">
        <f t="shared" si="5"/>
        <v>92.936107661163277</v>
      </c>
      <c r="L40" s="8"/>
      <c r="M40" s="3">
        <f t="shared" si="6"/>
        <v>63.649112852093793</v>
      </c>
    </row>
    <row r="41" spans="3:13" x14ac:dyDescent="0.25">
      <c r="C41" s="4">
        <v>3.1</v>
      </c>
      <c r="D41" s="8"/>
      <c r="E41" s="8">
        <f t="shared" si="0"/>
        <v>3.6473750781990748E-6</v>
      </c>
      <c r="F41" s="4">
        <f t="shared" si="1"/>
        <v>3.6473750781990746</v>
      </c>
      <c r="G41" s="4">
        <f t="shared" si="2"/>
        <v>162.71164785790529</v>
      </c>
      <c r="H41" s="8"/>
      <c r="I41" s="8">
        <f t="shared" si="3"/>
        <v>2.4924000000000001E-10</v>
      </c>
      <c r="J41" s="4">
        <f t="shared" si="4"/>
        <v>249.24</v>
      </c>
      <c r="K41" s="4">
        <f t="shared" si="5"/>
        <v>89.938168704351554</v>
      </c>
      <c r="L41" s="8"/>
      <c r="M41" s="3">
        <f t="shared" si="6"/>
        <v>72.773479153553737</v>
      </c>
    </row>
    <row r="42" spans="3:13" x14ac:dyDescent="0.25">
      <c r="C42" s="4">
        <v>3.2</v>
      </c>
      <c r="D42" s="8"/>
      <c r="E42" s="8">
        <f t="shared" si="0"/>
        <v>3.7853515057074732E-6</v>
      </c>
      <c r="F42" s="4">
        <f t="shared" si="1"/>
        <v>3.7853515057074731</v>
      </c>
      <c r="G42" s="4">
        <f t="shared" si="2"/>
        <v>168.86686123851638</v>
      </c>
      <c r="H42" s="8"/>
      <c r="I42" s="8">
        <f t="shared" si="3"/>
        <v>2.5728000000000002E-10</v>
      </c>
      <c r="J42" s="4">
        <f t="shared" si="4"/>
        <v>257.28000000000003</v>
      </c>
      <c r="K42" s="4">
        <f t="shared" si="5"/>
        <v>87.12760093234057</v>
      </c>
      <c r="L42" s="8"/>
      <c r="M42" s="3">
        <f t="shared" si="6"/>
        <v>81.739260306175808</v>
      </c>
    </row>
    <row r="43" spans="3:13" x14ac:dyDescent="0.25">
      <c r="C43" s="4">
        <v>3.3</v>
      </c>
      <c r="D43" s="8"/>
      <c r="E43" s="8">
        <f t="shared" si="0"/>
        <v>3.9239530349808893E-6</v>
      </c>
      <c r="F43" s="4">
        <f t="shared" si="1"/>
        <v>3.9239530349808893</v>
      </c>
      <c r="G43" s="4">
        <f t="shared" si="2"/>
        <v>175.04996079372816</v>
      </c>
      <c r="H43" s="8"/>
      <c r="I43" s="8">
        <f t="shared" si="3"/>
        <v>2.6531999999999997E-10</v>
      </c>
      <c r="J43" s="4">
        <f t="shared" si="4"/>
        <v>265.32</v>
      </c>
      <c r="K43" s="4">
        <f t="shared" si="5"/>
        <v>84.487370601057535</v>
      </c>
      <c r="L43" s="8"/>
      <c r="M43" s="3">
        <f t="shared" si="6"/>
        <v>90.562590192670626</v>
      </c>
    </row>
    <row r="44" spans="3:13" x14ac:dyDescent="0.25">
      <c r="C44" s="4">
        <v>3.4</v>
      </c>
      <c r="D44" s="8"/>
      <c r="E44" s="8">
        <f t="shared" si="0"/>
        <v>4.063160717649366E-6</v>
      </c>
      <c r="F44" s="4">
        <f t="shared" si="1"/>
        <v>4.0631607176493656</v>
      </c>
      <c r="G44" s="4">
        <f t="shared" si="2"/>
        <v>181.26010122509069</v>
      </c>
      <c r="H44" s="8"/>
      <c r="I44" s="8">
        <f t="shared" si="3"/>
        <v>2.7336000000000003E-10</v>
      </c>
      <c r="J44" s="4">
        <f t="shared" si="4"/>
        <v>273.36</v>
      </c>
      <c r="K44" s="4">
        <f t="shared" si="5"/>
        <v>82.002447936320536</v>
      </c>
      <c r="L44" s="8"/>
      <c r="M44" s="3">
        <f t="shared" si="6"/>
        <v>99.257653288770157</v>
      </c>
    </row>
    <row r="45" spans="3:13" x14ac:dyDescent="0.25">
      <c r="C45" s="4">
        <v>3.5</v>
      </c>
      <c r="D45" s="8"/>
      <c r="E45" s="8">
        <f t="shared" si="0"/>
        <v>4.2029567204503301E-6</v>
      </c>
      <c r="F45" s="4">
        <f t="shared" si="1"/>
        <v>4.20295672045033</v>
      </c>
      <c r="G45" s="4">
        <f t="shared" si="2"/>
        <v>187.49648697978103</v>
      </c>
      <c r="H45" s="8"/>
      <c r="I45" s="8">
        <f t="shared" si="3"/>
        <v>2.8140000000000003E-10</v>
      </c>
      <c r="J45" s="4">
        <f t="shared" si="4"/>
        <v>281.40000000000003</v>
      </c>
      <c r="K45" s="4">
        <f t="shared" si="5"/>
        <v>79.659520852425658</v>
      </c>
      <c r="L45" s="8"/>
      <c r="M45" s="3">
        <f t="shared" si="6"/>
        <v>107.83696612735537</v>
      </c>
    </row>
    <row r="46" spans="3:13" x14ac:dyDescent="0.25">
      <c r="C46" s="4">
        <v>3.6</v>
      </c>
      <c r="D46" s="8"/>
      <c r="E46" s="8">
        <f t="shared" si="0"/>
        <v>4.3433242295935034E-6</v>
      </c>
      <c r="F46" s="4">
        <f t="shared" si="1"/>
        <v>4.3433242295935033</v>
      </c>
      <c r="G46" s="4">
        <f t="shared" si="2"/>
        <v>193.75836798426289</v>
      </c>
      <c r="H46" s="8"/>
      <c r="I46" s="8">
        <f t="shared" si="3"/>
        <v>2.8944000000000004E-10</v>
      </c>
      <c r="J46" s="4">
        <f t="shared" si="4"/>
        <v>289.44000000000005</v>
      </c>
      <c r="K46" s="4">
        <f t="shared" si="5"/>
        <v>77.446756384302716</v>
      </c>
      <c r="L46" s="8"/>
      <c r="M46" s="3">
        <f t="shared" si="6"/>
        <v>116.31161159996017</v>
      </c>
    </row>
    <row r="47" spans="3:13" x14ac:dyDescent="0.25">
      <c r="C47" s="4">
        <v>3.7</v>
      </c>
      <c r="D47" s="8"/>
      <c r="E47" s="8">
        <f t="shared" si="0"/>
        <v>4.4842473657591947E-6</v>
      </c>
      <c r="F47" s="4">
        <f t="shared" si="1"/>
        <v>4.4842473657591944</v>
      </c>
      <c r="G47" s="4">
        <f t="shared" si="2"/>
        <v>200.04503585230825</v>
      </c>
      <c r="H47" s="8"/>
      <c r="I47" s="8">
        <f t="shared" si="3"/>
        <v>2.9747999999999999E-10</v>
      </c>
      <c r="J47" s="4">
        <f t="shared" si="4"/>
        <v>297.48</v>
      </c>
      <c r="K47" s="4">
        <f t="shared" si="5"/>
        <v>75.353600806348595</v>
      </c>
      <c r="L47" s="8"/>
      <c r="M47" s="3">
        <f t="shared" si="6"/>
        <v>124.69143504595965</v>
      </c>
    </row>
    <row r="48" spans="3:13" x14ac:dyDescent="0.25">
      <c r="C48" s="4">
        <v>3.8</v>
      </c>
      <c r="D48" s="8"/>
      <c r="E48" s="8">
        <f t="shared" si="0"/>
        <v>4.6257111082918855E-6</v>
      </c>
      <c r="F48" s="4">
        <f t="shared" si="1"/>
        <v>4.6257111082918856</v>
      </c>
      <c r="G48" s="4">
        <f t="shared" si="2"/>
        <v>206.35582050322654</v>
      </c>
      <c r="H48" s="8"/>
      <c r="I48" s="8">
        <f t="shared" si="3"/>
        <v>3.0552E-10</v>
      </c>
      <c r="J48" s="4">
        <f t="shared" si="4"/>
        <v>305.52</v>
      </c>
      <c r="K48" s="4">
        <f t="shared" si="5"/>
        <v>73.370611311444691</v>
      </c>
      <c r="L48" s="8"/>
      <c r="M48" s="3">
        <f t="shared" si="6"/>
        <v>132.98520919178185</v>
      </c>
    </row>
    <row r="49" spans="3:13" x14ac:dyDescent="0.25">
      <c r="C49" s="4">
        <v>3.9</v>
      </c>
      <c r="D49" s="8"/>
      <c r="E49" s="8">
        <f t="shared" si="0"/>
        <v>4.7677012273783201E-6</v>
      </c>
      <c r="F49" s="4">
        <f t="shared" si="1"/>
        <v>4.7677012273783204</v>
      </c>
      <c r="G49" s="4">
        <f t="shared" si="2"/>
        <v>212.69008713628736</v>
      </c>
      <c r="H49" s="8"/>
      <c r="I49" s="8">
        <f t="shared" si="3"/>
        <v>3.1356E-10</v>
      </c>
      <c r="J49" s="4">
        <f t="shared" si="4"/>
        <v>313.56</v>
      </c>
      <c r="K49" s="4">
        <f t="shared" si="5"/>
        <v>71.489313585510203</v>
      </c>
      <c r="L49" s="8"/>
      <c r="M49" s="3">
        <f t="shared" si="6"/>
        <v>141.20077355077717</v>
      </c>
    </row>
    <row r="50" spans="3:13" x14ac:dyDescent="0.25">
      <c r="C50" s="4">
        <v>4</v>
      </c>
      <c r="D50" s="8"/>
      <c r="E50" s="8">
        <f t="shared" si="0"/>
        <v>4.9102042231857092E-6</v>
      </c>
      <c r="F50" s="4">
        <f t="shared" si="1"/>
        <v>4.9102042231857093</v>
      </c>
      <c r="G50" s="4">
        <f t="shared" si="2"/>
        <v>219.0472335156384</v>
      </c>
      <c r="H50" s="8"/>
      <c r="I50" s="8">
        <f t="shared" si="3"/>
        <v>3.2160000000000001E-10</v>
      </c>
      <c r="J50" s="4">
        <f t="shared" si="4"/>
        <v>321.60000000000002</v>
      </c>
      <c r="K50" s="4">
        <f t="shared" si="5"/>
        <v>69.702080745872451</v>
      </c>
      <c r="L50" s="8"/>
      <c r="M50" s="3">
        <f t="shared" si="6"/>
        <v>149.34515276976595</v>
      </c>
    </row>
    <row r="51" spans="3:13" x14ac:dyDescent="0.25">
      <c r="C51" s="4">
        <v>4.0999999999999996</v>
      </c>
      <c r="D51" s="8"/>
      <c r="E51" s="8">
        <f t="shared" si="0"/>
        <v>5.053207271089456E-6</v>
      </c>
      <c r="F51" s="4">
        <f t="shared" si="1"/>
        <v>5.0532072710894562</v>
      </c>
      <c r="G51" s="4">
        <f t="shared" si="2"/>
        <v>225.4266875268805</v>
      </c>
      <c r="H51" s="8"/>
      <c r="I51" s="8">
        <f t="shared" si="3"/>
        <v>3.2963999999999996E-10</v>
      </c>
      <c r="J51" s="4">
        <f t="shared" si="4"/>
        <v>329.64</v>
      </c>
      <c r="K51" s="4">
        <f t="shared" si="5"/>
        <v>68.002029995973132</v>
      </c>
      <c r="L51" s="8"/>
      <c r="M51" s="3">
        <f t="shared" si="6"/>
        <v>157.42465753090738</v>
      </c>
    </row>
    <row r="52" spans="3:13" x14ac:dyDescent="0.25">
      <c r="C52" s="4">
        <v>4.2</v>
      </c>
      <c r="D52" s="8"/>
      <c r="E52" s="8">
        <f t="shared" si="0"/>
        <v>5.1966981722473187E-6</v>
      </c>
      <c r="F52" s="4">
        <f t="shared" si="1"/>
        <v>5.1966981722473191</v>
      </c>
      <c r="G52" s="4">
        <f t="shared" si="2"/>
        <v>231.82790497215069</v>
      </c>
      <c r="H52" s="8"/>
      <c r="I52" s="8">
        <f t="shared" si="3"/>
        <v>3.3768000000000007E-10</v>
      </c>
      <c r="J52" s="4">
        <f t="shared" si="4"/>
        <v>337.68000000000006</v>
      </c>
      <c r="K52" s="4">
        <f t="shared" si="5"/>
        <v>66.382934043688039</v>
      </c>
      <c r="L52" s="8"/>
      <c r="M52" s="3">
        <f t="shared" si="6"/>
        <v>165.44497092846265</v>
      </c>
    </row>
    <row r="53" spans="3:13" x14ac:dyDescent="0.25">
      <c r="C53" s="4">
        <v>4.3</v>
      </c>
      <c r="D53" s="8"/>
      <c r="E53" s="8">
        <f t="shared" si="0"/>
        <v>5.340665308883116E-6</v>
      </c>
      <c r="F53" s="4">
        <f t="shared" si="1"/>
        <v>5.340665308883116</v>
      </c>
      <c r="G53" s="4">
        <f t="shared" si="2"/>
        <v>238.25036757530069</v>
      </c>
      <c r="H53" s="8"/>
      <c r="I53" s="8">
        <f t="shared" si="3"/>
        <v>3.4572000000000002E-10</v>
      </c>
      <c r="J53" s="4">
        <f t="shared" si="4"/>
        <v>345.72</v>
      </c>
      <c r="K53" s="4">
        <f t="shared" si="5"/>
        <v>64.839144879881346</v>
      </c>
      <c r="L53" s="8"/>
      <c r="M53" s="3">
        <f t="shared" si="6"/>
        <v>173.41122269541933</v>
      </c>
    </row>
    <row r="54" spans="3:13" x14ac:dyDescent="0.25">
      <c r="C54" s="4">
        <v>4.4000000000000004</v>
      </c>
      <c r="D54" s="8"/>
      <c r="E54" s="8">
        <f t="shared" si="0"/>
        <v>5.4850976037320864E-6</v>
      </c>
      <c r="F54" s="4">
        <f t="shared" si="1"/>
        <v>5.4850976037320862</v>
      </c>
      <c r="G54" s="4">
        <f t="shared" si="2"/>
        <v>244.69358117272935</v>
      </c>
      <c r="H54" s="8"/>
      <c r="I54" s="8">
        <f t="shared" si="3"/>
        <v>3.5376000000000003E-10</v>
      </c>
      <c r="J54" s="4">
        <f t="shared" si="4"/>
        <v>353.76000000000005</v>
      </c>
      <c r="K54" s="4">
        <f t="shared" si="5"/>
        <v>63.365527950793137</v>
      </c>
      <c r="L54" s="8"/>
      <c r="M54" s="3">
        <f t="shared" si="6"/>
        <v>181.32805322193622</v>
      </c>
    </row>
    <row r="55" spans="3:13" x14ac:dyDescent="0.25">
      <c r="C55" s="4">
        <v>4.5</v>
      </c>
      <c r="D55" s="8"/>
      <c r="E55" s="8">
        <f t="shared" si="0"/>
        <v>5.6299844831746684E-6</v>
      </c>
      <c r="F55" s="4">
        <f t="shared" si="1"/>
        <v>5.6299844831746686</v>
      </c>
      <c r="G55" s="4">
        <f t="shared" si="2"/>
        <v>251.15707406875816</v>
      </c>
      <c r="H55" s="8"/>
      <c r="I55" s="8">
        <f t="shared" si="3"/>
        <v>3.6179999999999998E-10</v>
      </c>
      <c r="J55" s="4">
        <f t="shared" si="4"/>
        <v>361.79999999999995</v>
      </c>
      <c r="K55" s="4">
        <f t="shared" si="5"/>
        <v>61.957405107442185</v>
      </c>
      <c r="L55" s="8"/>
      <c r="M55" s="3">
        <f t="shared" si="6"/>
        <v>189.19966896131598</v>
      </c>
    </row>
    <row r="56" spans="3:13" x14ac:dyDescent="0.25">
      <c r="C56" s="4">
        <v>4.5999999999999996</v>
      </c>
      <c r="D56" s="8"/>
      <c r="E56" s="8">
        <f t="shared" si="0"/>
        <v>5.7753158436487116E-6</v>
      </c>
      <c r="F56" s="4">
        <f t="shared" si="1"/>
        <v>5.7753158436487118</v>
      </c>
      <c r="G56" s="4">
        <f t="shared" si="2"/>
        <v>257.64039553725894</v>
      </c>
      <c r="H56" s="8"/>
      <c r="I56" s="8">
        <f t="shared" si="3"/>
        <v>3.6983999999999999E-10</v>
      </c>
      <c r="J56" s="4">
        <f t="shared" si="4"/>
        <v>369.84</v>
      </c>
      <c r="K56" s="4">
        <f t="shared" si="5"/>
        <v>60.610504996410839</v>
      </c>
      <c r="L56" s="8"/>
      <c r="M56" s="3">
        <f t="shared" si="6"/>
        <v>197.0298905408481</v>
      </c>
    </row>
    <row r="57" spans="3:13" x14ac:dyDescent="0.25">
      <c r="C57" s="4">
        <v>4.7</v>
      </c>
      <c r="D57" s="8"/>
      <c r="E57" s="8">
        <f t="shared" si="0"/>
        <v>5.9210820209835632E-6</v>
      </c>
      <c r="F57" s="4">
        <f t="shared" si="1"/>
        <v>5.9210820209835635</v>
      </c>
      <c r="G57" s="4">
        <f t="shared" si="2"/>
        <v>264.14311445362887</v>
      </c>
      <c r="H57" s="8"/>
      <c r="I57" s="8">
        <f t="shared" si="3"/>
        <v>3.7788000000000004E-10</v>
      </c>
      <c r="J57" s="4">
        <f t="shared" si="4"/>
        <v>377.88000000000005</v>
      </c>
      <c r="K57" s="4">
        <f t="shared" si="5"/>
        <v>59.32091978372123</v>
      </c>
      <c r="L57" s="8"/>
      <c r="M57" s="3">
        <f t="shared" si="6"/>
        <v>204.82219466990765</v>
      </c>
    </row>
    <row r="58" spans="3:13" x14ac:dyDescent="0.25">
      <c r="C58" s="4">
        <v>4.8</v>
      </c>
      <c r="D58" s="8"/>
      <c r="E58" s="8">
        <f t="shared" si="0"/>
        <v>6.067273762345048E-6</v>
      </c>
      <c r="F58" s="4">
        <f t="shared" si="1"/>
        <v>6.0672737623450477</v>
      </c>
      <c r="G58" s="4">
        <f t="shared" si="2"/>
        <v>270.6648180432386</v>
      </c>
      <c r="H58" s="8"/>
      <c r="I58" s="8">
        <f t="shared" si="3"/>
        <v>3.8592E-10</v>
      </c>
      <c r="J58" s="4">
        <f t="shared" si="4"/>
        <v>385.92</v>
      </c>
      <c r="K58" s="4">
        <f t="shared" si="5"/>
        <v>58.085067288227044</v>
      </c>
      <c r="L58" s="8"/>
      <c r="M58" s="3">
        <f t="shared" si="6"/>
        <v>212.57975075501156</v>
      </c>
    </row>
    <row r="59" spans="3:13" x14ac:dyDescent="0.25">
      <c r="C59" s="4">
        <v>4.9000000000000004</v>
      </c>
      <c r="D59" s="8"/>
      <c r="E59" s="8">
        <f t="shared" si="0"/>
        <v>6.2138822005192496E-6</v>
      </c>
      <c r="F59" s="4">
        <f t="shared" si="1"/>
        <v>6.2138822005192491</v>
      </c>
      <c r="G59" s="4">
        <f t="shared" si="2"/>
        <v>277.20511073421585</v>
      </c>
      <c r="H59" s="8"/>
      <c r="I59" s="8">
        <f t="shared" si="3"/>
        <v>3.9396000000000005E-10</v>
      </c>
      <c r="J59" s="4">
        <f t="shared" si="4"/>
        <v>393.96000000000004</v>
      </c>
      <c r="K59" s="4">
        <f t="shared" si="5"/>
        <v>56.899657751732612</v>
      </c>
      <c r="L59" s="8"/>
      <c r="M59" s="3">
        <f t="shared" si="6"/>
        <v>220.30545298248325</v>
      </c>
    </row>
    <row r="60" spans="3:13" x14ac:dyDescent="0.25">
      <c r="C60" s="4">
        <v>5</v>
      </c>
      <c r="D60" s="8"/>
      <c r="E60" s="8">
        <f t="shared" si="0"/>
        <v>6.3608988302963461E-6</v>
      </c>
      <c r="F60" s="4">
        <f t="shared" si="1"/>
        <v>6.3608988302963461</v>
      </c>
      <c r="G60" s="4">
        <f t="shared" si="2"/>
        <v>283.76361310391411</v>
      </c>
      <c r="H60" s="8"/>
      <c r="I60" s="8">
        <f t="shared" si="3"/>
        <v>4.0200000000000001E-10</v>
      </c>
      <c r="J60" s="4">
        <f t="shared" si="4"/>
        <v>402</v>
      </c>
      <c r="K60" s="4">
        <f t="shared" si="5"/>
        <v>55.761664596697969</v>
      </c>
      <c r="L60" s="8"/>
      <c r="M60" s="3">
        <f t="shared" si="6"/>
        <v>228.00194850721613</v>
      </c>
    </row>
    <row r="61" spans="3:13" x14ac:dyDescent="0.25">
      <c r="C61" s="4">
        <v>5.0999999999999996</v>
      </c>
      <c r="D61" s="8"/>
      <c r="E61" s="8">
        <f t="shared" si="0"/>
        <v>6.5083154867443764E-6</v>
      </c>
      <c r="F61" s="4">
        <f t="shared" si="1"/>
        <v>6.5083154867443769</v>
      </c>
      <c r="G61" s="4">
        <f t="shared" si="2"/>
        <v>290.33996090969151</v>
      </c>
      <c r="H61" s="8"/>
      <c r="I61" s="8">
        <f t="shared" si="3"/>
        <v>4.1004000000000001E-10</v>
      </c>
      <c r="J61" s="4">
        <f t="shared" si="4"/>
        <v>410.04</v>
      </c>
      <c r="K61" s="4">
        <f t="shared" si="5"/>
        <v>54.668298624213691</v>
      </c>
      <c r="L61" s="8"/>
      <c r="M61" s="3">
        <f t="shared" si="6"/>
        <v>235.67166228547782</v>
      </c>
    </row>
    <row r="62" spans="3:13" x14ac:dyDescent="0.25">
      <c r="C62" s="4">
        <v>5.2</v>
      </c>
      <c r="D62" s="8"/>
      <c r="E62" s="8">
        <f t="shared" si="0"/>
        <v>6.6561243251876133E-6</v>
      </c>
      <c r="F62" s="4">
        <f t="shared" si="1"/>
        <v>6.656124325187613</v>
      </c>
      <c r="G62" s="4">
        <f t="shared" si="2"/>
        <v>296.93380419573413</v>
      </c>
      <c r="H62" s="8"/>
      <c r="I62" s="8">
        <f t="shared" si="3"/>
        <v>4.1808000000000002E-10</v>
      </c>
      <c r="J62" s="4">
        <f t="shared" si="4"/>
        <v>418.08000000000004</v>
      </c>
      <c r="K62" s="4">
        <f t="shared" si="5"/>
        <v>53.616985189132656</v>
      </c>
      <c r="L62" s="8"/>
      <c r="M62" s="3">
        <f t="shared" si="6"/>
        <v>243.31681900660146</v>
      </c>
    </row>
    <row r="63" spans="3:13" x14ac:dyDescent="0.25">
      <c r="C63" s="4">
        <v>5.3</v>
      </c>
      <c r="D63" s="8"/>
      <c r="E63" s="8">
        <f t="shared" si="0"/>
        <v>6.8043178027255415E-6</v>
      </c>
      <c r="F63" s="4">
        <f t="shared" si="1"/>
        <v>6.8043178027255413</v>
      </c>
      <c r="G63" s="4">
        <f t="shared" si="2"/>
        <v>303.54480646860583</v>
      </c>
      <c r="H63" s="8"/>
      <c r="I63" s="8">
        <f t="shared" si="3"/>
        <v>4.2611999999999997E-10</v>
      </c>
      <c r="J63" s="4">
        <f t="shared" si="4"/>
        <v>426.11999999999995</v>
      </c>
      <c r="K63" s="4">
        <f t="shared" si="5"/>
        <v>52.605343959149025</v>
      </c>
      <c r="L63" s="8"/>
      <c r="M63" s="3">
        <f t="shared" si="6"/>
        <v>250.9394625094568</v>
      </c>
    </row>
    <row r="64" spans="3:13" x14ac:dyDescent="0.25">
      <c r="C64" s="4">
        <v>5.4</v>
      </c>
      <c r="D64" s="8"/>
      <c r="E64" s="8">
        <f t="shared" si="0"/>
        <v>6.9528886611470739E-6</v>
      </c>
      <c r="F64" s="4">
        <f t="shared" si="1"/>
        <v>6.9528886611470737</v>
      </c>
      <c r="G64" s="4">
        <f t="shared" si="2"/>
        <v>310.17264393504138</v>
      </c>
      <c r="H64" s="8"/>
      <c r="I64" s="8">
        <f t="shared" si="3"/>
        <v>4.3416000000000008E-10</v>
      </c>
      <c r="J64" s="4">
        <f t="shared" si="4"/>
        <v>434.16000000000008</v>
      </c>
      <c r="K64" s="4">
        <f t="shared" si="5"/>
        <v>51.631170922868471</v>
      </c>
      <c r="L64" s="8"/>
      <c r="M64" s="3">
        <f t="shared" si="6"/>
        <v>258.5414730121729</v>
      </c>
    </row>
    <row r="65" spans="3:13" x14ac:dyDescent="0.25">
      <c r="C65" s="4">
        <v>5.5</v>
      </c>
      <c r="D65" s="8"/>
      <c r="E65" s="8">
        <f t="shared" si="0"/>
        <v>7.1018299111107395E-6</v>
      </c>
      <c r="F65" s="4">
        <f t="shared" si="1"/>
        <v>7.1018299111107392</v>
      </c>
      <c r="G65" s="4">
        <f t="shared" si="2"/>
        <v>316.81700479621452</v>
      </c>
      <c r="H65" s="8"/>
      <c r="I65" s="8">
        <f t="shared" si="3"/>
        <v>4.4220000000000003E-10</v>
      </c>
      <c r="J65" s="4">
        <f t="shared" si="4"/>
        <v>442.20000000000005</v>
      </c>
      <c r="K65" s="4">
        <f t="shared" si="5"/>
        <v>50.692422360634509</v>
      </c>
      <c r="L65" s="8"/>
      <c r="M65" s="3">
        <f t="shared" si="6"/>
        <v>266.12458243558001</v>
      </c>
    </row>
    <row r="66" spans="3:13" x14ac:dyDescent="0.25">
      <c r="C66" s="4">
        <v>5.6</v>
      </c>
      <c r="D66" s="8"/>
      <c r="E66" s="8">
        <f t="shared" si="0"/>
        <v>7.2511348174757499E-6</v>
      </c>
      <c r="F66" s="4">
        <f t="shared" si="1"/>
        <v>7.2511348174757497</v>
      </c>
      <c r="G66" s="4">
        <f t="shared" si="2"/>
        <v>323.47758859334795</v>
      </c>
      <c r="H66" s="8"/>
      <c r="I66" s="8">
        <f t="shared" si="3"/>
        <v>4.5023999999999999E-10</v>
      </c>
      <c r="J66" s="4">
        <f t="shared" si="4"/>
        <v>450.24</v>
      </c>
      <c r="K66" s="4">
        <f t="shared" si="5"/>
        <v>49.787200532766036</v>
      </c>
      <c r="L66" s="8"/>
      <c r="M66" s="3">
        <f t="shared" si="6"/>
        <v>273.69038806058188</v>
      </c>
    </row>
    <row r="67" spans="3:13" x14ac:dyDescent="0.25">
      <c r="C67" s="4">
        <v>5.7</v>
      </c>
      <c r="D67" s="8"/>
      <c r="E67" s="8">
        <f t="shared" si="0"/>
        <v>7.4007968856811356E-6</v>
      </c>
      <c r="F67" s="4">
        <f t="shared" si="1"/>
        <v>7.4007968856811353</v>
      </c>
      <c r="G67" s="4">
        <f t="shared" si="2"/>
        <v>330.15410560007831</v>
      </c>
      <c r="H67" s="8"/>
      <c r="I67" s="8">
        <f t="shared" si="3"/>
        <v>4.5828000000000004E-10</v>
      </c>
      <c r="J67" s="4">
        <f t="shared" si="4"/>
        <v>458.28000000000003</v>
      </c>
      <c r="K67" s="4">
        <f t="shared" si="5"/>
        <v>48.913740874296458</v>
      </c>
      <c r="L67" s="8"/>
      <c r="M67" s="3">
        <f t="shared" si="6"/>
        <v>281.24036472578183</v>
      </c>
    </row>
    <row r="68" spans="3:13" x14ac:dyDescent="0.25">
      <c r="C68" s="4">
        <v>5.8</v>
      </c>
      <c r="D68" s="8"/>
      <c r="E68" s="8">
        <f t="shared" si="0"/>
        <v>7.550809849080958E-6</v>
      </c>
      <c r="F68" s="4">
        <f t="shared" si="1"/>
        <v>7.5508098490809576</v>
      </c>
      <c r="G68" s="4">
        <f t="shared" si="2"/>
        <v>336.84627625747197</v>
      </c>
      <c r="H68" s="8"/>
      <c r="I68" s="8">
        <f t="shared" si="3"/>
        <v>4.6632E-10</v>
      </c>
      <c r="J68" s="4">
        <f t="shared" si="4"/>
        <v>466.32</v>
      </c>
      <c r="K68" s="4">
        <f t="shared" si="5"/>
        <v>48.070400514394798</v>
      </c>
      <c r="L68" s="8"/>
      <c r="M68" s="3">
        <f t="shared" si="6"/>
        <v>288.77587574307717</v>
      </c>
    </row>
    <row r="69" spans="3:13" x14ac:dyDescent="0.25">
      <c r="C69" s="4">
        <v>5.9</v>
      </c>
      <c r="D69" s="8"/>
      <c r="E69" s="8">
        <f t="shared" si="0"/>
        <v>7.7011676571532257E-6</v>
      </c>
      <c r="F69" s="4">
        <f t="shared" si="1"/>
        <v>7.7011676571532259</v>
      </c>
      <c r="G69" s="4">
        <f t="shared" si="2"/>
        <v>343.55383064801771</v>
      </c>
      <c r="H69" s="8"/>
      <c r="I69" s="8">
        <f t="shared" si="3"/>
        <v>4.7436000000000011E-10</v>
      </c>
      <c r="J69" s="4">
        <f t="shared" si="4"/>
        <v>474.36000000000013</v>
      </c>
      <c r="K69" s="4">
        <f t="shared" si="5"/>
        <v>47.255647963303353</v>
      </c>
      <c r="L69" s="8"/>
      <c r="M69" s="3">
        <f t="shared" si="6"/>
        <v>296.29818268471433</v>
      </c>
    </row>
    <row r="70" spans="3:13" x14ac:dyDescent="0.25">
      <c r="C70" s="4">
        <v>6</v>
      </c>
      <c r="D70" s="8"/>
      <c r="E70" s="8">
        <f t="shared" si="0"/>
        <v>7.8518644645083604E-6</v>
      </c>
      <c r="F70" s="4">
        <f t="shared" si="1"/>
        <v>7.8518644645083606</v>
      </c>
      <c r="G70" s="4">
        <f t="shared" si="2"/>
        <v>350.27650800528755</v>
      </c>
      <c r="H70" s="8"/>
      <c r="I70" s="8">
        <f t="shared" si="3"/>
        <v>4.8240000000000001E-10</v>
      </c>
      <c r="J70" s="4">
        <f t="shared" si="4"/>
        <v>482.40000000000003</v>
      </c>
      <c r="K70" s="4">
        <f t="shared" si="5"/>
        <v>46.468053830581638</v>
      </c>
      <c r="L70" s="8"/>
      <c r="M70" s="3">
        <f t="shared" si="6"/>
        <v>303.8084541747059</v>
      </c>
    </row>
    <row r="71" spans="3:13" x14ac:dyDescent="0.25">
      <c r="C71" s="4">
        <v>6.1</v>
      </c>
      <c r="D71" s="8"/>
      <c r="E71" s="8">
        <f t="shared" si="0"/>
        <v>8.0028946206306436E-6</v>
      </c>
      <c r="F71" s="4">
        <f t="shared" si="1"/>
        <v>8.0028946206306433</v>
      </c>
      <c r="G71" s="4">
        <f t="shared" si="2"/>
        <v>357.01405625629639</v>
      </c>
      <c r="H71" s="8"/>
      <c r="I71" s="8">
        <f t="shared" si="3"/>
        <v>4.9044000000000001E-10</v>
      </c>
      <c r="J71" s="4">
        <f t="shared" si="4"/>
        <v>490.44</v>
      </c>
      <c r="K71" s="4">
        <f t="shared" si="5"/>
        <v>45.706282456309808</v>
      </c>
      <c r="L71" s="8"/>
      <c r="M71" s="3">
        <f t="shared" si="6"/>
        <v>311.30777379998659</v>
      </c>
    </row>
    <row r="72" spans="3:13" x14ac:dyDescent="0.25">
      <c r="C72" s="4">
        <v>6.2</v>
      </c>
      <c r="D72" s="8"/>
      <c r="E72" s="8">
        <f t="shared" si="0"/>
        <v>8.154252660292482E-6</v>
      </c>
      <c r="F72" s="4">
        <f t="shared" si="1"/>
        <v>8.1542526602924816</v>
      </c>
      <c r="G72" s="4">
        <f t="shared" si="2"/>
        <v>363.76623159387646</v>
      </c>
      <c r="H72" s="8"/>
      <c r="I72" s="8">
        <f t="shared" si="3"/>
        <v>4.9848000000000002E-10</v>
      </c>
      <c r="J72" s="4">
        <f t="shared" si="4"/>
        <v>498.48</v>
      </c>
      <c r="K72" s="4">
        <f t="shared" si="5"/>
        <v>44.969084352175777</v>
      </c>
      <c r="L72" s="8"/>
      <c r="M72" s="3">
        <f t="shared" si="6"/>
        <v>318.79714724170066</v>
      </c>
    </row>
    <row r="73" spans="3:13" x14ac:dyDescent="0.25">
      <c r="C73" s="4">
        <v>6.3</v>
      </c>
      <c r="D73" s="8"/>
      <c r="E73" s="8">
        <f t="shared" si="0"/>
        <v>8.3059332945872643E-6</v>
      </c>
      <c r="F73" s="4">
        <f t="shared" si="1"/>
        <v>8.3059332945872644</v>
      </c>
      <c r="G73" s="4">
        <f t="shared" si="2"/>
        <v>370.53279807664751</v>
      </c>
      <c r="H73" s="8"/>
      <c r="I73" s="8">
        <f t="shared" si="3"/>
        <v>5.0652000000000003E-10</v>
      </c>
      <c r="J73" s="4">
        <f t="shared" si="4"/>
        <v>506.52000000000004</v>
      </c>
      <c r="K73" s="4">
        <f t="shared" si="5"/>
        <v>44.255289362458704</v>
      </c>
      <c r="L73" s="8"/>
      <c r="M73" s="3">
        <f t="shared" si="6"/>
        <v>326.2775087141888</v>
      </c>
    </row>
    <row r="74" spans="3:13" x14ac:dyDescent="0.25">
      <c r="C74" s="4">
        <v>6.4</v>
      </c>
      <c r="D74" s="8"/>
      <c r="E74" s="8">
        <f t="shared" si="0"/>
        <v>8.4579314025316768E-6</v>
      </c>
      <c r="F74" s="4">
        <f t="shared" si="1"/>
        <v>8.4579314025316776</v>
      </c>
      <c r="G74" s="4">
        <f t="shared" si="2"/>
        <v>377.31352725439103</v>
      </c>
      <c r="H74" s="8"/>
      <c r="I74" s="8">
        <f t="shared" si="3"/>
        <v>5.1456000000000003E-10</v>
      </c>
      <c r="J74" s="4">
        <f t="shared" si="4"/>
        <v>514.56000000000006</v>
      </c>
      <c r="K74" s="4">
        <f t="shared" si="5"/>
        <v>43.563800466170285</v>
      </c>
      <c r="L74" s="8"/>
      <c r="M74" s="3">
        <f t="shared" si="6"/>
        <v>333.74972678822076</v>
      </c>
    </row>
    <row r="75" spans="3:13" x14ac:dyDescent="0.25">
      <c r="C75" s="4">
        <v>6.5</v>
      </c>
      <c r="D75" s="8"/>
      <c r="E75" s="8">
        <f t="shared" si="0"/>
        <v>8.6102420231929878E-6</v>
      </c>
      <c r="F75" s="4">
        <f t="shared" si="1"/>
        <v>8.6102420231929884</v>
      </c>
      <c r="G75" s="4">
        <f t="shared" si="2"/>
        <v>384.10819781684359</v>
      </c>
      <c r="H75" s="8"/>
      <c r="I75" s="8">
        <f t="shared" si="3"/>
        <v>5.2260000000000004E-10</v>
      </c>
      <c r="J75" s="4">
        <f t="shared" si="4"/>
        <v>522.6</v>
      </c>
      <c r="K75" s="4">
        <f t="shared" si="5"/>
        <v>42.893588151306126</v>
      </c>
      <c r="L75" s="8"/>
      <c r="M75" s="3">
        <f t="shared" si="6"/>
        <v>341.21460966553747</v>
      </c>
    </row>
    <row r="76" spans="3:13" x14ac:dyDescent="0.25">
      <c r="C76" s="4">
        <v>6.6</v>
      </c>
      <c r="D76" s="8"/>
      <c r="E76" s="8">
        <f t="shared" ref="E76:E110" si="7">C76*0.0000002*(LN(0.25*C76/0.001)-0.77)</f>
        <v>8.7628603483009061E-6</v>
      </c>
      <c r="F76" s="4">
        <f t="shared" ref="F76:F110" si="8">E76*1000000</f>
        <v>8.7628603483009062</v>
      </c>
      <c r="G76" s="4">
        <f t="shared" ref="G76:G110" si="9">2*PI()*(7100000)*E76</f>
        <v>390.916595264107</v>
      </c>
      <c r="H76" s="8"/>
      <c r="I76" s="8">
        <f t="shared" ref="I76:I110" si="10">C76*80.4*0.000000000001</f>
        <v>5.3063999999999994E-10</v>
      </c>
      <c r="J76" s="4">
        <f t="shared" ref="J76:J110" si="11">I76*1000000000000</f>
        <v>530.64</v>
      </c>
      <c r="K76" s="4">
        <f t="shared" ref="K76:K110" si="12">1/(2*PI()*7100000*I76)</f>
        <v>42.243685300528767</v>
      </c>
      <c r="L76" s="8"/>
      <c r="M76" s="3">
        <f t="shared" ref="M76:M110" si="13">ABS(G76-K76)</f>
        <v>348.67290996357826</v>
      </c>
    </row>
    <row r="77" spans="3:13" x14ac:dyDescent="0.25">
      <c r="C77" s="4">
        <v>6.7</v>
      </c>
      <c r="D77" s="8"/>
      <c r="E77" s="8">
        <f t="shared" si="7"/>
        <v>8.9157817153072825E-6</v>
      </c>
      <c r="F77" s="4">
        <f t="shared" si="8"/>
        <v>8.9157817153072827</v>
      </c>
      <c r="G77" s="4">
        <f t="shared" si="9"/>
        <v>397.73851159703781</v>
      </c>
      <c r="H77" s="8"/>
      <c r="I77" s="8">
        <f t="shared" si="10"/>
        <v>5.3868000000000005E-10</v>
      </c>
      <c r="J77" s="4">
        <f t="shared" si="11"/>
        <v>538.68000000000006</v>
      </c>
      <c r="K77" s="4">
        <f t="shared" si="12"/>
        <v>41.613182534849223</v>
      </c>
      <c r="L77" s="8"/>
      <c r="M77" s="3">
        <f t="shared" si="13"/>
        <v>356.1253290621886</v>
      </c>
    </row>
    <row r="78" spans="3:13" x14ac:dyDescent="0.25">
      <c r="C78" s="4">
        <v>6.8</v>
      </c>
      <c r="D78" s="8"/>
      <c r="E78" s="8">
        <f t="shared" si="7"/>
        <v>9.0690016008602583E-6</v>
      </c>
      <c r="F78" s="4">
        <f t="shared" si="8"/>
        <v>9.0690016008602576</v>
      </c>
      <c r="G78" s="4">
        <f t="shared" si="9"/>
        <v>404.57374502612458</v>
      </c>
      <c r="H78" s="8"/>
      <c r="I78" s="8">
        <f t="shared" si="10"/>
        <v>5.4672000000000005E-10</v>
      </c>
      <c r="J78" s="4">
        <f t="shared" si="11"/>
        <v>546.72</v>
      </c>
      <c r="K78" s="4">
        <f t="shared" si="12"/>
        <v>41.001223968160268</v>
      </c>
      <c r="L78" s="8"/>
      <c r="M78" s="3">
        <f t="shared" si="13"/>
        <v>363.57252105796431</v>
      </c>
    </row>
    <row r="79" spans="3:13" x14ac:dyDescent="0.25">
      <c r="C79" s="4">
        <v>6.9</v>
      </c>
      <c r="D79" s="8"/>
      <c r="E79" s="8">
        <f t="shared" si="7"/>
        <v>9.2225156146623343E-6</v>
      </c>
      <c r="F79" s="4">
        <f t="shared" si="8"/>
        <v>9.2225156146623348</v>
      </c>
      <c r="G79" s="4">
        <f t="shared" si="9"/>
        <v>411.42209969749291</v>
      </c>
      <c r="H79" s="8"/>
      <c r="I79" s="8">
        <f t="shared" si="10"/>
        <v>5.5476000000000006E-10</v>
      </c>
      <c r="J79" s="4">
        <f t="shared" si="11"/>
        <v>554.7600000000001</v>
      </c>
      <c r="K79" s="4">
        <f t="shared" si="12"/>
        <v>40.407003330940547</v>
      </c>
      <c r="L79" s="8"/>
      <c r="M79" s="3">
        <f t="shared" si="13"/>
        <v>371.01509636655237</v>
      </c>
    </row>
    <row r="80" spans="3:13" x14ac:dyDescent="0.25">
      <c r="C80" s="4">
        <v>7</v>
      </c>
      <c r="D80" s="8"/>
      <c r="E80" s="8">
        <f t="shared" si="7"/>
        <v>9.3763194936845837E-6</v>
      </c>
      <c r="F80" s="4">
        <f t="shared" si="8"/>
        <v>9.3763194936845835</v>
      </c>
      <c r="G80" s="4">
        <f t="shared" si="9"/>
        <v>418.28338543479765</v>
      </c>
      <c r="H80" s="8"/>
      <c r="I80" s="8">
        <f t="shared" si="10"/>
        <v>5.6280000000000006E-10</v>
      </c>
      <c r="J80" s="4">
        <f t="shared" si="11"/>
        <v>562.80000000000007</v>
      </c>
      <c r="K80" s="4">
        <f t="shared" si="12"/>
        <v>39.829760426212829</v>
      </c>
      <c r="L80" s="8"/>
      <c r="M80" s="3">
        <f t="shared" si="13"/>
        <v>378.45362500858482</v>
      </c>
    </row>
    <row r="81" spans="3:13" x14ac:dyDescent="0.25">
      <c r="C81" s="4">
        <v>7.1</v>
      </c>
      <c r="D81" s="8"/>
      <c r="E81" s="8">
        <f t="shared" si="7"/>
        <v>9.5304090967115121E-6</v>
      </c>
      <c r="F81" s="4">
        <f t="shared" si="8"/>
        <v>9.5304090967115123</v>
      </c>
      <c r="G81" s="4">
        <f t="shared" si="9"/>
        <v>425.15741749586596</v>
      </c>
      <c r="H81" s="8"/>
      <c r="I81" s="8">
        <f t="shared" si="10"/>
        <v>5.7084000000000007E-10</v>
      </c>
      <c r="J81" s="4">
        <f t="shared" si="11"/>
        <v>570.84</v>
      </c>
      <c r="K81" s="4">
        <f t="shared" si="12"/>
        <v>39.268777884998563</v>
      </c>
      <c r="L81" s="8"/>
      <c r="M81" s="3">
        <f t="shared" si="13"/>
        <v>385.88863961086741</v>
      </c>
    </row>
    <row r="82" spans="3:13" x14ac:dyDescent="0.25">
      <c r="C82" s="4">
        <v>7.2</v>
      </c>
      <c r="D82" s="8"/>
      <c r="E82" s="8">
        <f t="shared" si="7"/>
        <v>9.6847803991933291E-6</v>
      </c>
      <c r="F82" s="4">
        <f t="shared" si="8"/>
        <v>9.684780399193329</v>
      </c>
      <c r="G82" s="4">
        <f t="shared" si="9"/>
        <v>432.0440163430539</v>
      </c>
      <c r="H82" s="8"/>
      <c r="I82" s="8">
        <f t="shared" si="10"/>
        <v>5.7888000000000007E-10</v>
      </c>
      <c r="J82" s="4">
        <f t="shared" si="11"/>
        <v>578.88000000000011</v>
      </c>
      <c r="K82" s="4">
        <f t="shared" si="12"/>
        <v>38.723378192151358</v>
      </c>
      <c r="L82" s="8"/>
      <c r="M82" s="3">
        <f t="shared" si="13"/>
        <v>393.32063815090254</v>
      </c>
    </row>
    <row r="83" spans="3:13" x14ac:dyDescent="0.25">
      <c r="C83" s="4">
        <v>7.3</v>
      </c>
      <c r="D83" s="8"/>
      <c r="E83" s="8">
        <f t="shared" si="7"/>
        <v>9.8394294883842256E-6</v>
      </c>
      <c r="F83" s="4">
        <f t="shared" si="8"/>
        <v>9.8394294883842264</v>
      </c>
      <c r="G83" s="4">
        <f t="shared" si="9"/>
        <v>438.94300742636182</v>
      </c>
      <c r="H83" s="8"/>
      <c r="I83" s="8">
        <f t="shared" si="10"/>
        <v>5.8692000000000008E-10</v>
      </c>
      <c r="J83" s="4">
        <f t="shared" si="11"/>
        <v>586.92000000000007</v>
      </c>
      <c r="K83" s="4">
        <f t="shared" si="12"/>
        <v>38.192920956642439</v>
      </c>
      <c r="L83" s="8"/>
      <c r="M83" s="3">
        <f t="shared" si="13"/>
        <v>400.75008646971935</v>
      </c>
    </row>
    <row r="84" spans="3:13" x14ac:dyDescent="0.25">
      <c r="C84" s="4">
        <v>7.4</v>
      </c>
      <c r="D84" s="8"/>
      <c r="E84" s="8">
        <f t="shared" si="7"/>
        <v>9.9943525587471089E-6</v>
      </c>
      <c r="F84" s="4">
        <f t="shared" si="8"/>
        <v>9.9943525587471083</v>
      </c>
      <c r="G84" s="4">
        <f t="shared" si="9"/>
        <v>445.85422097843701</v>
      </c>
      <c r="H84" s="8"/>
      <c r="I84" s="8">
        <f t="shared" si="10"/>
        <v>5.9495999999999998E-10</v>
      </c>
      <c r="J84" s="4">
        <f t="shared" si="11"/>
        <v>594.96</v>
      </c>
      <c r="K84" s="4">
        <f t="shared" si="12"/>
        <v>37.676800403174298</v>
      </c>
      <c r="L84" s="8"/>
      <c r="M84" s="3">
        <f t="shared" si="13"/>
        <v>408.17742057526272</v>
      </c>
    </row>
    <row r="85" spans="3:13" x14ac:dyDescent="0.25">
      <c r="C85" s="4">
        <v>7.5</v>
      </c>
      <c r="D85" s="8"/>
      <c r="E85" s="8">
        <f t="shared" si="7"/>
        <v>1.0149545907606768E-5</v>
      </c>
      <c r="F85" s="4">
        <f t="shared" si="8"/>
        <v>10.149545907606768</v>
      </c>
      <c r="G85" s="4">
        <f t="shared" si="9"/>
        <v>452.77749182065878</v>
      </c>
      <c r="H85" s="8"/>
      <c r="I85" s="8">
        <f t="shared" si="10"/>
        <v>6.0299999999999999E-10</v>
      </c>
      <c r="J85" s="4">
        <f t="shared" si="11"/>
        <v>603</v>
      </c>
      <c r="K85" s="4">
        <f t="shared" si="12"/>
        <v>37.174443064465315</v>
      </c>
      <c r="L85" s="8"/>
      <c r="M85" s="3">
        <f t="shared" si="13"/>
        <v>415.60304875619346</v>
      </c>
    </row>
    <row r="86" spans="3:13" x14ac:dyDescent="0.25">
      <c r="C86" s="4">
        <v>7.6</v>
      </c>
      <c r="D86" s="8"/>
      <c r="E86" s="8">
        <f t="shared" si="7"/>
        <v>1.0305005931034888E-5</v>
      </c>
      <c r="F86" s="4">
        <f t="shared" si="8"/>
        <v>10.305005931034888</v>
      </c>
      <c r="G86" s="4">
        <f t="shared" si="9"/>
        <v>459.712659179566</v>
      </c>
      <c r="H86" s="8"/>
      <c r="I86" s="8">
        <f t="shared" si="10"/>
        <v>6.1103999999999999E-10</v>
      </c>
      <c r="J86" s="4">
        <f t="shared" si="11"/>
        <v>611.04</v>
      </c>
      <c r="K86" s="4">
        <f t="shared" si="12"/>
        <v>36.685305655722345</v>
      </c>
      <c r="L86" s="8"/>
      <c r="M86" s="3">
        <f t="shared" si="13"/>
        <v>423.02735352384366</v>
      </c>
    </row>
    <row r="87" spans="3:13" x14ac:dyDescent="0.25">
      <c r="C87" s="4">
        <v>7.7</v>
      </c>
      <c r="D87" s="8"/>
      <c r="E87" s="8">
        <f t="shared" si="7"/>
        <v>1.0460729119951701E-5</v>
      </c>
      <c r="F87" s="4">
        <f t="shared" si="8"/>
        <v>10.460729119951701</v>
      </c>
      <c r="G87" s="4">
        <f t="shared" si="9"/>
        <v>466.65956651294982</v>
      </c>
      <c r="H87" s="8"/>
      <c r="I87" s="8">
        <f t="shared" si="10"/>
        <v>6.1908E-10</v>
      </c>
      <c r="J87" s="4">
        <f t="shared" si="11"/>
        <v>619.08000000000004</v>
      </c>
      <c r="K87" s="4">
        <f t="shared" si="12"/>
        <v>36.208873114738935</v>
      </c>
      <c r="L87" s="8"/>
      <c r="M87" s="3">
        <f t="shared" si="13"/>
        <v>430.45069339821089</v>
      </c>
    </row>
    <row r="88" spans="3:13" x14ac:dyDescent="0.25">
      <c r="C88" s="4">
        <v>7.8</v>
      </c>
      <c r="D88" s="8"/>
      <c r="E88" s="8">
        <f t="shared" si="7"/>
        <v>1.0616712056430156E-5</v>
      </c>
      <c r="F88" s="4">
        <f t="shared" si="8"/>
        <v>10.616712056430156</v>
      </c>
      <c r="G88" s="4">
        <f t="shared" si="9"/>
        <v>473.61806134498011</v>
      </c>
      <c r="H88" s="8"/>
      <c r="I88" s="8">
        <f t="shared" si="10"/>
        <v>6.2712E-10</v>
      </c>
      <c r="J88" s="4">
        <f t="shared" si="11"/>
        <v>627.12</v>
      </c>
      <c r="K88" s="4">
        <f t="shared" si="12"/>
        <v>35.744656792755102</v>
      </c>
      <c r="L88" s="8"/>
      <c r="M88" s="3">
        <f t="shared" si="13"/>
        <v>437.873404552225</v>
      </c>
    </row>
    <row r="89" spans="3:13" x14ac:dyDescent="0.25">
      <c r="C89" s="4">
        <v>7.9</v>
      </c>
      <c r="D89" s="8"/>
      <c r="E89" s="8">
        <f t="shared" si="7"/>
        <v>1.077295141018965E-5</v>
      </c>
      <c r="F89" s="4">
        <f t="shared" si="8"/>
        <v>10.77295141018965</v>
      </c>
      <c r="G89" s="4">
        <f t="shared" si="9"/>
        <v>480.58799510978884</v>
      </c>
      <c r="H89" s="8"/>
      <c r="I89" s="8">
        <f t="shared" si="10"/>
        <v>6.3516000000000011E-10</v>
      </c>
      <c r="J89" s="4">
        <f t="shared" si="11"/>
        <v>635.16000000000008</v>
      </c>
      <c r="K89" s="4">
        <f t="shared" si="12"/>
        <v>35.292192782720221</v>
      </c>
      <c r="L89" s="8"/>
      <c r="M89" s="3">
        <f t="shared" si="13"/>
        <v>445.2958023270686</v>
      </c>
    </row>
    <row r="90" spans="3:13" x14ac:dyDescent="0.25">
      <c r="C90" s="4">
        <v>8</v>
      </c>
      <c r="D90" s="8"/>
      <c r="E90" s="8">
        <f t="shared" si="7"/>
        <v>1.0929443935267331E-5</v>
      </c>
      <c r="F90" s="4">
        <f t="shared" si="8"/>
        <v>10.929443935267331</v>
      </c>
      <c r="G90" s="4">
        <f t="shared" si="9"/>
        <v>487.56922300297464</v>
      </c>
      <c r="H90" s="8"/>
      <c r="I90" s="8">
        <f t="shared" si="10"/>
        <v>6.4320000000000001E-10</v>
      </c>
      <c r="J90" s="4">
        <f t="shared" si="11"/>
        <v>643.20000000000005</v>
      </c>
      <c r="K90" s="4">
        <f t="shared" si="12"/>
        <v>34.851040372936225</v>
      </c>
      <c r="L90" s="8"/>
      <c r="M90" s="3">
        <f t="shared" si="13"/>
        <v>452.71818263003843</v>
      </c>
    </row>
    <row r="91" spans="3:13" x14ac:dyDescent="0.25">
      <c r="C91" s="4">
        <v>8.1</v>
      </c>
      <c r="D91" s="8"/>
      <c r="E91" s="8">
        <f t="shared" si="7"/>
        <v>1.1086186466855837E-5</v>
      </c>
      <c r="F91" s="4">
        <f t="shared" si="8"/>
        <v>11.086186466855837</v>
      </c>
      <c r="G91" s="4">
        <f t="shared" si="9"/>
        <v>494.56160384053254</v>
      </c>
      <c r="H91" s="8"/>
      <c r="I91" s="8">
        <f t="shared" si="10"/>
        <v>6.5124000000000002E-10</v>
      </c>
      <c r="J91" s="4">
        <f t="shared" si="11"/>
        <v>651.24</v>
      </c>
      <c r="K91" s="4">
        <f t="shared" si="12"/>
        <v>34.420780615245654</v>
      </c>
      <c r="L91" s="8"/>
      <c r="M91" s="3">
        <f t="shared" si="13"/>
        <v>460.14082322528691</v>
      </c>
    </row>
    <row r="92" spans="3:13" x14ac:dyDescent="0.25">
      <c r="C92" s="4">
        <v>8.1999999999999993</v>
      </c>
      <c r="D92" s="8"/>
      <c r="E92" s="8">
        <f t="shared" si="7"/>
        <v>1.1243175918297223E-5</v>
      </c>
      <c r="F92" s="4">
        <f t="shared" si="8"/>
        <v>11.243175918297224</v>
      </c>
      <c r="G92" s="4">
        <f t="shared" si="9"/>
        <v>501.56499992475131</v>
      </c>
      <c r="H92" s="8"/>
      <c r="I92" s="8">
        <f t="shared" si="10"/>
        <v>6.5927999999999992E-10</v>
      </c>
      <c r="J92" s="4">
        <f t="shared" si="11"/>
        <v>659.28</v>
      </c>
      <c r="K92" s="4">
        <f t="shared" si="12"/>
        <v>34.001014997986566</v>
      </c>
      <c r="L92" s="8"/>
      <c r="M92" s="3">
        <f t="shared" si="13"/>
        <v>467.56398492676476</v>
      </c>
    </row>
    <row r="93" spans="3:13" x14ac:dyDescent="0.25">
      <c r="C93" s="4">
        <v>8.3000000000000007</v>
      </c>
      <c r="D93" s="8"/>
      <c r="E93" s="8">
        <f t="shared" si="7"/>
        <v>1.1400409278223565E-5</v>
      </c>
      <c r="F93" s="4">
        <f t="shared" si="8"/>
        <v>11.400409278223565</v>
      </c>
      <c r="G93" s="4">
        <f t="shared" si="9"/>
        <v>508.57927691665378</v>
      </c>
      <c r="H93" s="8"/>
      <c r="I93" s="8">
        <f t="shared" si="10"/>
        <v>6.6732000000000003E-10</v>
      </c>
      <c r="J93" s="4">
        <f t="shared" si="11"/>
        <v>667.32</v>
      </c>
      <c r="K93" s="4">
        <f t="shared" si="12"/>
        <v>33.59136421487829</v>
      </c>
      <c r="L93" s="8"/>
      <c r="M93" s="3">
        <f t="shared" si="13"/>
        <v>474.98791270177549</v>
      </c>
    </row>
    <row r="94" spans="3:13" x14ac:dyDescent="0.25">
      <c r="C94" s="4">
        <v>8.4</v>
      </c>
      <c r="D94" s="8"/>
      <c r="E94" s="8">
        <f t="shared" si="7"/>
        <v>1.1557883607835344E-5</v>
      </c>
      <c r="F94" s="4">
        <f t="shared" si="8"/>
        <v>11.557883607835343</v>
      </c>
      <c r="G94" s="4">
        <f t="shared" si="9"/>
        <v>515.60430371458403</v>
      </c>
      <c r="H94" s="8"/>
      <c r="I94" s="8">
        <f t="shared" si="10"/>
        <v>6.7536000000000014E-10</v>
      </c>
      <c r="J94" s="4">
        <f t="shared" si="11"/>
        <v>675.36000000000013</v>
      </c>
      <c r="K94" s="4">
        <f t="shared" si="12"/>
        <v>33.191467021844019</v>
      </c>
      <c r="L94" s="8"/>
      <c r="M94" s="3">
        <f t="shared" si="13"/>
        <v>482.41283669274003</v>
      </c>
    </row>
    <row r="95" spans="3:13" x14ac:dyDescent="0.25">
      <c r="C95" s="4">
        <v>8.5</v>
      </c>
      <c r="D95" s="8"/>
      <c r="E95" s="8">
        <f t="shared" si="7"/>
        <v>1.1715596038309477E-5</v>
      </c>
      <c r="F95" s="4">
        <f t="shared" si="8"/>
        <v>11.715596038309476</v>
      </c>
      <c r="G95" s="4">
        <f t="shared" si="9"/>
        <v>522.63995233857804</v>
      </c>
      <c r="H95" s="8"/>
      <c r="I95" s="8">
        <f t="shared" si="10"/>
        <v>6.8340000000000004E-10</v>
      </c>
      <c r="J95" s="4">
        <f t="shared" si="11"/>
        <v>683.40000000000009</v>
      </c>
      <c r="K95" s="4">
        <f t="shared" si="12"/>
        <v>32.800979174528216</v>
      </c>
      <c r="L95" s="8"/>
      <c r="M95" s="3">
        <f t="shared" si="13"/>
        <v>489.83897316404983</v>
      </c>
    </row>
    <row r="96" spans="3:13" x14ac:dyDescent="0.25">
      <c r="C96" s="4">
        <v>8.6</v>
      </c>
      <c r="D96" s="8"/>
      <c r="E96" s="8">
        <f t="shared" si="7"/>
        <v>1.1873543768329338E-5</v>
      </c>
      <c r="F96" s="4">
        <f t="shared" si="8"/>
        <v>11.873543768329338</v>
      </c>
      <c r="G96" s="4">
        <f t="shared" si="9"/>
        <v>529.68609782017654</v>
      </c>
      <c r="H96" s="8"/>
      <c r="I96" s="8">
        <f t="shared" si="10"/>
        <v>6.9144000000000004E-10</v>
      </c>
      <c r="J96" s="4">
        <f t="shared" si="11"/>
        <v>691.44</v>
      </c>
      <c r="K96" s="4">
        <f t="shared" si="12"/>
        <v>32.419572439940673</v>
      </c>
      <c r="L96" s="8"/>
      <c r="M96" s="3">
        <f t="shared" si="13"/>
        <v>497.26652538023586</v>
      </c>
    </row>
    <row r="97" spans="3:13" x14ac:dyDescent="0.25">
      <c r="C97" s="4">
        <v>8.6999999999999993</v>
      </c>
      <c r="D97" s="8"/>
      <c r="E97" s="8">
        <f t="shared" si="7"/>
        <v>1.2031724061729645E-5</v>
      </c>
      <c r="F97" s="4">
        <f t="shared" si="8"/>
        <v>12.031724061729644</v>
      </c>
      <c r="G97" s="4">
        <f t="shared" si="9"/>
        <v>536.74261809736151</v>
      </c>
      <c r="H97" s="8"/>
      <c r="I97" s="8">
        <f t="shared" si="10"/>
        <v>6.9948000000000005E-10</v>
      </c>
      <c r="J97" s="4">
        <f t="shared" si="11"/>
        <v>699.48</v>
      </c>
      <c r="K97" s="4">
        <f t="shared" si="12"/>
        <v>32.046933676263194</v>
      </c>
      <c r="L97" s="8"/>
      <c r="M97" s="3">
        <f t="shared" si="13"/>
        <v>504.69568442109835</v>
      </c>
    </row>
    <row r="98" spans="3:13" x14ac:dyDescent="0.25">
      <c r="C98" s="4">
        <v>8.8000000000000007</v>
      </c>
      <c r="D98" s="8"/>
      <c r="E98" s="8">
        <f t="shared" si="7"/>
        <v>1.2190134245249676E-5</v>
      </c>
      <c r="F98" s="4">
        <f t="shared" si="8"/>
        <v>12.190134245249675</v>
      </c>
      <c r="G98" s="4">
        <f t="shared" si="9"/>
        <v>543.80939391432628</v>
      </c>
      <c r="H98" s="8"/>
      <c r="I98" s="8">
        <f t="shared" si="10"/>
        <v>7.0752000000000005E-10</v>
      </c>
      <c r="J98" s="4">
        <f t="shared" si="11"/>
        <v>707.5200000000001</v>
      </c>
      <c r="K98" s="4">
        <f t="shared" si="12"/>
        <v>31.682763975396568</v>
      </c>
      <c r="L98" s="8"/>
      <c r="M98" s="3">
        <f t="shared" si="13"/>
        <v>512.12662993892968</v>
      </c>
    </row>
    <row r="99" spans="3:13" x14ac:dyDescent="0.25">
      <c r="C99" s="4">
        <v>8.9</v>
      </c>
      <c r="D99" s="8"/>
      <c r="E99" s="8">
        <f t="shared" si="7"/>
        <v>1.2348771706388607E-5</v>
      </c>
      <c r="F99" s="4">
        <f t="shared" si="8"/>
        <v>12.348771706388607</v>
      </c>
      <c r="G99" s="4">
        <f t="shared" si="9"/>
        <v>550.88630872580075</v>
      </c>
      <c r="H99" s="8"/>
      <c r="I99" s="8">
        <f t="shared" si="10"/>
        <v>7.1556000000000006E-10</v>
      </c>
      <c r="J99" s="4">
        <f t="shared" si="11"/>
        <v>715.56000000000006</v>
      </c>
      <c r="K99" s="4">
        <f t="shared" si="12"/>
        <v>31.326777863313463</v>
      </c>
      <c r="L99" s="8"/>
      <c r="M99" s="3">
        <f t="shared" si="13"/>
        <v>519.55953086248724</v>
      </c>
    </row>
    <row r="100" spans="3:13" x14ac:dyDescent="0.25">
      <c r="C100" s="4">
        <v>9</v>
      </c>
      <c r="D100" s="8"/>
      <c r="E100" s="8">
        <f t="shared" si="7"/>
        <v>1.2507633891357238E-5</v>
      </c>
      <c r="F100" s="4">
        <f t="shared" si="8"/>
        <v>12.507633891357239</v>
      </c>
      <c r="G100" s="4">
        <f t="shared" si="9"/>
        <v>557.97324860567642</v>
      </c>
      <c r="H100" s="8"/>
      <c r="I100" s="8">
        <f t="shared" si="10"/>
        <v>7.2359999999999996E-10</v>
      </c>
      <c r="J100" s="4">
        <f t="shared" si="11"/>
        <v>723.59999999999991</v>
      </c>
      <c r="K100" s="4">
        <f t="shared" si="12"/>
        <v>30.978702553721092</v>
      </c>
      <c r="L100" s="8"/>
      <c r="M100" s="3">
        <f t="shared" si="13"/>
        <v>526.99454605195535</v>
      </c>
    </row>
    <row r="101" spans="3:13" x14ac:dyDescent="0.25">
      <c r="C101" s="4">
        <v>9.1</v>
      </c>
      <c r="D101" s="8"/>
      <c r="E101" s="8">
        <f t="shared" si="7"/>
        <v>1.2666718303120792E-5</v>
      </c>
      <c r="F101" s="4">
        <f t="shared" si="8"/>
        <v>12.666718303120792</v>
      </c>
      <c r="G101" s="4">
        <f t="shared" si="9"/>
        <v>565.07010215969433</v>
      </c>
      <c r="H101" s="8"/>
      <c r="I101" s="8">
        <f t="shared" si="10"/>
        <v>7.3163999999999997E-10</v>
      </c>
      <c r="J101" s="4">
        <f t="shared" si="11"/>
        <v>731.64</v>
      </c>
      <c r="K101" s="4">
        <f t="shared" si="12"/>
        <v>30.638277250932951</v>
      </c>
      <c r="L101" s="8"/>
      <c r="M101" s="3">
        <f t="shared" si="13"/>
        <v>534.43182490876143</v>
      </c>
    </row>
    <row r="102" spans="3:13" x14ac:dyDescent="0.25">
      <c r="C102" s="4">
        <v>9.1999999999999993</v>
      </c>
      <c r="D102" s="8"/>
      <c r="E102" s="8">
        <f t="shared" si="7"/>
        <v>1.2826022499527724E-5</v>
      </c>
      <c r="F102" s="4">
        <f t="shared" si="8"/>
        <v>12.826022499527724</v>
      </c>
      <c r="G102" s="4">
        <f t="shared" si="9"/>
        <v>572.17676044197049</v>
      </c>
      <c r="H102" s="8"/>
      <c r="I102" s="8">
        <f t="shared" si="10"/>
        <v>7.3967999999999997E-10</v>
      </c>
      <c r="J102" s="4">
        <f t="shared" si="11"/>
        <v>739.68</v>
      </c>
      <c r="K102" s="4">
        <f t="shared" si="12"/>
        <v>30.305252498205419</v>
      </c>
      <c r="L102" s="8"/>
      <c r="M102" s="3">
        <f t="shared" si="13"/>
        <v>541.8715079437651</v>
      </c>
    </row>
    <row r="103" spans="3:13" x14ac:dyDescent="0.25">
      <c r="C103" s="4">
        <v>9.3000000000000007</v>
      </c>
      <c r="D103" s="8"/>
      <c r="E103" s="8">
        <f t="shared" si="7"/>
        <v>1.2985544091519908E-5</v>
      </c>
      <c r="F103" s="4">
        <f t="shared" si="8"/>
        <v>12.985544091519907</v>
      </c>
      <c r="G103" s="4">
        <f t="shared" si="9"/>
        <v>579.2931168751511</v>
      </c>
      <c r="H103" s="8"/>
      <c r="I103" s="8">
        <f t="shared" si="10"/>
        <v>7.4772000000000008E-10</v>
      </c>
      <c r="J103" s="4">
        <f t="shared" si="11"/>
        <v>747.72</v>
      </c>
      <c r="K103" s="4">
        <f t="shared" si="12"/>
        <v>29.979389568117185</v>
      </c>
      <c r="L103" s="8"/>
      <c r="M103" s="3">
        <f t="shared" si="13"/>
        <v>549.3137273070339</v>
      </c>
    </row>
    <row r="104" spans="3:13" x14ac:dyDescent="0.25">
      <c r="C104" s="4">
        <v>9.4</v>
      </c>
      <c r="D104" s="8"/>
      <c r="E104" s="8">
        <f t="shared" si="7"/>
        <v>1.3145280741419824E-5</v>
      </c>
      <c r="F104" s="4">
        <f t="shared" si="8"/>
        <v>13.145280741419825</v>
      </c>
      <c r="G104" s="4">
        <f t="shared" si="9"/>
        <v>586.41906717400275</v>
      </c>
      <c r="H104" s="8"/>
      <c r="I104" s="8">
        <f t="shared" si="10"/>
        <v>7.5576000000000009E-10</v>
      </c>
      <c r="J104" s="4">
        <f t="shared" si="11"/>
        <v>755.7600000000001</v>
      </c>
      <c r="K104" s="4">
        <f t="shared" si="12"/>
        <v>29.660459891860615</v>
      </c>
      <c r="L104" s="8"/>
      <c r="M104" s="3">
        <f t="shared" si="13"/>
        <v>556.75860728214218</v>
      </c>
    </row>
    <row r="105" spans="3:13" x14ac:dyDescent="0.25">
      <c r="C105" s="4">
        <v>9.5</v>
      </c>
      <c r="D105" s="8"/>
      <c r="E105" s="8">
        <f t="shared" si="7"/>
        <v>1.3305230161290609E-5</v>
      </c>
      <c r="F105" s="4">
        <f t="shared" si="8"/>
        <v>13.305230161290609</v>
      </c>
      <c r="G105" s="4">
        <f t="shared" si="9"/>
        <v>593.5545092722532</v>
      </c>
      <c r="H105" s="8"/>
      <c r="I105" s="8">
        <f t="shared" si="10"/>
        <v>7.6380000000000009E-10</v>
      </c>
      <c r="J105" s="4">
        <f t="shared" si="11"/>
        <v>763.80000000000007</v>
      </c>
      <c r="K105" s="4">
        <f t="shared" si="12"/>
        <v>29.348244524577872</v>
      </c>
      <c r="L105" s="8"/>
      <c r="M105" s="3">
        <f t="shared" si="13"/>
        <v>564.20626474767528</v>
      </c>
    </row>
    <row r="106" spans="3:13" x14ac:dyDescent="0.25">
      <c r="C106" s="4">
        <v>9.6</v>
      </c>
      <c r="D106" s="8"/>
      <c r="E106" s="8">
        <f t="shared" si="7"/>
        <v>1.3465390111365191E-5</v>
      </c>
      <c r="F106" s="4">
        <f t="shared" si="8"/>
        <v>13.46539011136519</v>
      </c>
      <c r="G106" s="4">
        <f t="shared" si="9"/>
        <v>600.6993432525145</v>
      </c>
      <c r="H106" s="8"/>
      <c r="I106" s="8">
        <f t="shared" si="10"/>
        <v>7.7183999999999999E-10</v>
      </c>
      <c r="J106" s="4">
        <f t="shared" si="11"/>
        <v>771.84</v>
      </c>
      <c r="K106" s="4">
        <f t="shared" si="12"/>
        <v>29.042533644113522</v>
      </c>
      <c r="L106" s="8"/>
      <c r="M106" s="3">
        <f t="shared" si="13"/>
        <v>571.65680960840098</v>
      </c>
    </row>
    <row r="107" spans="3:13" x14ac:dyDescent="0.25">
      <c r="C107" s="4">
        <v>9.6999999999999993</v>
      </c>
      <c r="D107" s="8"/>
      <c r="E107" s="8">
        <f t="shared" si="7"/>
        <v>1.3625758398540871E-5</v>
      </c>
      <c r="F107" s="4">
        <f t="shared" si="8"/>
        <v>13.625758398540871</v>
      </c>
      <c r="G107" s="4">
        <f t="shared" si="9"/>
        <v>607.85347127912507</v>
      </c>
      <c r="H107" s="8"/>
      <c r="I107" s="8">
        <f t="shared" si="10"/>
        <v>7.7988E-10</v>
      </c>
      <c r="J107" s="4">
        <f t="shared" si="11"/>
        <v>779.88</v>
      </c>
      <c r="K107" s="4">
        <f t="shared" si="12"/>
        <v>28.743126080772146</v>
      </c>
      <c r="L107" s="8"/>
      <c r="M107" s="3">
        <f t="shared" si="13"/>
        <v>579.11034519835289</v>
      </c>
    </row>
    <row r="108" spans="3:13" x14ac:dyDescent="0.25">
      <c r="C108" s="4">
        <v>9.8000000000000007</v>
      </c>
      <c r="D108" s="8"/>
      <c r="E108" s="8">
        <f t="shared" si="7"/>
        <v>1.3786332874935993E-5</v>
      </c>
      <c r="F108" s="4">
        <f t="shared" si="8"/>
        <v>13.786332874935992</v>
      </c>
      <c r="G108" s="4">
        <f t="shared" si="9"/>
        <v>615.01679753376163</v>
      </c>
      <c r="H108" s="8"/>
      <c r="I108" s="8">
        <f t="shared" si="10"/>
        <v>7.8792000000000011E-10</v>
      </c>
      <c r="J108" s="4">
        <f t="shared" si="11"/>
        <v>787.92000000000007</v>
      </c>
      <c r="K108" s="4">
        <f t="shared" si="12"/>
        <v>28.449828875866306</v>
      </c>
      <c r="L108" s="8"/>
      <c r="M108" s="3">
        <f t="shared" si="13"/>
        <v>586.56696865789536</v>
      </c>
    </row>
    <row r="109" spans="3:13" x14ac:dyDescent="0.25">
      <c r="C109" s="4">
        <v>9.9</v>
      </c>
      <c r="D109" s="8"/>
      <c r="E109" s="8">
        <f t="shared" si="7"/>
        <v>1.3947111436505525E-5</v>
      </c>
      <c r="F109" s="4">
        <f t="shared" si="8"/>
        <v>13.947111436505525</v>
      </c>
      <c r="G109" s="4">
        <f t="shared" si="9"/>
        <v>622.18922815368001</v>
      </c>
      <c r="H109" s="8"/>
      <c r="I109" s="8">
        <f t="shared" si="10"/>
        <v>7.9596000000000001E-10</v>
      </c>
      <c r="J109" s="4">
        <f t="shared" si="11"/>
        <v>795.96</v>
      </c>
      <c r="K109" s="4">
        <f t="shared" si="12"/>
        <v>28.162456867019174</v>
      </c>
      <c r="L109" s="8"/>
      <c r="M109" s="3">
        <f t="shared" si="13"/>
        <v>594.02677128666085</v>
      </c>
    </row>
    <row r="110" spans="3:13" x14ac:dyDescent="0.25">
      <c r="C110" s="6">
        <v>10</v>
      </c>
      <c r="D110" s="9"/>
      <c r="E110" s="9">
        <f t="shared" si="7"/>
        <v>1.4108092021712583E-5</v>
      </c>
      <c r="F110" s="6">
        <f t="shared" si="8"/>
        <v>14.108092021712583</v>
      </c>
      <c r="G110" s="6">
        <f t="shared" si="9"/>
        <v>629.37067117245056</v>
      </c>
      <c r="H110" s="9"/>
      <c r="I110" s="9">
        <f t="shared" si="10"/>
        <v>8.0400000000000002E-10</v>
      </c>
      <c r="J110" s="6">
        <f t="shared" si="11"/>
        <v>804</v>
      </c>
      <c r="K110" s="6">
        <f t="shared" si="12"/>
        <v>27.880832298348984</v>
      </c>
      <c r="L110" s="9"/>
      <c r="M110" s="3">
        <f t="shared" si="13"/>
        <v>601.48983887410157</v>
      </c>
    </row>
  </sheetData>
  <mergeCells count="1">
    <mergeCell ref="C7:M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2016-11-04T13:51:21Z</dcterms:modified>
</cp:coreProperties>
</file>