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Run 1\"/>
    </mc:Choice>
  </mc:AlternateContent>
  <xr:revisionPtr revIDLastSave="0" documentId="13_ncr:1_{0B2FCBCB-0D49-433D-B46E-57E134D3CD1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4" r:id="rId1"/>
    <sheet name="Sheet2" sheetId="5" r:id="rId2"/>
    <sheet name="Model Out" sheetId="1" r:id="rId3"/>
    <sheet name="Model In" sheetId="2" r:id="rId4"/>
    <sheet name="Run Characteristics" sheetId="3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" i="5" l="1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I3" i="5"/>
  <c r="H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H9" i="5"/>
  <c r="H7" i="5"/>
  <c r="H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2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<sst xmlns="http://schemas.openxmlformats.org/spreadsheetml/2006/main" count="1636" uniqueCount="203">
  <si>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</si>
  <si>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</si>
  <si>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</si>
  <si>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</si>
  <si>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</si>
  <si>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</si>
  <si>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</si>
  <si>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</si>
  <si>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</si>
  <si>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</si>
  <si>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</si>
  <si>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</si>
  <si>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</si>
  <si>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</si>
  <si>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</si>
  <si>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HPWH HP Coil Heating [kWh]</t>
  </si>
  <si>
    <t>HPWH ER Coil Heating [kWh]</t>
  </si>
  <si>
    <t>ERWH ER Coil Heating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</si>
  <si>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</si>
  <si>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</si>
  <si>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</si>
  <si>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</si>
  <si>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</si>
  <si>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</si>
  <si>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</si>
  <si>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</si>
  <si>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</si>
  <si>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</si>
  <si>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</si>
  <si>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</si>
  <si>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</si>
  <si>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</si>
  <si>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</si>
  <si>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</si>
  <si>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</si>
  <si>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</si>
  <si>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</si>
  <si>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</si>
  <si>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</si>
  <si>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</si>
  <si>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</si>
  <si>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</si>
  <si>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1 Occupant_USA_FL_HPWH_50-gallon</t>
  </si>
  <si>
    <t>2 Occupant_USA_FL_HPWH_50-gallon</t>
  </si>
  <si>
    <t>3 Occupant_USA_FL_HPWH_50-gallon</t>
  </si>
  <si>
    <t>4 Occupant_USA_FL_HPWH_50-gallon</t>
  </si>
  <si>
    <t>5 Occupant_USA_FL_HPWH_50-gallon</t>
  </si>
  <si>
    <t>1 Occupant_USA_GA_HPWH_50-gallon</t>
  </si>
  <si>
    <t>2 Occupant_USA_GA_HPWH_50-gallon</t>
  </si>
  <si>
    <t>3 Occupant_USA_GA_HPWH_50-gallon</t>
  </si>
  <si>
    <t>4 Occupant_USA_GA_HPWH_50-gallon</t>
  </si>
  <si>
    <t>5 Occupant_USA_GA_HPWH_50-gallon</t>
  </si>
  <si>
    <t>1 Occupant_USA_WA_HPWH_50-gallon</t>
  </si>
  <si>
    <t>2 Occupant_USA_WA_HPWH_50-gallon</t>
  </si>
  <si>
    <t>3 Occupant_USA_WA_HPWH_50-gallon</t>
  </si>
  <si>
    <t>4 Occupant_USA_WA_HPWH_50-gallon</t>
  </si>
  <si>
    <t>5 Occupant_USA_WA_HPWH_50-gallon</t>
  </si>
  <si>
    <t>1 Occupant_USA_IL_HPWH_50-gallon</t>
  </si>
  <si>
    <t>2 Occupant_USA_IL_HPWH_50-gallon</t>
  </si>
  <si>
    <t>3 Occupant_USA_IL_HPWH_50-gallon</t>
  </si>
  <si>
    <t>4 Occupant_USA_IL_HPWH_50-gallon</t>
  </si>
  <si>
    <t>5 Occupant_USA_IL_HPWH_50-gallon</t>
  </si>
  <si>
    <t>1 Occupant_USA_MN_HPWH_50-gallon</t>
  </si>
  <si>
    <t>2 Occupant_USA_MN_HPWH_50-gallon</t>
  </si>
  <si>
    <t>3 Occupant_USA_MN_HPWH_50-gallon</t>
  </si>
  <si>
    <t>4 Occupant_USA_MN_HPWH_50-gallon</t>
  </si>
  <si>
    <t>5 Occupant_USA_MN_HPWH_50-gallon</t>
  </si>
  <si>
    <t>1 Occupant_USA_FL_Electric Storage_50-gallon</t>
  </si>
  <si>
    <t>2 Occupant_USA_FL_Electric Storage_50-gallon</t>
  </si>
  <si>
    <t>3 Occupant_USA_FL_Electric Storage_50-gallon</t>
  </si>
  <si>
    <t>4 Occupant_USA_FL_Electric Storage_50-gallon</t>
  </si>
  <si>
    <t>5 Occupant_USA_FL_Electric Storage_50-gallon</t>
  </si>
  <si>
    <t>1 Occupant_USA_GA_Electric Storage_50-gallon</t>
  </si>
  <si>
    <t>2 Occupant_USA_GA_Electric Storage_50-gallon</t>
  </si>
  <si>
    <t>3 Occupant_USA_GA_Electric Storage_50-gallon</t>
  </si>
  <si>
    <t>4 Occupant_USA_GA_Electric Storage_50-gallon</t>
  </si>
  <si>
    <t>5 Occupant_USA_GA_Electric Storage_50-gallon</t>
  </si>
  <si>
    <t>1 Occupant_USA_WA_Electric Storage_50-gallon</t>
  </si>
  <si>
    <t>2 Occupant_USA_WA_Electric Storage_50-gallon</t>
  </si>
  <si>
    <t>3 Occupant_USA_WA_Electric Storage_50-gallon</t>
  </si>
  <si>
    <t>4 Occupant_USA_WA_Electric Storage_50-gallon</t>
  </si>
  <si>
    <t>5 Occupant_USA_WA_Electric Storage_50-gallon</t>
  </si>
  <si>
    <t>1 Occupant_USA_IL_Electric Storage_50-gallon</t>
  </si>
  <si>
    <t>2 Occupant_USA_IL_Electric Storage_50-gallon</t>
  </si>
  <si>
    <t>3 Occupant_USA_IL_Electric Storage_50-gallon</t>
  </si>
  <si>
    <t>4 Occupant_USA_IL_Electric Storage_50-gallon</t>
  </si>
  <si>
    <t>5 Occupant_USA_IL_Electric Storage_50-gallon</t>
  </si>
  <si>
    <t>1 Occupant_USA_MN_Electric Storage_50-gallon</t>
  </si>
  <si>
    <t>2 Occupant_USA_MN_Electric Storage_50-gallon</t>
  </si>
  <si>
    <t>3 Occupant_USA_MN_Electric Storage_50-gallon</t>
  </si>
  <si>
    <t>4 Occupant_USA_MN_Electric Storage_50-gallon</t>
  </si>
  <si>
    <t>5 Occupant_USA_MN_Electric Storage_50-gallon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</si>
  <si>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</si>
  <si>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</si>
  <si>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</si>
  <si>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</si>
  <si>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</si>
  <si>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</si>
  <si>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</si>
  <si>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</si>
  <si>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</si>
  <si>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</si>
  <si>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</si>
  <si>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</si>
  <si>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</si>
  <si>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</si>
  <si>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</si>
  <si>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</si>
  <si>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</si>
  <si>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</si>
  <si>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</si>
  <si>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</si>
  <si>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</si>
  <si>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</si>
  <si>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</si>
  <si>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</si>
  <si>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</si>
  <si>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</si>
  <si>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</si>
  <si>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</si>
  <si>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</si>
  <si>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</si>
  <si>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</si>
  <si>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</si>
  <si>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</si>
  <si>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</si>
  <si>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</si>
  <si>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</si>
  <si>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</si>
  <si>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</si>
  <si>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</si>
  <si>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</si>
  <si>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</si>
  <si>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</si>
  <si>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</si>
  <si>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</si>
  <si>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</si>
  <si>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</si>
  <si>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</si>
  <si>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</si>
  <si>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</si>
  <si>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</si>
  <si>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</si>
  <si>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</si>
  <si>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</si>
  <si>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</si>
  <si>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</si>
  <si>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</si>
  <si>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</si>
  <si>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</si>
  <si>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</si>
  <si>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</si>
  <si>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</si>
  <si>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</si>
  <si>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</si>
  <si>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USA_FL_Miami.Natl.Hurricane.Center.722020_TMYx.2004-2018</t>
  </si>
  <si>
    <t>USA_GA_Atlanta-Hartsfield-Jackson.Intl.AP.722190_TMYx.2004-2018</t>
  </si>
  <si>
    <t>USA_WA_Seattle-Tacoma.Intl.AP.727930_TMYx.2004-2018</t>
  </si>
  <si>
    <t>USA_IL_Chicago.Midway.Intl.AP.725340_TMYx.2004-2018</t>
  </si>
  <si>
    <t>USA_MN_Duluth.Intl.AP-Duluth.ANGB.727450_TMYx.2004-2018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</si>
  <si>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</si>
  <si>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</si>
  <si>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</si>
  <si>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</si>
  <si>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</si>
  <si>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</si>
  <si>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</si>
  <si>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</si>
  <si>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</si>
  <si>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</si>
  <si>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</si>
  <si>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</si>
  <si>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</si>
  <si>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</si>
  <si>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HPWH_50-gallon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</si>
  <si>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</si>
  <si>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</si>
  <si>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</si>
  <si>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</si>
  <si>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</si>
  <si>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</si>
  <si>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</si>
  <si>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</si>
  <si>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</si>
  <si>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</si>
  <si>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</si>
  <si>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</si>
  <si>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</si>
  <si>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</si>
  <si>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</si>
  <si>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</si>
  <si>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</si>
  <si>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</si>
  <si>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</si>
  <si>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2023-08-31 13:17:10.350312-07:00 US Pacific Time</t>
  </si>
  <si>
    <t>Total HVAC</t>
  </si>
  <si>
    <t>Row Labels</t>
  </si>
  <si>
    <t>Grand Total</t>
  </si>
  <si>
    <t>Sum of Total HVAC</t>
  </si>
  <si>
    <t>Sum of HPWH HP Coil Heating [kWh]</t>
  </si>
  <si>
    <t>Sum of HPWH ER Coil Heating [kWh]</t>
  </si>
  <si>
    <t>Sum of ERWH ER Coil Heating [kWh]</t>
  </si>
  <si>
    <t>Sum of DHW Elec [kWh]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</si>
</sst>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5169.55606909722" createdVersion="8" refreshedVersion="8" minRefreshableVersion="3" recordCount="50" xr:uid="{4401FD83-6C13-4BC2-AD16-E014947FFE06}">
  <cacheSource type="worksheet">
    <worksheetSource ref="A1:AQ51" sheet="Model Out"/>
  </cacheSource>
  <cacheFields count="43">
    <cacheField name="Run Label" numFmtId="0">
      <sharedItems count="50">
        <s v="1 Occupant_USA_FL_HPWH_50-gallon"/>
        <s v="2 Occupant_USA_FL_HPWH_50-gallon"/>
        <s v="3 Occupant_USA_FL_HPWH_50-gallon"/>
        <s v="4 Occupant_USA_FL_HPWH_50-gallon"/>
        <s v="5 Occupant_USA_FL_HPWH_50-gallon"/>
        <s v="1 Occupant_USA_GA_HPWH_50-gallon"/>
        <s v="2 Occupant_USA_GA_HPWH_50-gallon"/>
        <s v="3 Occupant_USA_GA_HPWH_50-gallon"/>
        <s v="4 Occupant_USA_GA_HPWH_50-gallon"/>
        <s v="5 Occupant_USA_GA_HPWH_50-gallon"/>
        <s v="1 Occupant_USA_WA_HPWH_50-gallon"/>
        <s v="2 Occupant_USA_WA_HPWH_50-gallon"/>
        <s v="3 Occupant_USA_WA_HPWH_50-gallon"/>
        <s v="4 Occupant_USA_WA_HPWH_50-gallon"/>
        <s v="5 Occupant_USA_WA_HPWH_50-gallon"/>
        <s v="1 Occupant_USA_IL_HPWH_50-gallon"/>
        <s v="2 Occupant_USA_IL_HPWH_50-gallon"/>
        <s v="3 Occupant_USA_IL_HPWH_50-gallon"/>
        <s v="4 Occupant_USA_IL_HPWH_50-gallon"/>
        <s v="5 Occupant_USA_IL_HPWH_50-gallon"/>
        <s v="1 Occupant_USA_MN_HPWH_50-gallon"/>
        <s v="2 Occupant_USA_MN_HPWH_50-gallon"/>
        <s v="3 Occupant_USA_MN_HPWH_50-gallon"/>
        <s v="4 Occupant_USA_MN_HPWH_50-gallon"/>
        <s v="5 Occupant_USA_MN_HPWH_50-gallon"/>
        <s v="1 Occupant_USA_FL_Electric Storage_50-gallon"/>
        <s v="2 Occupant_USA_FL_Electric Storage_50-gallon"/>
        <s v="3 Occupant_USA_FL_Electric Storage_50-gallon"/>
        <s v="4 Occupant_USA_FL_Electric Storage_50-gallon"/>
        <s v="5 Occupant_USA_FL_Electric Storage_50-gallon"/>
        <s v="1 Occupant_USA_GA_Electric Storage_50-gallon"/>
        <s v="2 Occupant_USA_GA_Electric Storage_50-gallon"/>
        <s v="3 Occupant_USA_GA_Electric Storage_50-gallon"/>
        <s v="4 Occupant_USA_GA_Electric Storage_50-gallon"/>
        <s v="5 Occupant_USA_GA_Electric Storage_50-gallon"/>
        <s v="1 Occupant_USA_WA_Electric Storage_50-gallon"/>
        <s v="2 Occupant_USA_WA_Electric Storage_50-gallon"/>
        <s v="3 Occupant_USA_WA_Electric Storage_50-gallon"/>
        <s v="4 Occupant_USA_WA_Electric Storage_50-gallon"/>
        <s v="5 Occupant_USA_WA_Electric Storage_50-gallon"/>
        <s v="1 Occupant_USA_IL_Electric Storage_50-gallon"/>
        <s v="2 Occupant_USA_IL_Electric Storage_50-gallon"/>
        <s v="3 Occupant_USA_IL_Electric Storage_50-gallon"/>
        <s v="4 Occupant_USA_IL_Electric Storage_50-gallon"/>
        <s v="5 Occupant_USA_IL_Electric Storage_50-gallon"/>
        <s v="1 Occupant_USA_MN_Electric Storage_50-gallon"/>
        <s v="2 Occupant_USA_MN_Electric Storage_50-gallon"/>
        <s v="3 Occupant_USA_MN_Electric Storage_50-gallon"/>
        <s v="4 Occupant_USA_MN_Electric Storage_50-gallon"/>
        <s v="5 Occupant_USA_MN_Electric Storage_50-gallon"/>
      </sharedItems>
    </cacheField>
    <cacheField name="Total Elec [kWh]" numFmtId="0">
      <sharedItems containsSemiMixedTypes="0" containsString="0" containsNumber="1" minValue="9870.435409988333" maxValue="25547.878043487981"/>
    </cacheField>
    <cacheField name="Total HVAC" numFmtId="0">
      <sharedItems containsSemiMixedTypes="0" containsString="0" containsNumber="1" minValue="3593.6573646357283" maxValue="16194.864079998266"/>
    </cacheField>
    <cacheField name="Total Nat Gas [therm]" numFmtId="0">
      <sharedItems containsSemiMixedTypes="0" containsString="0" containsNumber="1" minValue="97.746025220762093" maxValue="97.746025220762093"/>
    </cacheField>
    <cacheField name="Total Propane [gal]" numFmtId="0">
      <sharedItems containsNonDate="0" containsString="0" containsBlank="1"/>
    </cacheField>
    <cacheField name="Total Heat Elec [kWh]" numFmtId="0">
      <sharedItems containsSemiMixedTypes="0" containsString="0" containsNumber="1" minValue="4.3631901698614364" maxValue="14494.850730616479"/>
    </cacheField>
    <cacheField name="Prim Furnace Heat Elec [kWh]" numFmtId="0">
      <sharedItems containsNonDate="0" containsString="0" containsBlank="1"/>
    </cacheField>
    <cacheField name="ASHP Compressor Heat Elec [kWh]" numFmtId="0">
      <sharedItems containsSemiMixedTypes="0" containsString="0" containsNumber="1" minValue="0.29800894873509232" maxValue="4826.7905488580018"/>
    </cacheField>
    <cacheField name="ASHP Compressor Heat Output [kWh]" numFmtId="0">
      <sharedItems containsSemiMixedTypes="0" containsString="0" containsNumber="1" minValue="1.0715281009920921" maxValue="15011.61839313939"/>
    </cacheField>
    <cacheField name="ASHP Backup Heat Elec [kWh]" numFmtId="0">
      <sharedItems containsSemiMixedTypes="0" containsString="0" containsNumber="1" minValue="0" maxValue="9309.2322774149106"/>
    </cacheField>
    <cacheField name="ASHP Defrost Elec [kWh]" numFmtId="0">
      <sharedItems containsSemiMixedTypes="0" containsString="0" containsNumber="1" minValue="0" maxValue="154.90273110076549"/>
    </cacheField>
    <cacheField name="ASHP Crankcase Heater Elec [kWh]" numFmtId="0">
      <sharedItems containsSemiMixedTypes="0" containsString="0" containsNumber="1" minValue="3.877400836786379" maxValue="558.74157818560377"/>
    </cacheField>
    <cacheField name="Baseboard Heat Elec [kWh]" numFmtId="0">
      <sharedItems containsNonDate="0" containsString="0" containsBlank="1"/>
    </cacheField>
    <cacheField name="Cool Elec [kWh]" numFmtId="0">
      <sharedItems containsSemiMixedTypes="0" containsString="0" containsNumber="1" minValue="943.77130112597536" maxValue="7347.7411345833052"/>
    </cacheField>
    <cacheField name="Fan Elec [kWh]" numFmtId="0">
      <sharedItems containsSemiMixedTypes="0" containsString="0" containsNumber="1" minValue="302.36738302183812" maxValue="947.98153275400091"/>
    </cacheField>
    <cacheField name="Pump Elec [kWh]" numFmtId="0">
      <sharedItems containsSemiMixedTypes="0" containsString="0" containsNumber="1" containsInteger="1" minValue="0" maxValue="0"/>
    </cacheField>
    <cacheField name="HPWH HP Coil Heating [kWh]" numFmtId="0">
      <sharedItems containsString="0" containsBlank="1" containsNumber="1" minValue="1314.7170162171469" maxValue="5593.0463232539096"/>
    </cacheField>
    <cacheField name="HPWH ER Coil Heating [kWh]" numFmtId="0">
      <sharedItems containsString="0" containsBlank="1" containsNumber="1" minValue="0" maxValue="84.635017713273129"/>
    </cacheField>
    <cacheField name="ERWH ER Coil Heating [kWh]" numFmtId="0">
      <sharedItems containsString="0" containsBlank="1" containsNumber="1" minValue="1453.1470602026029" maxValue="6226.2894549302582"/>
    </cacheField>
    <cacheField name="DHW Elec [kWh]" numFmtId="0">
      <sharedItems containsSemiMixedTypes="0" containsString="0" containsNumber="1" minValue="358.98467371534957" maxValue="6298.9975130966623"/>
    </cacheField>
    <cacheField name="IntLights Elec [kWh]" numFmtId="0">
      <sharedItems containsSemiMixedTypes="0" containsString="0" containsNumber="1" minValue="4373.1166730416398" maxValue="4373.1166730416398"/>
    </cacheField>
    <cacheField name="ExtLights Elec [kWh]" numFmtId="0">
      <sharedItems containsSemiMixedTypes="0" containsString="0" containsNumber="1" containsInteger="1" minValue="0" maxValue="0"/>
    </cacheField>
    <cacheField name="Total IntEquip Elec [kWh]" numFmtId="0">
      <sharedItems containsSemiMixedTypes="0" containsString="0" containsNumber="1" minValue="1023.631672635939" maxValue="1023.631672635939"/>
    </cacheField>
    <cacheField name="IntEquip Range Elec [kWh]" numFmtId="0">
      <sharedItems containsNonDate="0" containsString="0" containsBlank="1"/>
    </cacheField>
    <cacheField name="IntEquip Dryer Elec [kWh]" numFmtId="0">
      <sharedItems containsNonDate="0" containsString="0" containsBlank="1"/>
    </cacheField>
    <cacheField name="IntEquip Clotheswasher Elec [kWh]" numFmtId="0">
      <sharedItems containsSemiMixedTypes="0" containsString="0" containsNumber="1" minValue="94.322539088410238" maxValue="94.322539088410238"/>
    </cacheField>
    <cacheField name="IntEquip Dishwasher Elec [kWh]" numFmtId="0">
      <sharedItems containsSemiMixedTypes="0" containsString="0" containsNumber="1" minValue="184.69333325480241" maxValue="184.69333325480241"/>
    </cacheField>
    <cacheField name="IntEquip Refrigerator Elec [kWh]" numFmtId="0">
      <sharedItems containsSemiMixedTypes="0" containsString="0" containsNumber="1" minValue="668.6730391343433" maxValue="668.6730391343433"/>
    </cacheField>
    <cacheField name="IntEquip Misc Elec [kWh]" numFmtId="0">
      <sharedItems containsSemiMixedTypes="0" containsString="0" containsNumber="1" containsInteger="1" minValue="0" maxValue="0"/>
    </cacheField>
    <cacheField name="HeatRecov Elec [kWh]" numFmtId="0">
      <sharedItems containsNonDate="0" containsString="0" containsBlank="1"/>
    </cacheField>
    <cacheField name="Heat Nat Gas [therm]" numFmtId="0">
      <sharedItems containsNonDate="0" containsString="0" containsBlank="1"/>
    </cacheField>
    <cacheField name="DHW Nat Gas [therm]" numFmtId="0">
      <sharedItems containsNonDate="0" containsString="0" containsBlank="1"/>
    </cacheField>
    <cacheField name="Total IntEquip Nat Gas [therm]" numFmtId="0">
      <sharedItems containsSemiMixedTypes="0" containsString="0" containsNumber="1" minValue="97.746025220762093" maxValue="97.746025220762093"/>
    </cacheField>
    <cacheField name="IntEquip Range Nat Gas [therm]" numFmtId="0">
      <sharedItems containsNonDate="0" containsString="0" containsBlank="1"/>
    </cacheField>
    <cacheField name="IntEquip Dryer Nat Gas [therm]" numFmtId="0">
      <sharedItems containsSemiMixedTypes="0" containsString="0" containsNumber="1" minValue="52.803043103294847" maxValue="52.803043103294847"/>
    </cacheField>
    <cacheField name="IntEquip Misc Nat Gas [therm]" numFmtId="0">
      <sharedItems containsSemiMixedTypes="0" containsString="0" containsNumber="1" containsInteger="1" minValue="0" maxValue="0"/>
    </cacheField>
    <cacheField name="Heat Propane [gal]" numFmtId="0">
      <sharedItems containsNonDate="0" containsString="0" containsBlank="1"/>
    </cacheField>
    <cacheField name="UnmetHours Heating" numFmtId="0">
      <sharedItems containsSemiMixedTypes="0" containsString="0" containsNumber="1" minValue="0" maxValue="281.75"/>
    </cacheField>
    <cacheField name="UnmetHours Cooling" numFmtId="0">
      <sharedItems containsSemiMixedTypes="0" containsString="0" containsNumber="1" minValue="63.25" maxValue="1730.5"/>
    </cacheField>
    <cacheField name="Infiltration Living [ACH]" numFmtId="0">
      <sharedItems containsSemiMixedTypes="0" containsString="0" containsNumber="1" minValue="0.12642914875244729" maxValue="0.29443206255373872"/>
    </cacheField>
    <cacheField name="Infiltration Attic [ACH]" numFmtId="0">
      <sharedItems containsSemiMixedTypes="0" containsString="0" containsNumber="1" minValue="3.5929436151811371" maxValue="5.494112698830647"/>
    </cacheField>
    <cacheField name="Infiltration Crawlspace [ACH]" numFmtId="0">
      <sharedItems containsSemiMixedTypes="0" containsString="0" containsNumber="1" minValue="4.4280685077983239" maxValue="6.0529222573748021"/>
    </cacheField>
    <cacheField name="Infiltration UnheatedBasement [ACH]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2789.497534538999"/>
    <n v="7033.7645151454908"/>
    <n v="97.746025220762093"/>
    <m/>
    <n v="6.9288353848417614"/>
    <m/>
    <n v="3.0514345480553819"/>
    <n v="11.57862122240768"/>
    <n v="0"/>
    <n v="0"/>
    <n v="3.877400836786379"/>
    <m/>
    <n v="6284.6830147127457"/>
    <n v="742.15266504790361"/>
    <n v="0"/>
    <n v="1314.7170162171469"/>
    <n v="0"/>
    <m/>
    <n v="358.984673715349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20"/>
    <n v="0.1265821042649293"/>
    <n v="4.1052073445238406"/>
    <n v="4.4475436025185013"/>
    <m/>
  </r>
  <r>
    <x v="1"/>
    <n v="13036.055233432229"/>
    <n v="7187.1782974992793"/>
    <n v="97.746025220762093"/>
    <m/>
    <n v="6.0764971976508457"/>
    <m/>
    <n v="2.147394141775441"/>
    <n v="8.1035519427881724"/>
    <n v="0"/>
    <n v="0"/>
    <n v="3.9291030558754052"/>
    <m/>
    <n v="6407.742931519555"/>
    <n v="773.35886878207396"/>
    <n v="0"/>
    <n v="1788.85097787671"/>
    <n v="0"/>
    <m/>
    <n v="452.128590254906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98"/>
    <n v="0.1268523488891741"/>
    <n v="4.1025844753923444"/>
    <n v="4.4514632989531924"/>
    <m/>
  </r>
  <r>
    <x v="2"/>
    <n v="13302.80487637827"/>
    <n v="7377.9453899961991"/>
    <n v="97.746025220762093"/>
    <m/>
    <n v="6.2648565303521488"/>
    <m/>
    <n v="2.343468848608345"/>
    <n v="8.8584576367190024"/>
    <n v="0"/>
    <n v="0"/>
    <n v="3.9213876817438029"/>
    <m/>
    <n v="6567.6222116351018"/>
    <n v="804.05832183074449"/>
    <n v="0"/>
    <n v="2163.426056350791"/>
    <n v="0"/>
    <m/>
    <n v="528.111140703906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62"/>
    <n v="0.1269533602074881"/>
    <n v="4.0980993658800031"/>
    <n v="4.4559979217941539"/>
    <m/>
  </r>
  <r>
    <x v="3"/>
    <n v="13556.069891434179"/>
    <n v="7559.1426225405285"/>
    <n v="97.746025220762093"/>
    <m/>
    <n v="6.3721398940219931"/>
    <m/>
    <n v="2.4487181400985691"/>
    <n v="9.2664890950919059"/>
    <n v="0"/>
    <n v="0"/>
    <n v="3.9234217539234231"/>
    <m/>
    <n v="6719.7084661990311"/>
    <n v="833.062016447475"/>
    <n v="0"/>
    <n v="2528.9385350507669"/>
    <n v="0"/>
    <m/>
    <n v="600.178923215533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567.25"/>
    <n v="0.12701010307047739"/>
    <n v="4.094581884847857"/>
    <n v="4.4603116485456917"/>
    <m/>
  </r>
  <r>
    <x v="4"/>
    <n v="13810.15747414219"/>
    <n v="7643.8783343171126"/>
    <n v="97.746025220762093"/>
    <m/>
    <n v="4.6686516533567968"/>
    <m/>
    <n v="0.63721002591412357"/>
    <n v="2.3653701373104199"/>
    <n v="0"/>
    <n v="0"/>
    <n v="4.0314416274426739"/>
    <m/>
    <n v="6765.5402895044053"/>
    <n v="873.66939315935088"/>
    <n v="0"/>
    <n v="3369.456099221522"/>
    <n v="0"/>
    <m/>
    <n v="769.530794146797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496"/>
    <n v="0.1274058296807557"/>
    <n v="4.0946917376294243"/>
    <n v="4.4626552959346153"/>
    <m/>
  </r>
  <r>
    <x v="5"/>
    <n v="10849.76682708035"/>
    <n v="5025.3951733481563"/>
    <n v="97.746025220762093"/>
    <m/>
    <n v="1244.080711375751"/>
    <m/>
    <n v="808.77375380813203"/>
    <n v="2838.6729624339159"/>
    <n v="127.76999346031749"/>
    <n v="25.74385598249232"/>
    <n v="281.79310812480998"/>
    <m/>
    <n v="3250.231673937903"/>
    <n v="531.08278803450219"/>
    <n v="0"/>
    <n v="1605.4536043814669"/>
    <n v="0"/>
    <m/>
    <n v="427.623308054037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"/>
    <n v="570.75"/>
    <n v="0.17741238331954809"/>
    <n v="3.9305544607338279"/>
    <n v="4.4463327773260692"/>
    <m/>
  </r>
  <r>
    <x v="6"/>
    <n v="11015.767886762251"/>
    <n v="5071.8563529393978"/>
    <n v="97.746025220762093"/>
    <m/>
    <n v="1203.1079440698879"/>
    <m/>
    <n v="788.07813951841524"/>
    <n v="2765.3010324842612"/>
    <n v="103.8342282474255"/>
    <n v="24.453298444274491"/>
    <n v="286.74227785976967"/>
    <m/>
    <n v="3304.664625036256"/>
    <n v="564.08378383325385"/>
    <n v="0"/>
    <n v="2228.7504497877148"/>
    <n v="0"/>
    <m/>
    <n v="547.163188144774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5"/>
    <n v="586.75"/>
    <n v="0.1781015579905845"/>
    <n v="3.9287155872578619"/>
    <n v="4.4481011069633212"/>
    <m/>
  </r>
  <r>
    <x v="7"/>
    <n v="11199.178262181549"/>
    <n v="5153.5187362379811"/>
    <n v="97.746025220762093"/>
    <m/>
    <n v="1169.7414888591161"/>
    <m/>
    <n v="756.39432659389047"/>
    <n v="2640.0994556559122"/>
    <n v="99.118063985281367"/>
    <n v="24.140211790839899"/>
    <n v="290.08888648910391"/>
    <m/>
    <n v="3389.5490800081211"/>
    <n v="594.22816737074356"/>
    <n v="0"/>
    <n v="2736.662078191704"/>
    <n v="0"/>
    <m/>
    <n v="648.911180265529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25"/>
    <n v="565"/>
    <n v="0.17878412418667661"/>
    <n v="3.9253381916449159"/>
    <n v="4.4503524806176031"/>
    <m/>
  </r>
  <r>
    <x v="8"/>
    <n v="11395.13535798086"/>
    <n v="5260.5734399419553"/>
    <n v="97.746025220762093"/>
    <m/>
    <n v="1156.9368273241751"/>
    <m/>
    <n v="740.09026880967792"/>
    <n v="2588.8961201007601"/>
    <n v="99.972735510189707"/>
    <n v="23.2621548447474"/>
    <n v="293.61166815956102"/>
    <m/>
    <n v="3479.4116432297728"/>
    <n v="624.22496938800725"/>
    <n v="0"/>
    <n v="3191.312240813992"/>
    <n v="0"/>
    <m/>
    <n v="737.813572360867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5"/>
    <n v="582.75"/>
    <n v="0.17931559506687161"/>
    <n v="3.922785932440688"/>
    <n v="4.4533933950233706"/>
    <m/>
  </r>
  <r>
    <x v="9"/>
    <n v="11567.363990773631"/>
    <n v="5221.7209509371578"/>
    <n v="97.746025220762093"/>
    <m/>
    <n v="1090.2023979865339"/>
    <m/>
    <n v="704.26351086009333"/>
    <n v="2447.379109592971"/>
    <n v="64.685818606727267"/>
    <n v="22.147881232947871"/>
    <n v="299.10518728676419"/>
    <m/>
    <n v="3461.972028167469"/>
    <n v="669.54652478315541"/>
    <n v="0"/>
    <n v="4273.9486185000087"/>
    <n v="0"/>
    <m/>
    <n v="948.894694158468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609.25"/>
    <n v="0.1797940774075133"/>
    <n v="3.9229625452350638"/>
    <n v="4.4521765983380286"/>
    <m/>
  </r>
  <r>
    <x v="10"/>
    <n v="9870.435409988333"/>
    <n v="4003.7504756603794"/>
    <n v="97.746025220762093"/>
    <m/>
    <n v="2542.27141086541"/>
    <m/>
    <n v="1901.5977698220429"/>
    <n v="7134.0244853245504"/>
    <n v="127.2846410191451"/>
    <n v="64.221850379164309"/>
    <n v="449.16714964504592"/>
    <m/>
    <n v="1046.684759268277"/>
    <n v="414.79430552669248"/>
    <n v="0"/>
    <n v="1827.8528935476261"/>
    <n v="0"/>
    <m/>
    <n v="469.93658864981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81.75"/>
    <n v="223.25"/>
    <n v="0.2302881697128755"/>
    <n v="3.600819292759259"/>
    <n v="4.4319168580135369"/>
    <m/>
  </r>
  <r>
    <x v="11"/>
    <n v="10017.555271589499"/>
    <n v="4013.1068797187963"/>
    <n v="97.746025220762093"/>
    <m/>
    <n v="2503.0405116567972"/>
    <m/>
    <n v="1867.0269795761669"/>
    <n v="6988.0430740420843"/>
    <n v="112.92660080142539"/>
    <n v="63.710045863421428"/>
    <n v="459.37688541578677"/>
    <m/>
    <n v="1062.329869040225"/>
    <n v="447.73649902177402"/>
    <n v="0"/>
    <n v="2561.2114809774321"/>
    <n v="0"/>
    <m/>
    <n v="607.700046192532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9.5"/>
    <n v="226.75"/>
    <n v="0.2312884889067704"/>
    <n v="3.600101144803769"/>
    <n v="4.4317802449524706"/>
    <m/>
  </r>
  <r>
    <x v="12"/>
    <n v="10135.26001148298"/>
    <n v="4015.0160858966833"/>
    <n v="97.746025220762093"/>
    <m/>
    <n v="2447.4656626743508"/>
    <m/>
    <n v="1813.782946753553"/>
    <n v="6766.4331243415681"/>
    <n v="100.88395967986951"/>
    <n v="62.710985399311873"/>
    <n v="470.08777084164012"/>
    <m/>
    <n v="1093.1279484776881"/>
    <n v="474.4224747446446"/>
    <n v="0"/>
    <n v="3157.6774542349672"/>
    <n v="0"/>
    <m/>
    <n v="723.495579908077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4.5"/>
    <n v="206.75"/>
    <n v="0.23221179512019269"/>
    <n v="3.598930283419469"/>
    <n v="4.4315883381601981"/>
    <m/>
  </r>
  <r>
    <x v="13"/>
    <n v="10262.883732499749"/>
    <n v="4038.5991836321259"/>
    <n v="97.746025220762093"/>
    <m/>
    <n v="2403.106544439554"/>
    <m/>
    <n v="1757.705420387814"/>
    <n v="6558.5993962452776"/>
    <n v="101.39634527210779"/>
    <n v="60.760589266699448"/>
    <n v="483.24418951292989"/>
    <m/>
    <n v="1136.48807225613"/>
    <n v="499.00456693644202"/>
    <n v="0"/>
    <n v="3681.992026290136"/>
    <n v="3.7827693876874799"/>
    <m/>
    <n v="827.536203189547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31.75"/>
    <n v="224.25"/>
    <n v="0.23302898764796429"/>
    <n v="3.5980188060872682"/>
    <n v="4.4317374939776011"/>
    <m/>
  </r>
  <r>
    <x v="14"/>
    <n v="10505.512661083179"/>
    <n v="4041.8482943269523"/>
    <n v="97.746025220762093"/>
    <m/>
    <n v="2373.3321563427749"/>
    <m/>
    <n v="1758.414904797874"/>
    <n v="6526.9274326314116"/>
    <n v="67.234663789033107"/>
    <n v="61.177683438310588"/>
    <n v="486.50490431755918"/>
    <m/>
    <n v="1112.6173684072851"/>
    <n v="555.89876957689228"/>
    <n v="0"/>
    <n v="4952.706397934473"/>
    <n v="0.92233055596552371"/>
    <m/>
    <n v="1066.9160210780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9.25"/>
    <n v="237.75"/>
    <n v="0.23363850807978179"/>
    <n v="3.5978407675592008"/>
    <n v="4.4309817527528734"/>
    <m/>
  </r>
  <r>
    <x v="15"/>
    <n v="15636.097957051819"/>
    <n v="9755.1400780025142"/>
    <n v="97.746025220762093"/>
    <m/>
    <n v="7262.7381639723972"/>
    <m/>
    <n v="3425.200422111026"/>
    <n v="11053.192161079631"/>
    <n v="3418.3503554644972"/>
    <n v="98.050617367186106"/>
    <n v="321.13676902963118"/>
    <m/>
    <n v="1863.503082436516"/>
    <n v="628.89883159359954"/>
    <n v="0"/>
    <n v="1851.7939909641709"/>
    <n v="0"/>
    <m/>
    <n v="484.209533371419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3"/>
    <n v="107"/>
    <n v="0.26403621378483461"/>
    <n v="5.3253917053001469"/>
    <n v="6.0112347790308363"/>
    <m/>
  </r>
  <r>
    <x v="16"/>
    <n v="15748.25068420055"/>
    <n v="9722.421591281136"/>
    <n v="97.746025220762093"/>
    <m/>
    <n v="7166.6774333856511"/>
    <m/>
    <n v="3418.6423348016419"/>
    <n v="11000.33160275222"/>
    <n v="3322.4708340900538"/>
    <n v="97.354453642129812"/>
    <n v="328.20981085179938"/>
    <m/>
    <n v="1888.8970004021389"/>
    <n v="666.847157493346"/>
    <n v="0"/>
    <n v="2599.9522208661078"/>
    <n v="0"/>
    <m/>
    <n v="629.080747241502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7.75"/>
    <n v="110.25"/>
    <n v="0.26458163120985662"/>
    <n v="5.3244056036382998"/>
    <n v="6.0117763540847964"/>
    <m/>
  </r>
  <r>
    <x v="17"/>
    <n v="15826.44684790379"/>
    <n v="9679.3256619601925"/>
    <n v="97.746025220762093"/>
    <m/>
    <n v="7039.2367355670776"/>
    <m/>
    <n v="3417.8570322581918"/>
    <n v="10970.39247764538"/>
    <n v="3190.3319678521821"/>
    <n v="97.156082721460663"/>
    <n v="333.89165273522588"/>
    <m/>
    <n v="1939.346429206091"/>
    <n v="700.74249718702401"/>
    <n v="0"/>
    <n v="3208.2261719576868"/>
    <n v="0"/>
    <m/>
    <n v="750.372840265825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6.25"/>
    <n v="99.25"/>
    <n v="0.26515512926851381"/>
    <n v="5.3225391556828381"/>
    <n v="6.0132165876416996"/>
    <m/>
  </r>
  <r>
    <x v="18"/>
    <n v="15903.87374909246"/>
    <n v="9634.3674864757686"/>
    <n v="97.746025220762093"/>
    <m/>
    <n v="6918.7024263168823"/>
    <m/>
    <n v="3386.6364317731891"/>
    <n v="10842.19878153995"/>
    <n v="3092.2787139862889"/>
    <n v="95.75662267668632"/>
    <n v="344.03065788072411"/>
    <m/>
    <n v="1988.953862836232"/>
    <n v="726.71119732265447"/>
    <n v="0"/>
    <n v="3720.8828221340091"/>
    <n v="23.206567156006059"/>
    <m/>
    <n v="872.757916938700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9.75"/>
    <n v="93.5"/>
    <n v="0.26570111086011711"/>
    <n v="5.3213116435317973"/>
    <n v="6.0139166595939004"/>
    <m/>
  </r>
  <r>
    <x v="19"/>
    <n v="16135.55261078186"/>
    <n v="9605.305348106609"/>
    <n v="97.746025220762093"/>
    <m/>
    <n v="6850.7075136737594"/>
    <m/>
    <n v="3426.2245834243622"/>
    <n v="10943.62903494933"/>
    <n v="2982.6266866273199"/>
    <n v="97.326730833994176"/>
    <n v="344.52951278808922"/>
    <m/>
    <n v="1964.6487199593271"/>
    <n v="789.94911447352195"/>
    <n v="0"/>
    <n v="4984.6013039796553"/>
    <n v="36.66930700670548"/>
    <m/>
    <n v="1133.4989169972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7.5"/>
    <n v="107.5"/>
    <n v="0.26600316365893578"/>
    <n v="5.3211481097269981"/>
    <n v="6.0142230635114071"/>
    <m/>
  </r>
  <r>
    <x v="20"/>
    <n v="22122.560705396521"/>
    <n v="16194.864079998266"/>
    <n v="97.746025220762093"/>
    <m/>
    <n v="14494.850730616479"/>
    <m/>
    <n v="4677.5787938771027"/>
    <n v="14675.447691573459"/>
    <n v="9309.2322774149106"/>
    <n v="153.62122966808491"/>
    <n v="354.41842965632912"/>
    <m/>
    <n v="943.77130112597536"/>
    <n v="756.24204825581205"/>
    <n v="0"/>
    <n v="2060.553420281728"/>
    <n v="0"/>
    <m/>
    <n v="530.948279720234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1.5"/>
    <n v="73.5"/>
    <n v="0.29176445316105448"/>
    <n v="5.494112698830647"/>
    <n v="6.048631973017641"/>
    <m/>
  </r>
  <r>
    <x v="21"/>
    <n v="22172.57995830958"/>
    <n v="16080.488227592545"/>
    <n v="97.746025220762093"/>
    <m/>
    <n v="14328.80276730084"/>
    <m/>
    <n v="4718.0280409064753"/>
    <n v="14777.896866365551"/>
    <n v="9095.8711039630562"/>
    <n v="153.5190139712924"/>
    <n v="361.38460845998179"/>
    <m/>
    <n v="949.25510018211583"/>
    <n v="802.43036010958974"/>
    <n v="0"/>
    <n v="2915.9725776870951"/>
    <n v="0"/>
    <m/>
    <n v="695.343385039107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1"/>
    <n v="72.75"/>
    <n v="0.29235463242315363"/>
    <n v="5.493090023658044"/>
    <n v="6.0495915801895279"/>
    <m/>
  </r>
  <r>
    <x v="22"/>
    <n v="22186.94205251908"/>
    <n v="15958.768867950592"/>
    <n v="97.746025220762093"/>
    <m/>
    <n v="14145.565352546"/>
    <m/>
    <n v="4735.6275415974887"/>
    <n v="14783.613880190769"/>
    <n v="8886.4655710440275"/>
    <n v="154.40446645972131"/>
    <n v="369.06777344471732"/>
    <m/>
    <n v="972.96795985232086"/>
    <n v="840.23555555226937"/>
    <n v="0"/>
    <n v="3606.588048166238"/>
    <n v="0"/>
    <m/>
    <n v="831.424838890834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4"/>
    <n v="69.25"/>
    <n v="0.29287023010779528"/>
    <n v="5.4918337423916253"/>
    <n v="6.0508321693505698"/>
    <m/>
  </r>
  <r>
    <x v="23"/>
    <n v="22165.524505188569"/>
    <n v="15784.850600255895"/>
    <n v="97.746025220762093"/>
    <m/>
    <n v="13914.15039256717"/>
    <m/>
    <n v="4733.9129773389177"/>
    <n v="14739.173074472061"/>
    <n v="8646.3025022947786"/>
    <n v="152.84047521517559"/>
    <n v="381.09443771823862"/>
    <m/>
    <n v="1000.7799766215051"/>
    <n v="869.92023106722138"/>
    <n v="0"/>
    <n v="4167.34693449723"/>
    <n v="43.815898047488467"/>
    <m/>
    <n v="983.925559254735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7.75"/>
    <n v="68"/>
    <n v="0.29332023573104171"/>
    <n v="5.4907999441016377"/>
    <n v="6.0516068754613448"/>
    <m/>
  </r>
  <r>
    <x v="24"/>
    <n v="22481.288759409021"/>
    <n v="15782.023168515498"/>
    <n v="97.746025220762093"/>
    <m/>
    <n v="13858.63095082829"/>
    <m/>
    <n v="4826.7905488580018"/>
    <n v="15011.61839313939"/>
    <n v="8497.4286887149265"/>
    <n v="154.90273110076549"/>
    <n v="379.50898215473399"/>
    <m/>
    <n v="975.41068493320529"/>
    <n v="947.98153275400091"/>
    <n v="0"/>
    <n v="5593.0463232539096"/>
    <n v="84.635017713273129"/>
    <m/>
    <n v="1302.517245215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0"/>
    <n v="63.25"/>
    <n v="0.29360358083174898"/>
    <n v="5.4898982082418124"/>
    <n v="6.0529222573748021"/>
    <m/>
  </r>
  <r>
    <x v="25"/>
    <n v="14150.65581421748"/>
    <n v="7228.0523501704911"/>
    <n v="97.746025220762093"/>
    <m/>
    <n v="5.3696580564869301"/>
    <m/>
    <n v="1.3983805761756181"/>
    <n v="5.1992409584986579"/>
    <n v="0"/>
    <n v="0"/>
    <n v="3.971277480311314"/>
    <m/>
    <n v="6516.1781279997231"/>
    <n v="706.50456411428161"/>
    <n v="0"/>
    <m/>
    <m/>
    <n v="1453.1470602026029"/>
    <n v="1525.855118369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96.5"/>
    <n v="0.12642914875244729"/>
    <n v="4.0991239482988169"/>
    <n v="4.4552798470513206"/>
    <m/>
  </r>
  <r>
    <x v="26"/>
    <n v="14894.4654681294"/>
    <n v="7454.9500995638518"/>
    <n v="97.746025220762093"/>
    <m/>
    <n v="4.9098473273408603"/>
    <m/>
    <n v="0.90156542709090803"/>
    <n v="3.338665499054327"/>
    <n v="0"/>
    <n v="0"/>
    <n v="4.008281900249953"/>
    <m/>
    <n v="6724.3554476615827"/>
    <n v="725.68480457492831"/>
    <n v="0"/>
    <m/>
    <m/>
    <n v="1970.0589647210879"/>
    <n v="2042.7670228874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703.25"/>
    <n v="0.12653641546440711"/>
    <n v="4.0938516334689394"/>
    <n v="4.461574433976919"/>
    <m/>
  </r>
  <r>
    <x v="27"/>
    <n v="15497.62130077576"/>
    <n v="7682.4937034740215"/>
    <n v="97.746025220762093"/>
    <m/>
    <n v="4.6478637256546964"/>
    <m/>
    <n v="0.61730993351117269"/>
    <n v="2.2618045661405999"/>
    <n v="0"/>
    <n v="0"/>
    <n v="4.0305537921435244"/>
    <m/>
    <n v="6932.9875990085256"/>
    <n v="744.85824073984031"/>
    <n v="0"/>
    <m/>
    <m/>
    <n v="2345.6711934573182"/>
    <n v="2418.37925162371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713.25"/>
    <n v="0.12660830901234549"/>
    <n v="4.0886704807530032"/>
    <n v="4.4679083650393201"/>
    <m/>
  </r>
  <r>
    <x v="28"/>
    <n v="16117.869355798141"/>
    <n v="7909.2217158789954"/>
    <n v="97.746025220762093"/>
    <m/>
    <n v="4.4771281758593888"/>
    <m/>
    <n v="0.42799506705318369"/>
    <n v="1.5497932376449861"/>
    <n v="0"/>
    <n v="0"/>
    <n v="4.0491331088062061"/>
    <m/>
    <n v="7140.8612464006164"/>
    <n v="763.88334130251974"/>
    <n v="0"/>
    <m/>
    <m/>
    <n v="2739.1912360745891"/>
    <n v="2811.8992942409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723"/>
    <n v="0.12665007223739599"/>
    <n v="4.0835957955152304"/>
    <n v="4.4742328080951292"/>
    <m/>
  </r>
  <r>
    <x v="29"/>
    <n v="17305.126856176568"/>
    <n v="8134.8297512425979"/>
    <n v="97.746025220762093"/>
    <m/>
    <n v="4.3631901698614364"/>
    <m/>
    <n v="0.29800894873509232"/>
    <n v="1.0715281009920921"/>
    <n v="0"/>
    <n v="0"/>
    <n v="4.0651812211263447"/>
    <m/>
    <n v="7347.7411345833052"/>
    <n v="782.72542648943056"/>
    <n v="0"/>
    <m/>
    <m/>
    <n v="3700.840701089282"/>
    <n v="3773.54875925567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730.5"/>
    <n v="0.1266683768962007"/>
    <n v="4.0786091186707214"/>
    <n v="4.4805469909681346"/>
    <m/>
  </r>
  <r>
    <x v="30"/>
    <n v="12199.14609728872"/>
    <n v="4966.1855013841805"/>
    <n v="97.746025220762093"/>
    <m/>
    <n v="1090.524172674189"/>
    <m/>
    <n v="692.69518039742456"/>
    <n v="2396.7687397283421"/>
    <n v="80.350727607010512"/>
    <n v="23.525691559725029"/>
    <n v="293.95257311003007"/>
    <m/>
    <n v="3417.467551968768"/>
    <n v="458.1937767412237"/>
    <n v="0"/>
    <m/>
    <m/>
    <n v="1763.5041920600361"/>
    <n v="1836.2122502264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619.5"/>
    <n v="0.1776669298225107"/>
    <n v="3.9264431860226412"/>
    <n v="4.4490371015065824"/>
    <m/>
  </r>
  <r>
    <x v="31"/>
    <n v="12952.83291837803"/>
    <n v="5045.3946995421675"/>
    <n v="97.746025220762093"/>
    <m/>
    <n v="1030.7070158515589"/>
    <m/>
    <n v="638.27529592954534"/>
    <n v="2195.7988622943749"/>
    <n v="68.961230152677857"/>
    <n v="22.2460439855328"/>
    <n v="301.22444578380322"/>
    <m/>
    <n v="3546.8807913707269"/>
    <n v="467.80689231988129"/>
    <n v="0"/>
    <m/>
    <m/>
    <n v="2437.981814991289"/>
    <n v="2510.68987315768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645.25"/>
    <n v="0.17841061650160331"/>
    <n v="3.922316329448734"/>
    <n v="4.4523619017003249"/>
    <m/>
  </r>
  <r>
    <x v="32"/>
    <n v="13526.073756939089"/>
    <n v="5132.0424721047557"/>
    <n v="97.746025220762093"/>
    <m/>
    <n v="975.4976820110071"/>
    <m/>
    <n v="587.30604501970561"/>
    <n v="2008.8513770586489"/>
    <n v="59.21295616605105"/>
    <n v="20.977267787002301"/>
    <n v="308.00141303824972"/>
    <m/>
    <n v="3678.4991967854821"/>
    <n v="478.04559330826652"/>
    <n v="0"/>
    <m/>
    <m/>
    <n v="2924.5748809897818"/>
    <n v="2997.28293915618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668.25"/>
    <n v="0.17909450430821061"/>
    <n v="3.9182501671876508"/>
    <n v="4.4558637204888649"/>
    <m/>
  </r>
  <r>
    <x v="33"/>
    <n v="14135.924875426361"/>
    <n v="5224.9086187620278"/>
    <n v="97.746025220762093"/>
    <m/>
    <n v="924.55611743116594"/>
    <m/>
    <n v="539.89748489820909"/>
    <n v="1836.0988708833499"/>
    <n v="50.675693285433901"/>
    <n v="19.71727362728295"/>
    <n v="314.26566562024158"/>
    <m/>
    <n v="3811.549544587941"/>
    <n v="488.80295674292091"/>
    <n v="0"/>
    <m/>
    <m/>
    <n v="3441.5598528198489"/>
    <n v="3514.26791098625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687"/>
    <n v="0.17973061809814159"/>
    <n v="3.9142235601091411"/>
    <n v="4.459520450500289"/>
    <m/>
  </r>
  <r>
    <x v="34"/>
    <n v="15478.094547508441"/>
    <n v="5322.421439367663"/>
    <n v="97.746025220762093"/>
    <m/>
    <n v="877.38666814503847"/>
    <m/>
    <n v="495.51437932118051"/>
    <n v="1675.5777400865111"/>
    <n v="43.199166375567764"/>
    <n v="18.44185592922523"/>
    <n v="320.23126651906267"/>
    <m/>
    <n v="3945.1317466075029"/>
    <n v="499.90302461512158"/>
    <n v="0"/>
    <m/>
    <m/>
    <n v="4686.216704296141"/>
    <n v="4758.92476246254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737.25"/>
    <n v="0.18035854441582169"/>
    <n v="3.9102402781389771"/>
    <n v="4.4633084144211894"/>
    <m/>
  </r>
  <r>
    <x v="35"/>
    <n v="11220.171238778659"/>
    <n v="3753.3685523418253"/>
    <n v="97.746025220762093"/>
    <m/>
    <n v="2300.4047598727589"/>
    <m/>
    <n v="1671.160307972938"/>
    <n v="6199.7848166166459"/>
    <n v="87.892268324311374"/>
    <n v="60.543463188120569"/>
    <n v="480.80872038739398"/>
    <m/>
    <n v="1141.839172452592"/>
    <n v="311.12462001647441"/>
    <n v="0"/>
    <m/>
    <m/>
    <n v="1997.3462825922941"/>
    <n v="2070.05434075869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7.75"/>
    <n v="268.75"/>
    <n v="0.23102533058609939"/>
    <n v="3.5992926059357551"/>
    <n v="4.4293844511181817"/>
    <m/>
  </r>
  <r>
    <x v="36"/>
    <n v="11960.01154890024"/>
    <n v="3704.4501196462656"/>
    <n v="97.746025220762093"/>
    <m/>
    <n v="2187.4102945781278"/>
    <m/>
    <n v="1556.533969897333"/>
    <n v="5744.2346022458732"/>
    <n v="71.383985323381509"/>
    <n v="58.066253847207868"/>
    <n v="501.42608551020169"/>
    <m/>
    <n v="1208.7146993579679"/>
    <n v="308.32512571016952"/>
    <n v="0"/>
    <m/>
    <m/>
    <n v="2786.1050254093579"/>
    <n v="2858.81308357575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9.25"/>
    <n v="264.5"/>
    <n v="0.2321362792174754"/>
    <n v="3.5976644042043802"/>
    <n v="4.4288893975901669"/>
    <m/>
  </r>
  <r>
    <x v="37"/>
    <n v="12486.72219405722"/>
    <n v="3661.1725082231851"/>
    <n v="97.746025220762093"/>
    <m/>
    <n v="2078.1323898240539"/>
    <m/>
    <n v="1444.0286200806311"/>
    <n v="5300.8762189097988"/>
    <n v="57.413152437642317"/>
    <n v="55.414101135086263"/>
    <n v="521.27651617069557"/>
    <m/>
    <n v="1277.160181329315"/>
    <n v="305.87993706981632"/>
    <n v="0"/>
    <m/>
    <m/>
    <n v="3356.0932819893569"/>
    <n v="3428.80134015574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1"/>
    <n v="269.5"/>
    <n v="0.2332146641183675"/>
    <n v="3.596065080099248"/>
    <n v="4.4284990183333566"/>
    <m/>
  </r>
  <r>
    <x v="38"/>
    <n v="13058.58281724934"/>
    <n v="3624.8208364220786"/>
    <n v="97.746025220762093"/>
    <m/>
    <n v="1973.175804705189"/>
    <m/>
    <n v="1334.2537438893739"/>
    <n v="4872.2974598202054"/>
    <n v="45.979471859713868"/>
    <n v="52.555334222952482"/>
    <n v="540.38725473314616"/>
    <m/>
    <n v="1347.7175634967821"/>
    <n v="303.92746822010758"/>
    <n v="0"/>
    <m/>
    <m/>
    <n v="3964.3055769825892"/>
    <n v="4037.01363514898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2"/>
    <n v="277"/>
    <n v="0.23426795330739369"/>
    <n v="3.5944904193713718"/>
    <n v="4.4282264556574473"/>
    <m/>
  </r>
  <r>
    <x v="39"/>
    <n v="14483.171374738869"/>
    <n v="3593.6573646357283"/>
    <n v="97.746025220762093"/>
    <m/>
    <n v="1871.6549562414291"/>
    <m/>
    <n v="1227.121603063458"/>
    <n v="4457.4517186301546"/>
    <n v="36.18519619325258"/>
    <n v="49.606578799132542"/>
    <n v="558.74157818560377"/>
    <m/>
    <n v="1419.6350253724611"/>
    <n v="302.36738302183812"/>
    <n v="0"/>
    <m/>
    <m/>
    <n v="5420.0576062585014"/>
    <n v="5492.765664424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.25"/>
    <n v="292.25"/>
    <n v="0.235302113086064"/>
    <n v="3.5929436151811371"/>
    <n v="4.4280685077983239"/>
    <m/>
  </r>
  <r>
    <x v="40"/>
    <n v="16794.45867231836"/>
    <n v="9300.6150053243455"/>
    <n v="97.746025220762093"/>
    <m/>
    <n v="6783.9872762579707"/>
    <m/>
    <n v="3240.4200240577889"/>
    <n v="10357.899031883961"/>
    <n v="3109.1758828539218"/>
    <n v="93.253768496311523"/>
    <n v="341.13760084995602"/>
    <m/>
    <n v="1989.920023443316"/>
    <n v="526.70770562305927"/>
    <n v="0"/>
    <m/>
    <m/>
    <n v="2024.387263149571"/>
    <n v="2097.09532131596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.5"/>
    <n v="121.25"/>
    <n v="0.26426894029313958"/>
    <n v="5.3234403158853087"/>
    <n v="6.0108426610840873"/>
    <m/>
  </r>
  <r>
    <x v="41"/>
    <n v="17437.722916933359"/>
    <n v="9139.2062335834871"/>
    <n v="97.746025220762093"/>
    <m/>
    <n v="6536.9061717031673"/>
    <m/>
    <n v="3168.0200371209062"/>
    <n v="10071.32616589926"/>
    <n v="2922.7025225577372"/>
    <n v="90.764079939844308"/>
    <n v="355.41953208471301"/>
    <m/>
    <n v="2074.6049028561338"/>
    <n v="527.69515902418664"/>
    <n v="0"/>
    <m/>
    <m/>
    <n v="2829.0602795055052"/>
    <n v="2901.7683376719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75"/>
    <n v="123.75"/>
    <n v="0.26491727618297012"/>
    <n v="5.321399779381097"/>
    <n v="6.0115849769577929"/>
    <m/>
  </r>
  <r>
    <x v="42"/>
    <n v="17871.510701402469"/>
    <n v="8987.9795943843892"/>
    <n v="97.746025220762093"/>
    <m/>
    <n v="6298.7806696671232"/>
    <m/>
    <n v="3096.0560505914868"/>
    <n v="9789.5457087990599"/>
    <n v="2745.1277046902069"/>
    <n v="88.14034027624713"/>
    <n v="369.45657410916169"/>
    <m/>
    <n v="2160.3905426229512"/>
    <n v="528.80838209431386"/>
    <n v="0"/>
    <m/>
    <m/>
    <n v="3414.0747031738451"/>
    <n v="3486.78276134024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.25"/>
    <n v="134.75"/>
    <n v="0.26554410310338189"/>
    <n v="5.3194020372705859"/>
    <n v="6.0123785184653382"/>
    <m/>
  </r>
  <r>
    <x v="43"/>
    <n v="18352.509393634198"/>
    <n v="8848.3653362475288"/>
    <n v="97.746025220762093"/>
    <m/>
    <n v="6070.3533833432257"/>
    <m/>
    <n v="3023.9378655026471"/>
    <n v="9511.3072061531875"/>
    <n v="2577.6963342804061"/>
    <n v="85.415814661065866"/>
    <n v="383.3033688991369"/>
    <m/>
    <n v="2247.916223946625"/>
    <n v="530.09572895767883"/>
    <n v="0"/>
    <m/>
    <m/>
    <n v="4034.6876535423521"/>
    <n v="4107.3957117087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.25"/>
    <n v="130.25"/>
    <n v="0.26613767617807987"/>
    <n v="5.3174405682767381"/>
    <n v="6.013224698386324"/>
    <m/>
  </r>
  <r>
    <x v="44"/>
    <n v="19707.579178883549"/>
    <n v="8718.6675565573805"/>
    <n v="97.746025220762093"/>
    <m/>
    <n v="5850.6133731414438"/>
    <m/>
    <n v="2951.3329122185378"/>
    <n v="9233.4448290391447"/>
    <n v="2419.669504102917"/>
    <n v="82.620318140516318"/>
    <n v="396.99063867946842"/>
    <m/>
    <n v="2336.6253258720481"/>
    <n v="531.42885754388897"/>
    <n v="0"/>
    <m/>
    <m/>
    <n v="5519.4552184817157"/>
    <n v="5592.16327664812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75"/>
    <n v="134.5"/>
    <n v="0.26671386927123419"/>
    <n v="5.3155332086542604"/>
    <n v="6.0141138277760726"/>
    <m/>
  </r>
  <r>
    <x v="45"/>
    <n v="23029.070418999869"/>
    <n v="15316.60129700439"/>
    <n v="97.746025220762093"/>
    <m/>
    <n v="13652.3105181682"/>
    <m/>
    <n v="4506.5527452960068"/>
    <n v="14015.950715071351"/>
    <n v="8620.2736112993935"/>
    <n v="148.6101371646387"/>
    <n v="376.87402440811269"/>
    <m/>
    <n v="1029.027398471663"/>
    <n v="635.26338036452796"/>
    <n v="0"/>
    <m/>
    <m/>
    <n v="2243.012718151027"/>
    <n v="2315.7207763174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9.75"/>
    <n v="88.5"/>
    <n v="0.29209604481682327"/>
    <n v="5.4924687034617268"/>
    <n v="6.0473387209626486"/>
    <m/>
  </r>
  <r>
    <x v="46"/>
    <n v="23559.97398159948"/>
    <n v="14929.228085245053"/>
    <n v="97.746025220762093"/>
    <m/>
    <n v="13212.90595932243"/>
    <m/>
    <n v="4467.5594441717567"/>
    <n v="13822.03866283454"/>
    <n v="8205.587516840651"/>
    <n v="146.60789215231901"/>
    <n v="393.15110615762802"/>
    <m/>
    <n v="1080.9060459341879"/>
    <n v="635.41607998843608"/>
    <n v="0"/>
    <m/>
    <m/>
    <n v="3161.2894925104279"/>
    <n v="3233.9975506768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7.25"/>
    <n v="95.5"/>
    <n v="0.29270294541020531"/>
    <n v="5.4908411680772673"/>
    <n v="6.0479261166724694"/>
    <m/>
  </r>
  <r>
    <x v="47"/>
    <n v="23855.656324841511"/>
    <n v="14555.77030228693"/>
    <n v="97.746025220762093"/>
    <m/>
    <n v="12786.157178649861"/>
    <m/>
    <n v="4425.404881817889"/>
    <n v="13620.297474059391"/>
    <n v="7807.0483841345076"/>
    <n v="144.24718547168189"/>
    <n v="409.45672722582981"/>
    <m/>
    <n v="1134.186662806115"/>
    <n v="635.42646083095417"/>
    <n v="0"/>
    <m/>
    <m/>
    <n v="3830.429618710099"/>
    <n v="3903.13767687649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5.75"/>
    <n v="96"/>
    <n v="0.29329953558646388"/>
    <n v="5.489276428199239"/>
    <n v="6.0484729680600147"/>
    <m/>
  </r>
  <r>
    <x v="48"/>
    <n v="24205.505503301509"/>
    <n v="14197.305289980453"/>
    <n v="97.746025220762093"/>
    <m/>
    <n v="12373.3244308994"/>
    <m/>
    <n v="4380.5188617979838"/>
    <n v="13412.686632862989"/>
    <n v="7425.3638385749373"/>
    <n v="141.65366857477079"/>
    <n v="425.78806195164179"/>
    <m/>
    <n v="1188.6566828977629"/>
    <n v="635.32417618329134"/>
    <n v="0"/>
    <m/>
    <m/>
    <n v="4538.7438094767094"/>
    <n v="4611.45186764311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4.25"/>
    <n v="95.75"/>
    <n v="0.29387961369636639"/>
    <n v="5.4877611663167913"/>
    <n v="6.0489773845632566"/>
    <m/>
  </r>
  <r>
    <x v="49"/>
    <n v="25547.878043487981"/>
    <n v="13852.13218471282"/>
    <n v="97.746025220762093"/>
    <m/>
    <n v="11971.639700607489"/>
    <m/>
    <n v="4332.7792250243074"/>
    <n v="13198.41081923801"/>
    <n v="7057.9380152653848"/>
    <n v="138.8344170896643"/>
    <n v="442.08804322818457"/>
    <m/>
    <n v="1245.301736354133"/>
    <n v="635.1907477511977"/>
    <n v="0"/>
    <m/>
    <m/>
    <n v="6226.2894549302582"/>
    <n v="6298.99751309666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7.25"/>
    <n v="84"/>
    <n v="0.29443206255373872"/>
    <n v="5.4862915622089909"/>
    <n v="6.049471501507849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F5460E-D4A8-4B7F-BF71-D171C0D2561C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54" firstHeaderRow="0" firstDataRow="1" firstDataCol="1"/>
  <pivotFields count="43">
    <pivotField axis="axisRow" showAll="0">
      <items count="51">
        <item x="25"/>
        <item x="0"/>
        <item x="30"/>
        <item x="5"/>
        <item x="40"/>
        <item x="15"/>
        <item x="45"/>
        <item x="20"/>
        <item x="35"/>
        <item x="10"/>
        <item x="26"/>
        <item x="1"/>
        <item x="31"/>
        <item x="6"/>
        <item x="41"/>
        <item x="16"/>
        <item x="46"/>
        <item x="21"/>
        <item x="36"/>
        <item x="11"/>
        <item x="27"/>
        <item x="2"/>
        <item x="32"/>
        <item x="7"/>
        <item x="42"/>
        <item x="17"/>
        <item x="47"/>
        <item x="22"/>
        <item x="37"/>
        <item x="12"/>
        <item x="28"/>
        <item x="3"/>
        <item x="33"/>
        <item x="8"/>
        <item x="43"/>
        <item x="18"/>
        <item x="48"/>
        <item x="23"/>
        <item x="38"/>
        <item x="13"/>
        <item x="29"/>
        <item x="4"/>
        <item x="34"/>
        <item x="9"/>
        <item x="44"/>
        <item x="19"/>
        <item x="49"/>
        <item x="24"/>
        <item x="39"/>
        <item x="1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 HVAC" fld="2" baseField="0" baseItem="0"/>
    <dataField name="Sum of HPWH HP Coil Heating [kWh]" fld="16" baseField="0" baseItem="0"/>
    <dataField name="Sum of HPWH ER Coil Heating [kWh]" fld="17" baseField="0" baseItem="0"/>
    <dataField name="Sum of ERWH ER Coil Heating [kWh]" fld="18" baseField="0" baseItem="0"/>
    <dataField name="Sum of DHW Elec [kWh]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8EE7-EBFF-4350-BA6A-135D15AFFEAC}">
  <dimension ref="A3:F54"/>
  <sheetViews>
    <sheetView workbookViewId="0">
      <selection activeCell="A3" sqref="A3:F53"/>
    </sheetView>
  </sheetViews>
  <sheetFormatPr defaultRowHeight="15" x14ac:dyDescent="0.25"/>
  <cols>
    <col min="1" max="1" width="44.28515625" bestFit="1" customWidth="1"/>
    <col min="2" max="2" width="17.7109375" bestFit="1" customWidth="1"/>
    <col min="3" max="3" width="34.140625" bestFit="1" customWidth="1"/>
    <col min="4" max="4" width="33.85546875" bestFit="1" customWidth="1"/>
    <col min="5" max="5" width="33.42578125" bestFit="1" customWidth="1"/>
    <col min="6" max="6" width="22.5703125" bestFit="1" customWidth="1"/>
  </cols>
  <sheetData>
    <row r="3" spans="1:6" x14ac:dyDescent="0.25">
      <c r="A3" s="2" t="s">
        <v>196</v>
      </c>
      <c r="B3" t="s">
        <v>198</v>
      </c>
      <c r="C3" t="s">
        <v>199</v>
      </c>
      <c r="D3" t="s">
        <v>200</v>
      </c>
      <c r="E3" t="s">
        <v>201</v>
      </c>
      <c r="F3" t="s">
        <v>202</v>
      </c>
    </row>
    <row r="4" spans="1:6" x14ac:dyDescent="0.25">
      <c r="A4" s="3" t="s">
        <v>67</v>
      </c>
      <c r="B4" s="4">
        <v>7228.0523501704911</v>
      </c>
      <c r="C4" s="4"/>
      <c r="D4" s="4"/>
      <c r="E4" s="4">
        <v>1453.1470602026029</v>
      </c>
      <c r="F4" s="4">
        <v>1525.855118369001</v>
      </c>
    </row>
    <row r="5" spans="1:6" x14ac:dyDescent="0.25">
      <c r="A5" s="3" t="s">
        <v>42</v>
      </c>
      <c r="B5" s="4">
        <v>7033.7645151454908</v>
      </c>
      <c r="C5" s="4">
        <v>1314.7170162171469</v>
      </c>
      <c r="D5" s="4">
        <v>0</v>
      </c>
      <c r="E5" s="4"/>
      <c r="F5" s="4">
        <v>358.98467371534957</v>
      </c>
    </row>
    <row r="6" spans="1:6" x14ac:dyDescent="0.25">
      <c r="A6" s="3" t="s">
        <v>72</v>
      </c>
      <c r="B6" s="4">
        <v>4966.1855013841805</v>
      </c>
      <c r="C6" s="4"/>
      <c r="D6" s="4"/>
      <c r="E6" s="4">
        <v>1763.5041920600361</v>
      </c>
      <c r="F6" s="4">
        <v>1836.2122502264349</v>
      </c>
    </row>
    <row r="7" spans="1:6" x14ac:dyDescent="0.25">
      <c r="A7" s="3" t="s">
        <v>47</v>
      </c>
      <c r="B7" s="4">
        <v>5025.3951733481563</v>
      </c>
      <c r="C7" s="4">
        <v>1605.4536043814669</v>
      </c>
      <c r="D7" s="4">
        <v>0</v>
      </c>
      <c r="E7" s="4"/>
      <c r="F7" s="4">
        <v>427.62330805403712</v>
      </c>
    </row>
    <row r="8" spans="1:6" x14ac:dyDescent="0.25">
      <c r="A8" s="3" t="s">
        <v>82</v>
      </c>
      <c r="B8" s="4">
        <v>9300.6150053243455</v>
      </c>
      <c r="C8" s="4"/>
      <c r="D8" s="4"/>
      <c r="E8" s="4">
        <v>2024.387263149571</v>
      </c>
      <c r="F8" s="4">
        <v>2097.0953213159628</v>
      </c>
    </row>
    <row r="9" spans="1:6" x14ac:dyDescent="0.25">
      <c r="A9" s="3" t="s">
        <v>57</v>
      </c>
      <c r="B9" s="4">
        <v>9755.1400780025142</v>
      </c>
      <c r="C9" s="4">
        <v>1851.7939909641709</v>
      </c>
      <c r="D9" s="4">
        <v>0</v>
      </c>
      <c r="E9" s="4"/>
      <c r="F9" s="4">
        <v>484.20953337141952</v>
      </c>
    </row>
    <row r="10" spans="1:6" x14ac:dyDescent="0.25">
      <c r="A10" s="3" t="s">
        <v>87</v>
      </c>
      <c r="B10" s="4">
        <v>15316.60129700439</v>
      </c>
      <c r="C10" s="4"/>
      <c r="D10" s="4"/>
      <c r="E10" s="4">
        <v>2243.012718151027</v>
      </c>
      <c r="F10" s="4">
        <v>2315.720776317431</v>
      </c>
    </row>
    <row r="11" spans="1:6" x14ac:dyDescent="0.25">
      <c r="A11" s="3" t="s">
        <v>62</v>
      </c>
      <c r="B11" s="4">
        <v>16194.864079998266</v>
      </c>
      <c r="C11" s="4">
        <v>2060.553420281728</v>
      </c>
      <c r="D11" s="4">
        <v>0</v>
      </c>
      <c r="E11" s="4"/>
      <c r="F11" s="4">
        <v>530.94827972023404</v>
      </c>
    </row>
    <row r="12" spans="1:6" x14ac:dyDescent="0.25">
      <c r="A12" s="3" t="s">
        <v>77</v>
      </c>
      <c r="B12" s="4">
        <v>3753.3685523418253</v>
      </c>
      <c r="C12" s="4"/>
      <c r="D12" s="4"/>
      <c r="E12" s="4">
        <v>1997.3462825922941</v>
      </c>
      <c r="F12" s="4">
        <v>2070.0543407586911</v>
      </c>
    </row>
    <row r="13" spans="1:6" x14ac:dyDescent="0.25">
      <c r="A13" s="3" t="s">
        <v>52</v>
      </c>
      <c r="B13" s="4">
        <v>4003.7504756603794</v>
      </c>
      <c r="C13" s="4">
        <v>1827.8528935476261</v>
      </c>
      <c r="D13" s="4">
        <v>0</v>
      </c>
      <c r="E13" s="4"/>
      <c r="F13" s="4">
        <v>469.93658864981569</v>
      </c>
    </row>
    <row r="14" spans="1:6" x14ac:dyDescent="0.25">
      <c r="A14" s="3" t="s">
        <v>68</v>
      </c>
      <c r="B14" s="4">
        <v>7454.9500995638518</v>
      </c>
      <c r="C14" s="4"/>
      <c r="D14" s="4"/>
      <c r="E14" s="4">
        <v>1970.0589647210879</v>
      </c>
      <c r="F14" s="4">
        <v>2042.767022887487</v>
      </c>
    </row>
    <row r="15" spans="1:6" x14ac:dyDescent="0.25">
      <c r="A15" s="3" t="s">
        <v>43</v>
      </c>
      <c r="B15" s="4">
        <v>7187.1782974992793</v>
      </c>
      <c r="C15" s="4">
        <v>1788.85097787671</v>
      </c>
      <c r="D15" s="4">
        <v>0</v>
      </c>
      <c r="E15" s="4"/>
      <c r="F15" s="4">
        <v>452.12859025490678</v>
      </c>
    </row>
    <row r="16" spans="1:6" x14ac:dyDescent="0.25">
      <c r="A16" s="3" t="s">
        <v>73</v>
      </c>
      <c r="B16" s="4">
        <v>5045.3946995421675</v>
      </c>
      <c r="C16" s="4"/>
      <c r="D16" s="4"/>
      <c r="E16" s="4">
        <v>2437.981814991289</v>
      </c>
      <c r="F16" s="4">
        <v>2510.6898731576898</v>
      </c>
    </row>
    <row r="17" spans="1:6" x14ac:dyDescent="0.25">
      <c r="A17" s="3" t="s">
        <v>48</v>
      </c>
      <c r="B17" s="4">
        <v>5071.8563529393978</v>
      </c>
      <c r="C17" s="4">
        <v>2228.7504497877148</v>
      </c>
      <c r="D17" s="4">
        <v>0</v>
      </c>
      <c r="E17" s="4"/>
      <c r="F17" s="4">
        <v>547.16318814477404</v>
      </c>
    </row>
    <row r="18" spans="1:6" x14ac:dyDescent="0.25">
      <c r="A18" s="3" t="s">
        <v>83</v>
      </c>
      <c r="B18" s="4">
        <v>9139.2062335834871</v>
      </c>
      <c r="C18" s="4"/>
      <c r="D18" s="4"/>
      <c r="E18" s="4">
        <v>2829.0602795055052</v>
      </c>
      <c r="F18" s="4">
        <v>2901.768337671906</v>
      </c>
    </row>
    <row r="19" spans="1:6" x14ac:dyDescent="0.25">
      <c r="A19" s="3" t="s">
        <v>58</v>
      </c>
      <c r="B19" s="4">
        <v>9722.421591281136</v>
      </c>
      <c r="C19" s="4">
        <v>2599.9522208661078</v>
      </c>
      <c r="D19" s="4">
        <v>0</v>
      </c>
      <c r="E19" s="4"/>
      <c r="F19" s="4">
        <v>629.08074724150265</v>
      </c>
    </row>
    <row r="20" spans="1:6" x14ac:dyDescent="0.25">
      <c r="A20" s="3" t="s">
        <v>88</v>
      </c>
      <c r="B20" s="4">
        <v>14929.228085245053</v>
      </c>
      <c r="C20" s="4"/>
      <c r="D20" s="4"/>
      <c r="E20" s="4">
        <v>3161.2894925104279</v>
      </c>
      <c r="F20" s="4">
        <v>3233.997550676821</v>
      </c>
    </row>
    <row r="21" spans="1:6" x14ac:dyDescent="0.25">
      <c r="A21" s="3" t="s">
        <v>63</v>
      </c>
      <c r="B21" s="4">
        <v>16080.488227592545</v>
      </c>
      <c r="C21" s="4">
        <v>2915.9725776870951</v>
      </c>
      <c r="D21" s="4">
        <v>0</v>
      </c>
      <c r="E21" s="4"/>
      <c r="F21" s="4">
        <v>695.34338503910772</v>
      </c>
    </row>
    <row r="22" spans="1:6" x14ac:dyDescent="0.25">
      <c r="A22" s="3" t="s">
        <v>78</v>
      </c>
      <c r="B22" s="4">
        <v>3704.4501196462656</v>
      </c>
      <c r="C22" s="4"/>
      <c r="D22" s="4"/>
      <c r="E22" s="4">
        <v>2786.1050254093579</v>
      </c>
      <c r="F22" s="4">
        <v>2858.8130835757561</v>
      </c>
    </row>
    <row r="23" spans="1:6" x14ac:dyDescent="0.25">
      <c r="A23" s="3" t="s">
        <v>53</v>
      </c>
      <c r="B23" s="4">
        <v>4013.1068797187963</v>
      </c>
      <c r="C23" s="4">
        <v>2561.2114809774321</v>
      </c>
      <c r="D23" s="4">
        <v>0</v>
      </c>
      <c r="E23" s="4"/>
      <c r="F23" s="4">
        <v>607.70004619253211</v>
      </c>
    </row>
    <row r="24" spans="1:6" x14ac:dyDescent="0.25">
      <c r="A24" s="3" t="s">
        <v>69</v>
      </c>
      <c r="B24" s="4">
        <v>7682.4937034740215</v>
      </c>
      <c r="C24" s="4"/>
      <c r="D24" s="4"/>
      <c r="E24" s="4">
        <v>2345.6711934573182</v>
      </c>
      <c r="F24" s="4">
        <v>2418.3792516237131</v>
      </c>
    </row>
    <row r="25" spans="1:6" x14ac:dyDescent="0.25">
      <c r="A25" s="3" t="s">
        <v>44</v>
      </c>
      <c r="B25" s="4">
        <v>7377.9453899961991</v>
      </c>
      <c r="C25" s="4">
        <v>2163.426056350791</v>
      </c>
      <c r="D25" s="4">
        <v>0</v>
      </c>
      <c r="E25" s="4"/>
      <c r="F25" s="4">
        <v>528.11114070390693</v>
      </c>
    </row>
    <row r="26" spans="1:6" x14ac:dyDescent="0.25">
      <c r="A26" s="3" t="s">
        <v>74</v>
      </c>
      <c r="B26" s="4">
        <v>5132.0424721047557</v>
      </c>
      <c r="C26" s="4"/>
      <c r="D26" s="4"/>
      <c r="E26" s="4">
        <v>2924.5748809897818</v>
      </c>
      <c r="F26" s="4">
        <v>2997.2829391561859</v>
      </c>
    </row>
    <row r="27" spans="1:6" x14ac:dyDescent="0.25">
      <c r="A27" s="3" t="s">
        <v>49</v>
      </c>
      <c r="B27" s="4">
        <v>5153.5187362379811</v>
      </c>
      <c r="C27" s="4">
        <v>2736.662078191704</v>
      </c>
      <c r="D27" s="4">
        <v>0</v>
      </c>
      <c r="E27" s="4"/>
      <c r="F27" s="4">
        <v>648.91118026552942</v>
      </c>
    </row>
    <row r="28" spans="1:6" x14ac:dyDescent="0.25">
      <c r="A28" s="3" t="s">
        <v>84</v>
      </c>
      <c r="B28" s="4">
        <v>8987.9795943843892</v>
      </c>
      <c r="C28" s="4"/>
      <c r="D28" s="4"/>
      <c r="E28" s="4">
        <v>3414.0747031738451</v>
      </c>
      <c r="F28" s="4">
        <v>3486.7827613402442</v>
      </c>
    </row>
    <row r="29" spans="1:6" x14ac:dyDescent="0.25">
      <c r="A29" s="3" t="s">
        <v>59</v>
      </c>
      <c r="B29" s="4">
        <v>9679.3256619601925</v>
      </c>
      <c r="C29" s="4">
        <v>3208.2261719576868</v>
      </c>
      <c r="D29" s="4">
        <v>0</v>
      </c>
      <c r="E29" s="4"/>
      <c r="F29" s="4">
        <v>750.37284026582529</v>
      </c>
    </row>
    <row r="30" spans="1:6" x14ac:dyDescent="0.25">
      <c r="A30" s="3" t="s">
        <v>89</v>
      </c>
      <c r="B30" s="4">
        <v>14555.77030228693</v>
      </c>
      <c r="C30" s="4"/>
      <c r="D30" s="4"/>
      <c r="E30" s="4">
        <v>3830.429618710099</v>
      </c>
      <c r="F30" s="4">
        <v>3903.1376768764999</v>
      </c>
    </row>
    <row r="31" spans="1:6" x14ac:dyDescent="0.25">
      <c r="A31" s="3" t="s">
        <v>64</v>
      </c>
      <c r="B31" s="4">
        <v>15958.768867950592</v>
      </c>
      <c r="C31" s="4">
        <v>3606.588048166238</v>
      </c>
      <c r="D31" s="4">
        <v>0</v>
      </c>
      <c r="E31" s="4"/>
      <c r="F31" s="4">
        <v>831.42483889083417</v>
      </c>
    </row>
    <row r="32" spans="1:6" x14ac:dyDescent="0.25">
      <c r="A32" s="3" t="s">
        <v>79</v>
      </c>
      <c r="B32" s="4">
        <v>3661.1725082231851</v>
      </c>
      <c r="C32" s="4"/>
      <c r="D32" s="4"/>
      <c r="E32" s="4">
        <v>3356.0932819893569</v>
      </c>
      <c r="F32" s="4">
        <v>3428.8013401557441</v>
      </c>
    </row>
    <row r="33" spans="1:6" x14ac:dyDescent="0.25">
      <c r="A33" s="3" t="s">
        <v>54</v>
      </c>
      <c r="B33" s="4">
        <v>4015.0160858966833</v>
      </c>
      <c r="C33" s="4">
        <v>3157.6774542349672</v>
      </c>
      <c r="D33" s="4">
        <v>0</v>
      </c>
      <c r="E33" s="4"/>
      <c r="F33" s="4">
        <v>723.49557990807716</v>
      </c>
    </row>
    <row r="34" spans="1:6" x14ac:dyDescent="0.25">
      <c r="A34" s="3" t="s">
        <v>70</v>
      </c>
      <c r="B34" s="4">
        <v>7909.2217158789954</v>
      </c>
      <c r="C34" s="4"/>
      <c r="D34" s="4"/>
      <c r="E34" s="4">
        <v>2739.1912360745891</v>
      </c>
      <c r="F34" s="4">
        <v>2811.899294240995</v>
      </c>
    </row>
    <row r="35" spans="1:6" x14ac:dyDescent="0.25">
      <c r="A35" s="3" t="s">
        <v>45</v>
      </c>
      <c r="B35" s="4">
        <v>7559.1426225405285</v>
      </c>
      <c r="C35" s="4">
        <v>2528.9385350507669</v>
      </c>
      <c r="D35" s="4">
        <v>0</v>
      </c>
      <c r="E35" s="4"/>
      <c r="F35" s="4">
        <v>600.17892321553359</v>
      </c>
    </row>
    <row r="36" spans="1:6" x14ac:dyDescent="0.25">
      <c r="A36" s="3" t="s">
        <v>75</v>
      </c>
      <c r="B36" s="4">
        <v>5224.9086187620278</v>
      </c>
      <c r="C36" s="4"/>
      <c r="D36" s="4"/>
      <c r="E36" s="4">
        <v>3441.5598528198489</v>
      </c>
      <c r="F36" s="4">
        <v>3514.2679109862502</v>
      </c>
    </row>
    <row r="37" spans="1:6" x14ac:dyDescent="0.25">
      <c r="A37" s="3" t="s">
        <v>50</v>
      </c>
      <c r="B37" s="4">
        <v>5260.5734399419553</v>
      </c>
      <c r="C37" s="4">
        <v>3191.312240813992</v>
      </c>
      <c r="D37" s="4">
        <v>0</v>
      </c>
      <c r="E37" s="4"/>
      <c r="F37" s="4">
        <v>737.81357236086797</v>
      </c>
    </row>
    <row r="38" spans="1:6" x14ac:dyDescent="0.25">
      <c r="A38" s="3" t="s">
        <v>85</v>
      </c>
      <c r="B38" s="4">
        <v>8848.3653362475288</v>
      </c>
      <c r="C38" s="4"/>
      <c r="D38" s="4"/>
      <c r="E38" s="4">
        <v>4034.6876535423521</v>
      </c>
      <c r="F38" s="4">
        <v>4107.3957117087621</v>
      </c>
    </row>
    <row r="39" spans="1:6" x14ac:dyDescent="0.25">
      <c r="A39" s="3" t="s">
        <v>60</v>
      </c>
      <c r="B39" s="4">
        <v>9634.3674864757686</v>
      </c>
      <c r="C39" s="4">
        <v>3720.8828221340091</v>
      </c>
      <c r="D39" s="4">
        <v>23.206567156006059</v>
      </c>
      <c r="E39" s="4"/>
      <c r="F39" s="4">
        <v>872.75791693870099</v>
      </c>
    </row>
    <row r="40" spans="1:6" x14ac:dyDescent="0.25">
      <c r="A40" s="3" t="s">
        <v>90</v>
      </c>
      <c r="B40" s="4">
        <v>14197.305289980453</v>
      </c>
      <c r="C40" s="4"/>
      <c r="D40" s="4"/>
      <c r="E40" s="4">
        <v>4538.7438094767094</v>
      </c>
      <c r="F40" s="4">
        <v>4611.4518676431189</v>
      </c>
    </row>
    <row r="41" spans="1:6" x14ac:dyDescent="0.25">
      <c r="A41" s="3" t="s">
        <v>65</v>
      </c>
      <c r="B41" s="4">
        <v>15784.850600255895</v>
      </c>
      <c r="C41" s="4">
        <v>4167.34693449723</v>
      </c>
      <c r="D41" s="4">
        <v>43.815898047488467</v>
      </c>
      <c r="E41" s="4"/>
      <c r="F41" s="4">
        <v>983.92555925473562</v>
      </c>
    </row>
    <row r="42" spans="1:6" x14ac:dyDescent="0.25">
      <c r="A42" s="3" t="s">
        <v>80</v>
      </c>
      <c r="B42" s="4">
        <v>3624.8208364220786</v>
      </c>
      <c r="C42" s="4"/>
      <c r="D42" s="4"/>
      <c r="E42" s="4">
        <v>3964.3055769825892</v>
      </c>
      <c r="F42" s="4">
        <v>4037.0136351489859</v>
      </c>
    </row>
    <row r="43" spans="1:6" x14ac:dyDescent="0.25">
      <c r="A43" s="3" t="s">
        <v>55</v>
      </c>
      <c r="B43" s="4">
        <v>4038.5991836321259</v>
      </c>
      <c r="C43" s="4">
        <v>3681.992026290136</v>
      </c>
      <c r="D43" s="4">
        <v>3.7827693876874799</v>
      </c>
      <c r="E43" s="4"/>
      <c r="F43" s="4">
        <v>827.53620318954745</v>
      </c>
    </row>
    <row r="44" spans="1:6" x14ac:dyDescent="0.25">
      <c r="A44" s="3" t="s">
        <v>71</v>
      </c>
      <c r="B44" s="4">
        <v>8134.8297512425979</v>
      </c>
      <c r="C44" s="4"/>
      <c r="D44" s="4"/>
      <c r="E44" s="4">
        <v>3700.840701089282</v>
      </c>
      <c r="F44" s="4">
        <v>3773.5487592556742</v>
      </c>
    </row>
    <row r="45" spans="1:6" x14ac:dyDescent="0.25">
      <c r="A45" s="3" t="s">
        <v>46</v>
      </c>
      <c r="B45" s="4">
        <v>7643.8783343171126</v>
      </c>
      <c r="C45" s="4">
        <v>3369.456099221522</v>
      </c>
      <c r="D45" s="4">
        <v>0</v>
      </c>
      <c r="E45" s="4"/>
      <c r="F45" s="4">
        <v>769.53079414679792</v>
      </c>
    </row>
    <row r="46" spans="1:6" x14ac:dyDescent="0.25">
      <c r="A46" s="3" t="s">
        <v>76</v>
      </c>
      <c r="B46" s="4">
        <v>5322.421439367663</v>
      </c>
      <c r="C46" s="4"/>
      <c r="D46" s="4"/>
      <c r="E46" s="4">
        <v>4686.216704296141</v>
      </c>
      <c r="F46" s="4">
        <v>4758.9247624625496</v>
      </c>
    </row>
    <row r="47" spans="1:6" x14ac:dyDescent="0.25">
      <c r="A47" s="3" t="s">
        <v>51</v>
      </c>
      <c r="B47" s="4">
        <v>5221.7209509371578</v>
      </c>
      <c r="C47" s="4">
        <v>4273.9486185000087</v>
      </c>
      <c r="D47" s="4">
        <v>0</v>
      </c>
      <c r="E47" s="4"/>
      <c r="F47" s="4">
        <v>948.89469415846838</v>
      </c>
    </row>
    <row r="48" spans="1:6" x14ac:dyDescent="0.25">
      <c r="A48" s="3" t="s">
        <v>86</v>
      </c>
      <c r="B48" s="4">
        <v>8718.6675565573805</v>
      </c>
      <c r="C48" s="4"/>
      <c r="D48" s="4"/>
      <c r="E48" s="4">
        <v>5519.4552184817157</v>
      </c>
      <c r="F48" s="4">
        <v>5592.1632766481252</v>
      </c>
    </row>
    <row r="49" spans="1:6" x14ac:dyDescent="0.25">
      <c r="A49" s="3" t="s">
        <v>61</v>
      </c>
      <c r="B49" s="4">
        <v>9605.305348106609</v>
      </c>
      <c r="C49" s="4">
        <v>4984.6013039796553</v>
      </c>
      <c r="D49" s="4">
        <v>36.66930700670548</v>
      </c>
      <c r="E49" s="4"/>
      <c r="F49" s="4">
        <v>1133.49891699725</v>
      </c>
    </row>
    <row r="50" spans="1:6" x14ac:dyDescent="0.25">
      <c r="A50" s="3" t="s">
        <v>91</v>
      </c>
      <c r="B50" s="4">
        <v>13852.13218471282</v>
      </c>
      <c r="C50" s="4"/>
      <c r="D50" s="4"/>
      <c r="E50" s="4">
        <v>6226.2894549302582</v>
      </c>
      <c r="F50" s="4">
        <v>6298.9975130966623</v>
      </c>
    </row>
    <row r="51" spans="1:6" x14ac:dyDescent="0.25">
      <c r="A51" s="3" t="s">
        <v>66</v>
      </c>
      <c r="B51" s="4">
        <v>15782.023168515498</v>
      </c>
      <c r="C51" s="4">
        <v>5593.0463232539096</v>
      </c>
      <c r="D51" s="4">
        <v>84.635017713273129</v>
      </c>
      <c r="E51" s="4"/>
      <c r="F51" s="4">
        <v>1302.51724521545</v>
      </c>
    </row>
    <row r="52" spans="1:6" x14ac:dyDescent="0.25">
      <c r="A52" s="3" t="s">
        <v>81</v>
      </c>
      <c r="B52" s="4">
        <v>3593.6573646357283</v>
      </c>
      <c r="C52" s="4"/>
      <c r="D52" s="4"/>
      <c r="E52" s="4">
        <v>5420.0576062585014</v>
      </c>
      <c r="F52" s="4">
        <v>5492.76566442488</v>
      </c>
    </row>
    <row r="53" spans="1:6" x14ac:dyDescent="0.25">
      <c r="A53" s="3" t="s">
        <v>56</v>
      </c>
      <c r="B53" s="4">
        <v>4041.8482943269523</v>
      </c>
      <c r="C53" s="4">
        <v>4952.706397934473</v>
      </c>
      <c r="D53" s="4">
        <v>0.92233055596552371</v>
      </c>
      <c r="E53" s="4"/>
      <c r="F53" s="4">
        <v>1066.916021078084</v>
      </c>
    </row>
    <row r="54" spans="1:6" x14ac:dyDescent="0.25">
      <c r="A54" s="3" t="s">
        <v>197</v>
      </c>
      <c r="B54" s="4">
        <v>411128.69046036381</v>
      </c>
      <c r="C54" s="4">
        <v>76091.919743164268</v>
      </c>
      <c r="D54" s="4">
        <v>193.03188986712615</v>
      </c>
      <c r="E54" s="4">
        <v>82808.084585565579</v>
      </c>
      <c r="F54" s="4">
        <v>102554.78980669887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33761-ECC9-487C-934C-DE484A75FB0A}">
  <dimension ref="A1:I51"/>
  <sheetViews>
    <sheetView tabSelected="1" workbookViewId="0">
      <selection activeCell="I52" sqref="I52"/>
    </sheetView>
  </sheetViews>
  <sheetFormatPr defaultRowHeight="15" x14ac:dyDescent="0.25"/>
  <cols>
    <col min="1" max="1" width="44.28515625" bestFit="1" customWidth="1"/>
    <col min="2" max="2" width="17.7109375" bestFit="1" customWidth="1"/>
    <col min="3" max="3" width="33.85546875" bestFit="1" customWidth="1"/>
    <col min="4" max="4" width="33.42578125" bestFit="1" customWidth="1"/>
    <col min="5" max="5" width="33.140625" bestFit="1" customWidth="1"/>
    <col min="6" max="6" width="22.28515625" bestFit="1" customWidth="1"/>
    <col min="7" max="7" width="19.7109375" bestFit="1" customWidth="1"/>
    <col min="8" max="8" width="18.42578125" customWidth="1"/>
    <col min="9" max="9" width="17.5703125" customWidth="1"/>
  </cols>
  <sheetData>
    <row r="1" spans="1:9" x14ac:dyDescent="0.25">
      <c r="A1" t="s">
        <v>196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</row>
    <row r="2" spans="1:9" x14ac:dyDescent="0.25">
      <c r="A2" t="s">
        <v>67</v>
      </c>
      <c r="B2" s="5">
        <v>7228.0523501704911</v>
      </c>
      <c r="C2" s="5"/>
      <c r="D2" s="5"/>
      <c r="E2" s="5">
        <v>1453.1470602026029</v>
      </c>
      <c r="F2" s="5">
        <v>1525.855118369001</v>
      </c>
      <c r="G2" t="str">
        <f>LEFT(A2,17)</f>
        <v>1 Occupant_USA_FL</v>
      </c>
    </row>
    <row r="3" spans="1:9" x14ac:dyDescent="0.25">
      <c r="A3" t="s">
        <v>42</v>
      </c>
      <c r="B3" s="5">
        <v>7033.7645151454908</v>
      </c>
      <c r="C3" s="5">
        <v>1314.7170162171469</v>
      </c>
      <c r="D3" s="5">
        <v>0</v>
      </c>
      <c r="E3" s="5"/>
      <c r="F3" s="5">
        <v>358.98467371534957</v>
      </c>
      <c r="G3" t="str">
        <f t="shared" ref="G3:G51" si="0">LEFT(A3,17)</f>
        <v>1 Occupant_USA_FL</v>
      </c>
      <c r="H3">
        <f>(C3+D3)/(F3+(B3-B2))</f>
        <v>7.982648766495025</v>
      </c>
      <c r="I3">
        <f>(C3+D3)/F3</f>
        <v>3.6623207409117082</v>
      </c>
    </row>
    <row r="4" spans="1:9" x14ac:dyDescent="0.25">
      <c r="A4" t="s">
        <v>72</v>
      </c>
      <c r="B4" s="5">
        <v>4966.1855013841805</v>
      </c>
      <c r="C4" s="5"/>
      <c r="D4" s="5"/>
      <c r="E4" s="5">
        <v>1763.5041920600361</v>
      </c>
      <c r="F4" s="5">
        <v>1836.2122502264349</v>
      </c>
      <c r="G4" t="str">
        <f t="shared" si="0"/>
        <v>1 Occupant_USA_GA</v>
      </c>
    </row>
    <row r="5" spans="1:9" x14ac:dyDescent="0.25">
      <c r="A5" t="s">
        <v>47</v>
      </c>
      <c r="B5" s="5">
        <v>5025.3951733481563</v>
      </c>
      <c r="C5" s="5">
        <v>1605.4536043814669</v>
      </c>
      <c r="D5" s="5">
        <v>0</v>
      </c>
      <c r="E5" s="5"/>
      <c r="F5" s="5">
        <v>427.62330805403712</v>
      </c>
      <c r="G5" t="str">
        <f t="shared" si="0"/>
        <v>1 Occupant_USA_GA</v>
      </c>
      <c r="H5">
        <f>(C5+D5)/(F5+(B5-B4))</f>
        <v>3.2977502968719681</v>
      </c>
      <c r="I5">
        <f>(C5+D5)/F5</f>
        <v>3.7543641194099546</v>
      </c>
    </row>
    <row r="6" spans="1:9" x14ac:dyDescent="0.25">
      <c r="A6" t="s">
        <v>82</v>
      </c>
      <c r="B6" s="5">
        <v>9300.6150053243455</v>
      </c>
      <c r="C6" s="5"/>
      <c r="D6" s="5"/>
      <c r="E6" s="5">
        <v>2024.387263149571</v>
      </c>
      <c r="F6" s="5">
        <v>2097.0953213159628</v>
      </c>
      <c r="G6" t="str">
        <f t="shared" si="0"/>
        <v>1 Occupant_USA_IL</v>
      </c>
    </row>
    <row r="7" spans="1:9" x14ac:dyDescent="0.25">
      <c r="A7" t="s">
        <v>57</v>
      </c>
      <c r="B7" s="5">
        <v>9755.1400780025142</v>
      </c>
      <c r="C7" s="5">
        <v>1851.7939909641709</v>
      </c>
      <c r="D7" s="5">
        <v>0</v>
      </c>
      <c r="E7" s="5"/>
      <c r="F7" s="5">
        <v>484.20953337141952</v>
      </c>
      <c r="G7" t="str">
        <f t="shared" si="0"/>
        <v>1 Occupant_USA_IL</v>
      </c>
      <c r="H7">
        <f>(C7+D7)/(F7+(B7-B6))</f>
        <v>1.9726491161937101</v>
      </c>
      <c r="I7">
        <f>(C7+D7)/F7</f>
        <v>3.8243649976708061</v>
      </c>
    </row>
    <row r="8" spans="1:9" x14ac:dyDescent="0.25">
      <c r="A8" t="s">
        <v>87</v>
      </c>
      <c r="B8" s="5">
        <v>15316.60129700439</v>
      </c>
      <c r="C8" s="5"/>
      <c r="D8" s="5"/>
      <c r="E8" s="5">
        <v>2243.012718151027</v>
      </c>
      <c r="F8" s="5">
        <v>2315.720776317431</v>
      </c>
      <c r="G8" t="str">
        <f t="shared" si="0"/>
        <v>1 Occupant_USA_MN</v>
      </c>
    </row>
    <row r="9" spans="1:9" x14ac:dyDescent="0.25">
      <c r="A9" t="s">
        <v>62</v>
      </c>
      <c r="B9" s="5">
        <v>16194.864079998266</v>
      </c>
      <c r="C9" s="5">
        <v>2060.553420281728</v>
      </c>
      <c r="D9" s="5">
        <v>0</v>
      </c>
      <c r="E9" s="5"/>
      <c r="F9" s="5">
        <v>530.94827972023404</v>
      </c>
      <c r="G9" t="str">
        <f t="shared" si="0"/>
        <v>1 Occupant_USA_MN</v>
      </c>
      <c r="H9">
        <f>(C9+D9)/(F9+(B9-B8))</f>
        <v>1.4622035511934934</v>
      </c>
      <c r="I9">
        <f>(C9+D9)/F9</f>
        <v>3.880892921185223</v>
      </c>
    </row>
    <row r="10" spans="1:9" x14ac:dyDescent="0.25">
      <c r="A10" t="s">
        <v>77</v>
      </c>
      <c r="B10" s="5">
        <v>3753.3685523418253</v>
      </c>
      <c r="C10" s="5"/>
      <c r="D10" s="5"/>
      <c r="E10" s="5">
        <v>1997.3462825922941</v>
      </c>
      <c r="F10" s="5">
        <v>2070.0543407586911</v>
      </c>
      <c r="G10" t="str">
        <f t="shared" si="0"/>
        <v>1 Occupant_USA_WA</v>
      </c>
    </row>
    <row r="11" spans="1:9" x14ac:dyDescent="0.25">
      <c r="A11" t="s">
        <v>52</v>
      </c>
      <c r="B11" s="5">
        <v>4003.7504756603794</v>
      </c>
      <c r="C11" s="5">
        <v>1827.8528935476261</v>
      </c>
      <c r="D11" s="5">
        <v>0</v>
      </c>
      <c r="E11" s="5"/>
      <c r="F11" s="5">
        <v>469.93658864981569</v>
      </c>
      <c r="G11" t="str">
        <f t="shared" si="0"/>
        <v>1 Occupant_USA_WA</v>
      </c>
      <c r="H11">
        <f>(C11+D11)/(F11+(B11-B10))</f>
        <v>2.537562013438702</v>
      </c>
      <c r="I11">
        <f>(C11+D11)/F11</f>
        <v>3.8895734822420769</v>
      </c>
    </row>
    <row r="12" spans="1:9" x14ac:dyDescent="0.25">
      <c r="A12" t="s">
        <v>68</v>
      </c>
      <c r="B12" s="5">
        <v>7454.9500995638518</v>
      </c>
      <c r="C12" s="5"/>
      <c r="D12" s="5"/>
      <c r="E12" s="5">
        <v>1970.0589647210879</v>
      </c>
      <c r="F12" s="5">
        <v>2042.767022887487</v>
      </c>
      <c r="G12" t="str">
        <f t="shared" si="0"/>
        <v>2 Occupant_USA_FL</v>
      </c>
    </row>
    <row r="13" spans="1:9" x14ac:dyDescent="0.25">
      <c r="A13" t="s">
        <v>43</v>
      </c>
      <c r="B13" s="5">
        <v>7187.1782974992793</v>
      </c>
      <c r="C13" s="5">
        <v>1788.85097787671</v>
      </c>
      <c r="D13" s="5">
        <v>0</v>
      </c>
      <c r="E13" s="5"/>
      <c r="F13" s="5">
        <v>452.12859025490678</v>
      </c>
      <c r="G13" t="str">
        <f t="shared" si="0"/>
        <v>2 Occupant_USA_FL</v>
      </c>
      <c r="H13">
        <f>(C13+D13)/(F13+(B13-B12))</f>
        <v>9.7032010344520554</v>
      </c>
      <c r="I13">
        <f>(C13+D13)/F13</f>
        <v>3.9565093126894917</v>
      </c>
    </row>
    <row r="14" spans="1:9" x14ac:dyDescent="0.25">
      <c r="A14" t="s">
        <v>73</v>
      </c>
      <c r="B14" s="5">
        <v>5045.3946995421675</v>
      </c>
      <c r="C14" s="5"/>
      <c r="D14" s="5"/>
      <c r="E14" s="5">
        <v>2437.981814991289</v>
      </c>
      <c r="F14" s="5">
        <v>2510.6898731576898</v>
      </c>
      <c r="G14" t="str">
        <f t="shared" si="0"/>
        <v>2 Occupant_USA_GA</v>
      </c>
    </row>
    <row r="15" spans="1:9" x14ac:dyDescent="0.25">
      <c r="A15" t="s">
        <v>48</v>
      </c>
      <c r="B15" s="5">
        <v>5071.8563529393978</v>
      </c>
      <c r="C15" s="5">
        <v>2228.7504497877148</v>
      </c>
      <c r="D15" s="5">
        <v>0</v>
      </c>
      <c r="E15" s="5"/>
      <c r="F15" s="5">
        <v>547.16318814477404</v>
      </c>
      <c r="G15" t="str">
        <f t="shared" si="0"/>
        <v>2 Occupant_USA_GA</v>
      </c>
      <c r="H15">
        <f>(C15+D15)/(F15+(B15-B14))</f>
        <v>3.885379935423372</v>
      </c>
      <c r="I15">
        <f>(C15+D15)/F15</f>
        <v>4.0732828853939811</v>
      </c>
    </row>
    <row r="16" spans="1:9" x14ac:dyDescent="0.25">
      <c r="A16" t="s">
        <v>83</v>
      </c>
      <c r="B16" s="5">
        <v>9139.2062335834871</v>
      </c>
      <c r="C16" s="5"/>
      <c r="D16" s="5"/>
      <c r="E16" s="5">
        <v>2829.0602795055052</v>
      </c>
      <c r="F16" s="5">
        <v>2901.768337671906</v>
      </c>
      <c r="G16" t="str">
        <f t="shared" si="0"/>
        <v>2 Occupant_USA_IL</v>
      </c>
    </row>
    <row r="17" spans="1:9" x14ac:dyDescent="0.25">
      <c r="A17" t="s">
        <v>58</v>
      </c>
      <c r="B17" s="5">
        <v>9722.421591281136</v>
      </c>
      <c r="C17" s="5">
        <v>2599.9522208661078</v>
      </c>
      <c r="D17" s="5">
        <v>0</v>
      </c>
      <c r="E17" s="5"/>
      <c r="F17" s="5">
        <v>629.08074724150265</v>
      </c>
      <c r="G17" t="str">
        <f t="shared" si="0"/>
        <v>2 Occupant_USA_IL</v>
      </c>
      <c r="H17">
        <f>(C17+D17)/(F17+(B17-B16))</f>
        <v>2.1446511378477178</v>
      </c>
      <c r="I17">
        <f>(C17+D17)/F17</f>
        <v>4.1329387876942798</v>
      </c>
    </row>
    <row r="18" spans="1:9" x14ac:dyDescent="0.25">
      <c r="A18" t="s">
        <v>88</v>
      </c>
      <c r="B18" s="5">
        <v>14929.228085245053</v>
      </c>
      <c r="C18" s="5"/>
      <c r="D18" s="5"/>
      <c r="E18" s="5">
        <v>3161.2894925104279</v>
      </c>
      <c r="F18" s="5">
        <v>3233.997550676821</v>
      </c>
      <c r="G18" t="str">
        <f t="shared" si="0"/>
        <v>2 Occupant_USA_MN</v>
      </c>
    </row>
    <row r="19" spans="1:9" x14ac:dyDescent="0.25">
      <c r="A19" t="s">
        <v>63</v>
      </c>
      <c r="B19" s="5">
        <v>16080.488227592545</v>
      </c>
      <c r="C19" s="5">
        <v>2915.9725776870951</v>
      </c>
      <c r="D19" s="5">
        <v>0</v>
      </c>
      <c r="E19" s="5"/>
      <c r="F19" s="5">
        <v>695.34338503910772</v>
      </c>
      <c r="G19" t="str">
        <f t="shared" si="0"/>
        <v>2 Occupant_USA_MN</v>
      </c>
      <c r="H19">
        <f>(C19+D19)/(F19+(B19-B18))</f>
        <v>1.5791005131534204</v>
      </c>
      <c r="I19">
        <f>(C19+D19)/F19</f>
        <v>4.1935720399829419</v>
      </c>
    </row>
    <row r="20" spans="1:9" x14ac:dyDescent="0.25">
      <c r="A20" t="s">
        <v>78</v>
      </c>
      <c r="B20" s="5">
        <v>3704.4501196462656</v>
      </c>
      <c r="C20" s="5"/>
      <c r="D20" s="5"/>
      <c r="E20" s="5">
        <v>2786.1050254093579</v>
      </c>
      <c r="F20" s="5">
        <v>2858.8130835757561</v>
      </c>
      <c r="G20" t="str">
        <f t="shared" si="0"/>
        <v>2 Occupant_USA_WA</v>
      </c>
    </row>
    <row r="21" spans="1:9" x14ac:dyDescent="0.25">
      <c r="A21" t="s">
        <v>53</v>
      </c>
      <c r="B21" s="5">
        <v>4013.1068797187963</v>
      </c>
      <c r="C21" s="5">
        <v>2561.2114809774321</v>
      </c>
      <c r="D21" s="5">
        <v>0</v>
      </c>
      <c r="E21" s="5"/>
      <c r="F21" s="5">
        <v>607.70004619253211</v>
      </c>
      <c r="G21" t="str">
        <f t="shared" si="0"/>
        <v>2 Occupant_USA_WA</v>
      </c>
      <c r="H21">
        <f>(C21+D21)/(F21+(B21-B20))</f>
        <v>2.7949936787358607</v>
      </c>
      <c r="I21">
        <f>(C21+D21)/F21</f>
        <v>4.2145981344322401</v>
      </c>
    </row>
    <row r="22" spans="1:9" x14ac:dyDescent="0.25">
      <c r="A22" t="s">
        <v>69</v>
      </c>
      <c r="B22" s="5">
        <v>7682.4937034740215</v>
      </c>
      <c r="C22" s="5"/>
      <c r="D22" s="5"/>
      <c r="E22" s="5">
        <v>2345.6711934573182</v>
      </c>
      <c r="F22" s="5">
        <v>2418.3792516237131</v>
      </c>
      <c r="G22" t="str">
        <f t="shared" si="0"/>
        <v>3 Occupant_USA_FL</v>
      </c>
    </row>
    <row r="23" spans="1:9" x14ac:dyDescent="0.25">
      <c r="A23" t="s">
        <v>44</v>
      </c>
      <c r="B23" s="5">
        <v>7377.9453899961991</v>
      </c>
      <c r="C23" s="5">
        <v>2163.426056350791</v>
      </c>
      <c r="D23" s="5">
        <v>0</v>
      </c>
      <c r="E23" s="5"/>
      <c r="F23" s="5">
        <v>528.11114070390693</v>
      </c>
      <c r="G23" t="str">
        <f t="shared" si="0"/>
        <v>3 Occupant_USA_FL</v>
      </c>
      <c r="H23">
        <f>(C23+D23)/(F23+(B23-B22))</f>
        <v>9.6770383663244797</v>
      </c>
      <c r="I23">
        <f>(C23+D23)/F23</f>
        <v>4.0965355388398192</v>
      </c>
    </row>
    <row r="24" spans="1:9" x14ac:dyDescent="0.25">
      <c r="A24" t="s">
        <v>74</v>
      </c>
      <c r="B24" s="5">
        <v>5132.0424721047557</v>
      </c>
      <c r="C24" s="5"/>
      <c r="D24" s="5"/>
      <c r="E24" s="5">
        <v>2924.5748809897818</v>
      </c>
      <c r="F24" s="5">
        <v>2997.2829391561859</v>
      </c>
      <c r="G24" t="str">
        <f t="shared" si="0"/>
        <v>3 Occupant_USA_GA</v>
      </c>
    </row>
    <row r="25" spans="1:9" x14ac:dyDescent="0.25">
      <c r="A25" t="s">
        <v>49</v>
      </c>
      <c r="B25" s="5">
        <v>5153.5187362379811</v>
      </c>
      <c r="C25" s="5">
        <v>2736.662078191704</v>
      </c>
      <c r="D25" s="5">
        <v>0</v>
      </c>
      <c r="E25" s="5"/>
      <c r="F25" s="5">
        <v>648.91118026552942</v>
      </c>
      <c r="G25" t="str">
        <f t="shared" si="0"/>
        <v>3 Occupant_USA_GA</v>
      </c>
      <c r="H25">
        <f>(C25+D25)/(F25+(B25-B24))</f>
        <v>4.0822096252803677</v>
      </c>
      <c r="I25">
        <f>(C25+D25)/F25</f>
        <v>4.2173138041355411</v>
      </c>
    </row>
    <row r="26" spans="1:9" x14ac:dyDescent="0.25">
      <c r="A26" t="s">
        <v>84</v>
      </c>
      <c r="B26" s="5">
        <v>8987.9795943843892</v>
      </c>
      <c r="C26" s="5"/>
      <c r="D26" s="5"/>
      <c r="E26" s="5">
        <v>3414.0747031738451</v>
      </c>
      <c r="F26" s="5">
        <v>3486.7827613402442</v>
      </c>
      <c r="G26" t="str">
        <f t="shared" si="0"/>
        <v>3 Occupant_USA_IL</v>
      </c>
    </row>
    <row r="27" spans="1:9" x14ac:dyDescent="0.25">
      <c r="A27" t="s">
        <v>59</v>
      </c>
      <c r="B27" s="5">
        <v>9679.3256619601925</v>
      </c>
      <c r="C27" s="5">
        <v>3208.2261719576868</v>
      </c>
      <c r="D27" s="5">
        <v>0</v>
      </c>
      <c r="E27" s="5"/>
      <c r="F27" s="5">
        <v>750.37284026582529</v>
      </c>
      <c r="G27" t="str">
        <f t="shared" si="0"/>
        <v>3 Occupant_USA_IL</v>
      </c>
      <c r="H27">
        <f>(C27+D27)/(F27+(B27-B26))</f>
        <v>2.2252785577742507</v>
      </c>
      <c r="I27">
        <f>(C27+D27)/F27</f>
        <v>4.275509453168838</v>
      </c>
    </row>
    <row r="28" spans="1:9" x14ac:dyDescent="0.25">
      <c r="A28" t="s">
        <v>89</v>
      </c>
      <c r="B28" s="5">
        <v>14555.77030228693</v>
      </c>
      <c r="C28" s="5"/>
      <c r="D28" s="5"/>
      <c r="E28" s="5">
        <v>3830.429618710099</v>
      </c>
      <c r="F28" s="5">
        <v>3903.1376768764999</v>
      </c>
      <c r="G28" t="str">
        <f t="shared" si="0"/>
        <v>3 Occupant_USA_MN</v>
      </c>
    </row>
    <row r="29" spans="1:9" x14ac:dyDescent="0.25">
      <c r="A29" t="s">
        <v>64</v>
      </c>
      <c r="B29" s="5">
        <v>15958.768867950592</v>
      </c>
      <c r="C29" s="5">
        <v>3606.588048166238</v>
      </c>
      <c r="D29" s="5">
        <v>0</v>
      </c>
      <c r="E29" s="5"/>
      <c r="F29" s="5">
        <v>831.42483889083417</v>
      </c>
      <c r="G29" t="str">
        <f t="shared" si="0"/>
        <v>3 Occupant_USA_MN</v>
      </c>
      <c r="H29">
        <f>(C29+D29)/(F29+(B29-B28))</f>
        <v>1.6141023410401161</v>
      </c>
      <c r="I29">
        <f>(C29+D29)/F29</f>
        <v>4.3378401503828323</v>
      </c>
    </row>
    <row r="30" spans="1:9" x14ac:dyDescent="0.25">
      <c r="A30" t="s">
        <v>79</v>
      </c>
      <c r="B30" s="5">
        <v>3661.1725082231851</v>
      </c>
      <c r="C30" s="5"/>
      <c r="D30" s="5"/>
      <c r="E30" s="5">
        <v>3356.0932819893569</v>
      </c>
      <c r="F30" s="5">
        <v>3428.8013401557441</v>
      </c>
      <c r="G30" t="str">
        <f t="shared" si="0"/>
        <v>3 Occupant_USA_WA</v>
      </c>
    </row>
    <row r="31" spans="1:9" x14ac:dyDescent="0.25">
      <c r="A31" t="s">
        <v>54</v>
      </c>
      <c r="B31" s="5">
        <v>4015.0160858966833</v>
      </c>
      <c r="C31" s="5">
        <v>3157.6774542349672</v>
      </c>
      <c r="D31" s="5">
        <v>0</v>
      </c>
      <c r="E31" s="5"/>
      <c r="F31" s="5">
        <v>723.49557990807716</v>
      </c>
      <c r="G31" t="str">
        <f t="shared" si="0"/>
        <v>3 Occupant_USA_WA</v>
      </c>
      <c r="H31">
        <f>(C31+D31)/(F31+(B31-B30))</f>
        <v>2.9309966429915737</v>
      </c>
      <c r="I31">
        <f>(C31+D31)/F31</f>
        <v>4.3644737327022263</v>
      </c>
    </row>
    <row r="32" spans="1:9" x14ac:dyDescent="0.25">
      <c r="A32" t="s">
        <v>70</v>
      </c>
      <c r="B32" s="5">
        <v>7909.2217158789954</v>
      </c>
      <c r="C32" s="5"/>
      <c r="D32" s="5"/>
      <c r="E32" s="5">
        <v>2739.1912360745891</v>
      </c>
      <c r="F32" s="5">
        <v>2811.899294240995</v>
      </c>
      <c r="G32" t="str">
        <f t="shared" si="0"/>
        <v>4 Occupant_USA_FL</v>
      </c>
    </row>
    <row r="33" spans="1:9" x14ac:dyDescent="0.25">
      <c r="A33" t="s">
        <v>45</v>
      </c>
      <c r="B33" s="5">
        <v>7559.1426225405285</v>
      </c>
      <c r="C33" s="5">
        <v>2528.9385350507669</v>
      </c>
      <c r="D33" s="5">
        <v>0</v>
      </c>
      <c r="E33" s="5"/>
      <c r="F33" s="5">
        <v>600.17892321553359</v>
      </c>
      <c r="G33" t="str">
        <f t="shared" si="0"/>
        <v>4 Occupant_USA_FL</v>
      </c>
      <c r="H33">
        <f>(C33+D33)/(F33+(B33-B32))</f>
        <v>10.1117163346086</v>
      </c>
      <c r="I33">
        <f>(C33+D33)/F33</f>
        <v>4.2136410280815308</v>
      </c>
    </row>
    <row r="34" spans="1:9" x14ac:dyDescent="0.25">
      <c r="A34" t="s">
        <v>75</v>
      </c>
      <c r="B34" s="5">
        <v>5224.9086187620278</v>
      </c>
      <c r="C34" s="5"/>
      <c r="D34" s="5"/>
      <c r="E34" s="5">
        <v>3441.5598528198489</v>
      </c>
      <c r="F34" s="5">
        <v>3514.2679109862502</v>
      </c>
      <c r="G34" t="str">
        <f t="shared" si="0"/>
        <v>4 Occupant_USA_GA</v>
      </c>
    </row>
    <row r="35" spans="1:9" x14ac:dyDescent="0.25">
      <c r="A35" t="s">
        <v>50</v>
      </c>
      <c r="B35" s="5">
        <v>5260.5734399419553</v>
      </c>
      <c r="C35" s="5">
        <v>3191.312240813992</v>
      </c>
      <c r="D35" s="5">
        <v>0</v>
      </c>
      <c r="E35" s="5"/>
      <c r="F35" s="5">
        <v>737.81357236086797</v>
      </c>
      <c r="G35" t="str">
        <f t="shared" si="0"/>
        <v>4 Occupant_USA_GA</v>
      </c>
      <c r="H35">
        <f>(C35+D35)/(F35+(B35-B34))</f>
        <v>4.1259229313503418</v>
      </c>
      <c r="I35">
        <f>(C35+D35)/F35</f>
        <v>4.3253639677600111</v>
      </c>
    </row>
    <row r="36" spans="1:9" x14ac:dyDescent="0.25">
      <c r="A36" t="s">
        <v>85</v>
      </c>
      <c r="B36" s="5">
        <v>8848.3653362475288</v>
      </c>
      <c r="C36" s="5"/>
      <c r="D36" s="5"/>
      <c r="E36" s="5">
        <v>4034.6876535423521</v>
      </c>
      <c r="F36" s="5">
        <v>4107.3957117087621</v>
      </c>
      <c r="G36" t="str">
        <f t="shared" si="0"/>
        <v>4 Occupant_USA_IL</v>
      </c>
    </row>
    <row r="37" spans="1:9" x14ac:dyDescent="0.25">
      <c r="A37" t="s">
        <v>60</v>
      </c>
      <c r="B37" s="5">
        <v>9634.3674864757686</v>
      </c>
      <c r="C37" s="5">
        <v>3720.8828221340091</v>
      </c>
      <c r="D37" s="5">
        <v>23.206567156006059</v>
      </c>
      <c r="E37" s="5"/>
      <c r="F37" s="5">
        <v>872.75791693870099</v>
      </c>
      <c r="G37" t="str">
        <f t="shared" si="0"/>
        <v>4 Occupant_USA_IL</v>
      </c>
      <c r="H37">
        <f>(C37+D37)/(F37+(B37-B36))</f>
        <v>2.257161516845946</v>
      </c>
      <c r="I37">
        <f>(C37+D37)/F37</f>
        <v>4.2899517914690941</v>
      </c>
    </row>
    <row r="38" spans="1:9" x14ac:dyDescent="0.25">
      <c r="A38" t="s">
        <v>90</v>
      </c>
      <c r="B38" s="5">
        <v>14197.305289980453</v>
      </c>
      <c r="C38" s="5"/>
      <c r="D38" s="5"/>
      <c r="E38" s="5">
        <v>4538.7438094767094</v>
      </c>
      <c r="F38" s="5">
        <v>4611.4518676431189</v>
      </c>
      <c r="G38" t="str">
        <f t="shared" si="0"/>
        <v>4 Occupant_USA_MN</v>
      </c>
    </row>
    <row r="39" spans="1:9" x14ac:dyDescent="0.25">
      <c r="A39" t="s">
        <v>65</v>
      </c>
      <c r="B39" s="5">
        <v>15784.850600255895</v>
      </c>
      <c r="C39" s="5">
        <v>4167.34693449723</v>
      </c>
      <c r="D39" s="5">
        <v>43.815898047488467</v>
      </c>
      <c r="E39" s="5"/>
      <c r="F39" s="5">
        <v>983.92555925473562</v>
      </c>
      <c r="G39" t="str">
        <f t="shared" si="0"/>
        <v>4 Occupant_USA_MN</v>
      </c>
      <c r="H39">
        <f>(C39+D39)/(F39+(B39-B38))</f>
        <v>1.637647496786196</v>
      </c>
      <c r="I39">
        <f>(C39+D39)/F39</f>
        <v>4.2799608089604062</v>
      </c>
    </row>
    <row r="40" spans="1:9" x14ac:dyDescent="0.25">
      <c r="A40" t="s">
        <v>80</v>
      </c>
      <c r="B40" s="5">
        <v>3624.8208364220786</v>
      </c>
      <c r="C40" s="5"/>
      <c r="D40" s="5"/>
      <c r="E40" s="5">
        <v>3964.3055769825892</v>
      </c>
      <c r="F40" s="5">
        <v>4037.0136351489859</v>
      </c>
      <c r="G40" t="str">
        <f t="shared" si="0"/>
        <v>4 Occupant_USA_WA</v>
      </c>
    </row>
    <row r="41" spans="1:9" x14ac:dyDescent="0.25">
      <c r="A41" t="s">
        <v>55</v>
      </c>
      <c r="B41" s="5">
        <v>4038.5991836321259</v>
      </c>
      <c r="C41" s="5">
        <v>3681.992026290136</v>
      </c>
      <c r="D41" s="5">
        <v>3.7827693876874799</v>
      </c>
      <c r="E41" s="5"/>
      <c r="F41" s="5">
        <v>827.53620318954745</v>
      </c>
      <c r="G41" t="str">
        <f t="shared" si="0"/>
        <v>4 Occupant_USA_WA</v>
      </c>
      <c r="H41">
        <f>(C41+D41)/(F41+(B41-B40))</f>
        <v>2.9692512622939335</v>
      </c>
      <c r="I41">
        <f>(C41+D41)/F41</f>
        <v>4.4539136553444481</v>
      </c>
    </row>
    <row r="42" spans="1:9" x14ac:dyDescent="0.25">
      <c r="A42" t="s">
        <v>71</v>
      </c>
      <c r="B42" s="5">
        <v>8134.8297512425979</v>
      </c>
      <c r="C42" s="5"/>
      <c r="D42" s="5"/>
      <c r="E42" s="5">
        <v>3700.840701089282</v>
      </c>
      <c r="F42" s="5">
        <v>3773.5487592556742</v>
      </c>
      <c r="G42" t="str">
        <f t="shared" si="0"/>
        <v>5 Occupant_USA_FL</v>
      </c>
    </row>
    <row r="43" spans="1:9" x14ac:dyDescent="0.25">
      <c r="A43" t="s">
        <v>46</v>
      </c>
      <c r="B43" s="5">
        <v>7643.8783343171126</v>
      </c>
      <c r="C43" s="5">
        <v>3369.456099221522</v>
      </c>
      <c r="D43" s="5">
        <v>0</v>
      </c>
      <c r="E43" s="5"/>
      <c r="F43" s="5">
        <v>769.53079414679792</v>
      </c>
      <c r="G43" t="str">
        <f t="shared" si="0"/>
        <v>5 Occupant_USA_FL</v>
      </c>
      <c r="H43">
        <f>(C43+D43)/(F43+(B43-B42))</f>
        <v>12.095138315083229</v>
      </c>
      <c r="I43">
        <f>(C43+D43)/F43</f>
        <v>4.3785851389577459</v>
      </c>
    </row>
    <row r="44" spans="1:9" x14ac:dyDescent="0.25">
      <c r="A44" t="s">
        <v>76</v>
      </c>
      <c r="B44" s="5">
        <v>5322.421439367663</v>
      </c>
      <c r="C44" s="5"/>
      <c r="D44" s="5"/>
      <c r="E44" s="5">
        <v>4686.216704296141</v>
      </c>
      <c r="F44" s="5">
        <v>4758.9247624625496</v>
      </c>
      <c r="G44" t="str">
        <f t="shared" si="0"/>
        <v>5 Occupant_USA_GA</v>
      </c>
    </row>
    <row r="45" spans="1:9" x14ac:dyDescent="0.25">
      <c r="A45" t="s">
        <v>51</v>
      </c>
      <c r="B45" s="5">
        <v>5221.7209509371578</v>
      </c>
      <c r="C45" s="5">
        <v>4273.9486185000087</v>
      </c>
      <c r="D45" s="5">
        <v>0</v>
      </c>
      <c r="E45" s="5"/>
      <c r="F45" s="5">
        <v>948.89469415846838</v>
      </c>
      <c r="G45" t="str">
        <f t="shared" si="0"/>
        <v>5 Occupant_USA_GA</v>
      </c>
      <c r="H45">
        <f>(C45+D45)/(F45+(B45-B44))</f>
        <v>5.0388797631927815</v>
      </c>
      <c r="I45">
        <f>(C45+D45)/F45</f>
        <v>4.5041337514173581</v>
      </c>
    </row>
    <row r="46" spans="1:9" x14ac:dyDescent="0.25">
      <c r="A46" t="s">
        <v>86</v>
      </c>
      <c r="B46" s="5">
        <v>8718.6675565573805</v>
      </c>
      <c r="C46" s="5"/>
      <c r="D46" s="5"/>
      <c r="E46" s="5">
        <v>5519.4552184817157</v>
      </c>
      <c r="F46" s="5">
        <v>5592.1632766481252</v>
      </c>
      <c r="G46" t="str">
        <f t="shared" si="0"/>
        <v>5 Occupant_USA_IL</v>
      </c>
    </row>
    <row r="47" spans="1:9" x14ac:dyDescent="0.25">
      <c r="A47" t="s">
        <v>61</v>
      </c>
      <c r="B47" s="5">
        <v>9605.305348106609</v>
      </c>
      <c r="C47" s="5">
        <v>4984.6013039796553</v>
      </c>
      <c r="D47" s="5">
        <v>36.66930700670548</v>
      </c>
      <c r="E47" s="5"/>
      <c r="F47" s="5">
        <v>1133.49891699725</v>
      </c>
      <c r="G47" t="str">
        <f t="shared" si="0"/>
        <v>5 Occupant_USA_IL</v>
      </c>
      <c r="H47">
        <f>(C47+D47)/(F47+(B47-B46))</f>
        <v>2.4856093103714985</v>
      </c>
      <c r="I47">
        <f>(C47+D47)/F47</f>
        <v>4.4298856714289592</v>
      </c>
    </row>
    <row r="48" spans="1:9" x14ac:dyDescent="0.25">
      <c r="A48" t="s">
        <v>91</v>
      </c>
      <c r="B48" s="5">
        <v>13852.13218471282</v>
      </c>
      <c r="C48" s="5"/>
      <c r="D48" s="5"/>
      <c r="E48" s="5">
        <v>6226.2894549302582</v>
      </c>
      <c r="F48" s="5">
        <v>6298.9975130966623</v>
      </c>
      <c r="G48" t="str">
        <f t="shared" si="0"/>
        <v>5 Occupant_USA_MN</v>
      </c>
    </row>
    <row r="49" spans="1:9" x14ac:dyDescent="0.25">
      <c r="A49" t="s">
        <v>66</v>
      </c>
      <c r="B49" s="5">
        <v>15782.023168515498</v>
      </c>
      <c r="C49" s="5">
        <v>5593.0463232539096</v>
      </c>
      <c r="D49" s="5">
        <v>84.635017713273129</v>
      </c>
      <c r="E49" s="5"/>
      <c r="F49" s="5">
        <v>1302.51724521545</v>
      </c>
      <c r="G49" t="str">
        <f t="shared" si="0"/>
        <v>5 Occupant_USA_MN</v>
      </c>
      <c r="H49">
        <f>(C49+D49)/(F49+(B49-B48))</f>
        <v>1.7564864765524459</v>
      </c>
      <c r="I49">
        <f>(C49+D49)/F49</f>
        <v>4.3590066556301412</v>
      </c>
    </row>
    <row r="50" spans="1:9" x14ac:dyDescent="0.25">
      <c r="A50" t="s">
        <v>81</v>
      </c>
      <c r="B50" s="5">
        <v>3593.6573646357283</v>
      </c>
      <c r="C50" s="5"/>
      <c r="D50" s="5"/>
      <c r="E50" s="5">
        <v>5420.0576062585014</v>
      </c>
      <c r="F50" s="5">
        <v>5492.76566442488</v>
      </c>
      <c r="G50" t="str">
        <f t="shared" si="0"/>
        <v>5 Occupant_USA_WA</v>
      </c>
    </row>
    <row r="51" spans="1:9" x14ac:dyDescent="0.25">
      <c r="A51" t="s">
        <v>56</v>
      </c>
      <c r="B51" s="5">
        <v>4041.8482943269523</v>
      </c>
      <c r="C51" s="5">
        <v>4952.706397934473</v>
      </c>
      <c r="D51" s="5">
        <v>0.92233055596552371</v>
      </c>
      <c r="E51" s="5"/>
      <c r="F51" s="5">
        <v>1066.916021078084</v>
      </c>
      <c r="G51" t="str">
        <f t="shared" si="0"/>
        <v>5 Occupant_USA_WA</v>
      </c>
      <c r="H51">
        <f>(C51+D51)/(F51+(B51-B50))</f>
        <v>3.2694911246860774</v>
      </c>
      <c r="I51">
        <f>(C51+D51)/F51</f>
        <v>4.6429415536238334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1"/>
  <sheetViews>
    <sheetView topLeftCell="B1" workbookViewId="0">
      <selection activeCell="C2" sqref="C2"/>
    </sheetView>
  </sheetViews>
  <sheetFormatPr defaultRowHeight="15" x14ac:dyDescent="0.25"/>
  <cols>
    <col min="1" max="1" width="44.28515625" bestFit="1" customWidth="1"/>
    <col min="2" max="2" width="15.5703125" bestFit="1" customWidth="1"/>
    <col min="3" max="3" width="17.7109375" customWidth="1"/>
    <col min="4" max="4" width="20.28515625" bestFit="1" customWidth="1"/>
    <col min="5" max="5" width="18" bestFit="1" customWidth="1"/>
    <col min="6" max="6" width="20.28515625" bestFit="1" customWidth="1"/>
    <col min="7" max="7" width="27.7109375" bestFit="1" customWidth="1"/>
    <col min="8" max="8" width="32" bestFit="1" customWidth="1"/>
    <col min="9" max="9" width="34.85546875" bestFit="1" customWidth="1"/>
    <col min="10" max="10" width="27.5703125" bestFit="1" customWidth="1"/>
    <col min="11" max="11" width="23.140625" bestFit="1" customWidth="1"/>
    <col min="12" max="12" width="32.140625" bestFit="1" customWidth="1"/>
    <col min="13" max="13" width="25.28515625" bestFit="1" customWidth="1"/>
    <col min="14" max="14" width="15.140625" bestFit="1" customWidth="1"/>
    <col min="15" max="15" width="14.28515625" bestFit="1" customWidth="1"/>
    <col min="16" max="16" width="16.28515625" bestFit="1" customWidth="1"/>
    <col min="17" max="17" width="27.28515625" bestFit="1" customWidth="1"/>
    <col min="18" max="18" width="27" bestFit="1" customWidth="1"/>
    <col min="19" max="19" width="26.7109375" bestFit="1" customWidth="1"/>
    <col min="20" max="20" width="15.7109375" bestFit="1" customWidth="1"/>
    <col min="21" max="21" width="18.85546875" bestFit="1" customWidth="1"/>
    <col min="22" max="22" width="19.140625" bestFit="1" customWidth="1"/>
    <col min="23" max="23" width="23.7109375" bestFit="1" customWidth="1"/>
    <col min="24" max="24" width="24.7109375" bestFit="1" customWidth="1"/>
    <col min="25" max="25" width="24.140625" bestFit="1" customWidth="1"/>
    <col min="26" max="26" width="32.7109375" bestFit="1" customWidth="1"/>
    <col min="27" max="27" width="29.85546875" bestFit="1" customWidth="1"/>
    <col min="28" max="28" width="30.28515625" bestFit="1" customWidth="1"/>
    <col min="29" max="29" width="23.42578125" bestFit="1" customWidth="1"/>
    <col min="30" max="30" width="20.7109375" bestFit="1" customWidth="1"/>
    <col min="31" max="31" width="20" bestFit="1" customWidth="1"/>
    <col min="32" max="32" width="20.42578125" bestFit="1" customWidth="1"/>
    <col min="33" max="33" width="28.42578125" bestFit="1" customWidth="1"/>
    <col min="34" max="34" width="29.42578125" bestFit="1" customWidth="1"/>
    <col min="35" max="35" width="28.85546875" bestFit="1" customWidth="1"/>
    <col min="36" max="36" width="28.140625" bestFit="1" customWidth="1"/>
    <col min="37" max="37" width="17.7109375" bestFit="1" customWidth="1"/>
    <col min="38" max="38" width="19.85546875" bestFit="1" customWidth="1"/>
    <col min="39" max="39" width="19.7109375" bestFit="1" customWidth="1"/>
    <col min="40" max="40" width="22.140625" bestFit="1" customWidth="1"/>
    <col min="41" max="41" width="21" bestFit="1" customWidth="1"/>
    <col min="42" max="42" width="27.140625" bestFit="1" customWidth="1"/>
    <col min="43" max="43" width="35.140625" bestFit="1" customWidth="1"/>
  </cols>
  <sheetData>
    <row r="1" spans="1:43" x14ac:dyDescent="0.25">
      <c r="A1" s="1" t="s">
        <v>0</v>
      </c>
      <c r="B1" s="1" t="s">
        <v>1</v>
      </c>
      <c r="C1" s="1" t="s">
        <v>195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t="s">
        <v>42</v>
      </c>
      <c r="B2">
        <v>12789.497534538999</v>
      </c>
      <c r="C2">
        <f>F2+N2+O2</f>
        <v>7033.7645151454908</v>
      </c>
      <c r="D2">
        <v>97.746025220762093</v>
      </c>
      <c r="F2">
        <v>6.9288353848417614</v>
      </c>
      <c r="H2">
        <v>3.0514345480553819</v>
      </c>
      <c r="I2">
        <v>11.57862122240768</v>
      </c>
      <c r="J2">
        <v>0</v>
      </c>
      <c r="K2">
        <v>0</v>
      </c>
      <c r="L2">
        <v>3.877400836786379</v>
      </c>
      <c r="N2">
        <v>6284.6830147127457</v>
      </c>
      <c r="O2">
        <v>742.15266504790361</v>
      </c>
      <c r="P2">
        <v>0</v>
      </c>
      <c r="Q2">
        <v>1314.7170162171469</v>
      </c>
      <c r="R2">
        <v>0</v>
      </c>
      <c r="T2">
        <v>358.98467371534957</v>
      </c>
      <c r="U2">
        <v>4373.1166730416398</v>
      </c>
      <c r="V2">
        <v>0</v>
      </c>
      <c r="W2">
        <v>1023.631672635939</v>
      </c>
      <c r="Z2">
        <v>94.322539088410238</v>
      </c>
      <c r="AA2">
        <v>184.69333325480241</v>
      </c>
      <c r="AB2">
        <v>668.6730391343433</v>
      </c>
      <c r="AC2">
        <v>0</v>
      </c>
      <c r="AG2">
        <v>97.746025220762093</v>
      </c>
      <c r="AI2">
        <v>52.803043103294847</v>
      </c>
      <c r="AJ2">
        <v>0</v>
      </c>
      <c r="AL2">
        <v>0</v>
      </c>
      <c r="AM2">
        <v>1620</v>
      </c>
      <c r="AN2">
        <v>0.1265821042649293</v>
      </c>
      <c r="AO2">
        <v>4.1052073445238406</v>
      </c>
      <c r="AP2">
        <v>4.4475436025185013</v>
      </c>
    </row>
    <row r="3" spans="1:43" x14ac:dyDescent="0.25">
      <c r="A3" t="s">
        <v>43</v>
      </c>
      <c r="B3">
        <v>13036.055233432229</v>
      </c>
      <c r="C3">
        <f t="shared" ref="C3:C51" si="0">F3+N3+O3</f>
        <v>7187.1782974992793</v>
      </c>
      <c r="D3">
        <v>97.746025220762093</v>
      </c>
      <c r="F3">
        <v>6.0764971976508457</v>
      </c>
      <c r="H3">
        <v>2.147394141775441</v>
      </c>
      <c r="I3">
        <v>8.1035519427881724</v>
      </c>
      <c r="J3">
        <v>0</v>
      </c>
      <c r="K3">
        <v>0</v>
      </c>
      <c r="L3">
        <v>3.9291030558754052</v>
      </c>
      <c r="N3">
        <v>6407.742931519555</v>
      </c>
      <c r="O3">
        <v>773.35886878207396</v>
      </c>
      <c r="P3">
        <v>0</v>
      </c>
      <c r="Q3">
        <v>1788.85097787671</v>
      </c>
      <c r="R3">
        <v>0</v>
      </c>
      <c r="T3">
        <v>452.12859025490678</v>
      </c>
      <c r="U3">
        <v>4373.1166730416398</v>
      </c>
      <c r="V3">
        <v>0</v>
      </c>
      <c r="W3">
        <v>1023.631672635939</v>
      </c>
      <c r="Z3">
        <v>94.322539088410238</v>
      </c>
      <c r="AA3">
        <v>184.69333325480241</v>
      </c>
      <c r="AB3">
        <v>668.6730391343433</v>
      </c>
      <c r="AC3">
        <v>0</v>
      </c>
      <c r="AG3">
        <v>97.746025220762093</v>
      </c>
      <c r="AI3">
        <v>52.803043103294847</v>
      </c>
      <c r="AJ3">
        <v>0</v>
      </c>
      <c r="AL3">
        <v>0</v>
      </c>
      <c r="AM3">
        <v>1598</v>
      </c>
      <c r="AN3">
        <v>0.1268523488891741</v>
      </c>
      <c r="AO3">
        <v>4.1025844753923444</v>
      </c>
      <c r="AP3">
        <v>4.4514632989531924</v>
      </c>
    </row>
    <row r="4" spans="1:43" x14ac:dyDescent="0.25">
      <c r="A4" t="s">
        <v>44</v>
      </c>
      <c r="B4">
        <v>13302.80487637827</v>
      </c>
      <c r="C4">
        <f t="shared" si="0"/>
        <v>7377.9453899961991</v>
      </c>
      <c r="D4">
        <v>97.746025220762093</v>
      </c>
      <c r="F4">
        <v>6.2648565303521488</v>
      </c>
      <c r="H4">
        <v>2.343468848608345</v>
      </c>
      <c r="I4">
        <v>8.8584576367190024</v>
      </c>
      <c r="J4">
        <v>0</v>
      </c>
      <c r="K4">
        <v>0</v>
      </c>
      <c r="L4">
        <v>3.9213876817438029</v>
      </c>
      <c r="N4">
        <v>6567.6222116351018</v>
      </c>
      <c r="O4">
        <v>804.05832183074449</v>
      </c>
      <c r="P4">
        <v>0</v>
      </c>
      <c r="Q4">
        <v>2163.426056350791</v>
      </c>
      <c r="R4">
        <v>0</v>
      </c>
      <c r="T4">
        <v>528.11114070390693</v>
      </c>
      <c r="U4">
        <v>4373.1166730416398</v>
      </c>
      <c r="V4">
        <v>0</v>
      </c>
      <c r="W4">
        <v>1023.631672635939</v>
      </c>
      <c r="Z4">
        <v>94.322539088410238</v>
      </c>
      <c r="AA4">
        <v>184.69333325480241</v>
      </c>
      <c r="AB4">
        <v>668.6730391343433</v>
      </c>
      <c r="AC4">
        <v>0</v>
      </c>
      <c r="AG4">
        <v>97.746025220762093</v>
      </c>
      <c r="AI4">
        <v>52.803043103294847</v>
      </c>
      <c r="AJ4">
        <v>0</v>
      </c>
      <c r="AL4">
        <v>0</v>
      </c>
      <c r="AM4">
        <v>1562</v>
      </c>
      <c r="AN4">
        <v>0.1269533602074881</v>
      </c>
      <c r="AO4">
        <v>4.0980993658800031</v>
      </c>
      <c r="AP4">
        <v>4.4559979217941539</v>
      </c>
    </row>
    <row r="5" spans="1:43" x14ac:dyDescent="0.25">
      <c r="A5" t="s">
        <v>45</v>
      </c>
      <c r="B5">
        <v>13556.069891434179</v>
      </c>
      <c r="C5">
        <f t="shared" si="0"/>
        <v>7559.1426225405285</v>
      </c>
      <c r="D5">
        <v>97.746025220762093</v>
      </c>
      <c r="F5">
        <v>6.3721398940219931</v>
      </c>
      <c r="H5">
        <v>2.4487181400985691</v>
      </c>
      <c r="I5">
        <v>9.2664890950919059</v>
      </c>
      <c r="J5">
        <v>0</v>
      </c>
      <c r="K5">
        <v>0</v>
      </c>
      <c r="L5">
        <v>3.9234217539234231</v>
      </c>
      <c r="N5">
        <v>6719.7084661990311</v>
      </c>
      <c r="O5">
        <v>833.062016447475</v>
      </c>
      <c r="P5">
        <v>0</v>
      </c>
      <c r="Q5">
        <v>2528.9385350507669</v>
      </c>
      <c r="R5">
        <v>0</v>
      </c>
      <c r="T5">
        <v>600.17892321553359</v>
      </c>
      <c r="U5">
        <v>4373.1166730416398</v>
      </c>
      <c r="V5">
        <v>0</v>
      </c>
      <c r="W5">
        <v>1023.631672635939</v>
      </c>
      <c r="Z5">
        <v>94.322539088410238</v>
      </c>
      <c r="AA5">
        <v>184.69333325480241</v>
      </c>
      <c r="AB5">
        <v>668.6730391343433</v>
      </c>
      <c r="AC5">
        <v>0</v>
      </c>
      <c r="AG5">
        <v>97.746025220762093</v>
      </c>
      <c r="AI5">
        <v>52.803043103294847</v>
      </c>
      <c r="AJ5">
        <v>0</v>
      </c>
      <c r="AL5">
        <v>0.25</v>
      </c>
      <c r="AM5">
        <v>1567.25</v>
      </c>
      <c r="AN5">
        <v>0.12701010307047739</v>
      </c>
      <c r="AO5">
        <v>4.094581884847857</v>
      </c>
      <c r="AP5">
        <v>4.4603116485456917</v>
      </c>
    </row>
    <row r="6" spans="1:43" x14ac:dyDescent="0.25">
      <c r="A6" t="s">
        <v>46</v>
      </c>
      <c r="B6">
        <v>13810.15747414219</v>
      </c>
      <c r="C6">
        <f t="shared" si="0"/>
        <v>7643.8783343171126</v>
      </c>
      <c r="D6">
        <v>97.746025220762093</v>
      </c>
      <c r="F6">
        <v>4.6686516533567968</v>
      </c>
      <c r="H6">
        <v>0.63721002591412357</v>
      </c>
      <c r="I6">
        <v>2.3653701373104199</v>
      </c>
      <c r="J6">
        <v>0</v>
      </c>
      <c r="K6">
        <v>0</v>
      </c>
      <c r="L6">
        <v>4.0314416274426739</v>
      </c>
      <c r="N6">
        <v>6765.5402895044053</v>
      </c>
      <c r="O6">
        <v>873.66939315935088</v>
      </c>
      <c r="P6">
        <v>0</v>
      </c>
      <c r="Q6">
        <v>3369.456099221522</v>
      </c>
      <c r="R6">
        <v>0</v>
      </c>
      <c r="T6">
        <v>769.53079414679792</v>
      </c>
      <c r="U6">
        <v>4373.1166730416398</v>
      </c>
      <c r="V6">
        <v>0</v>
      </c>
      <c r="W6">
        <v>1023.631672635939</v>
      </c>
      <c r="Z6">
        <v>94.322539088410238</v>
      </c>
      <c r="AA6">
        <v>184.69333325480241</v>
      </c>
      <c r="AB6">
        <v>668.6730391343433</v>
      </c>
      <c r="AC6">
        <v>0</v>
      </c>
      <c r="AG6">
        <v>97.746025220762093</v>
      </c>
      <c r="AI6">
        <v>52.803043103294847</v>
      </c>
      <c r="AJ6">
        <v>0</v>
      </c>
      <c r="AL6">
        <v>0</v>
      </c>
      <c r="AM6">
        <v>1496</v>
      </c>
      <c r="AN6">
        <v>0.1274058296807557</v>
      </c>
      <c r="AO6">
        <v>4.0946917376294243</v>
      </c>
      <c r="AP6">
        <v>4.4626552959346153</v>
      </c>
    </row>
    <row r="7" spans="1:43" x14ac:dyDescent="0.25">
      <c r="A7" t="s">
        <v>47</v>
      </c>
      <c r="B7">
        <v>10849.76682708035</v>
      </c>
      <c r="C7">
        <f t="shared" si="0"/>
        <v>5025.3951733481563</v>
      </c>
      <c r="D7">
        <v>97.746025220762093</v>
      </c>
      <c r="F7">
        <v>1244.080711375751</v>
      </c>
      <c r="H7">
        <v>808.77375380813203</v>
      </c>
      <c r="I7">
        <v>2838.6729624339159</v>
      </c>
      <c r="J7">
        <v>127.76999346031749</v>
      </c>
      <c r="K7">
        <v>25.74385598249232</v>
      </c>
      <c r="L7">
        <v>281.79310812480998</v>
      </c>
      <c r="N7">
        <v>3250.231673937903</v>
      </c>
      <c r="O7">
        <v>531.08278803450219</v>
      </c>
      <c r="P7">
        <v>0</v>
      </c>
      <c r="Q7">
        <v>1605.4536043814669</v>
      </c>
      <c r="R7">
        <v>0</v>
      </c>
      <c r="T7">
        <v>427.62330805403712</v>
      </c>
      <c r="U7">
        <v>4373.1166730416398</v>
      </c>
      <c r="V7">
        <v>0</v>
      </c>
      <c r="W7">
        <v>1023.631672635939</v>
      </c>
      <c r="Z7">
        <v>94.322539088410238</v>
      </c>
      <c r="AA7">
        <v>184.69333325480241</v>
      </c>
      <c r="AB7">
        <v>668.6730391343433</v>
      </c>
      <c r="AC7">
        <v>0</v>
      </c>
      <c r="AG7">
        <v>97.746025220762093</v>
      </c>
      <c r="AI7">
        <v>52.803043103294847</v>
      </c>
      <c r="AJ7">
        <v>0</v>
      </c>
      <c r="AL7">
        <v>22</v>
      </c>
      <c r="AM7">
        <v>570.75</v>
      </c>
      <c r="AN7">
        <v>0.17741238331954809</v>
      </c>
      <c r="AO7">
        <v>3.9305544607338279</v>
      </c>
      <c r="AP7">
        <v>4.4463327773260692</v>
      </c>
    </row>
    <row r="8" spans="1:43" x14ac:dyDescent="0.25">
      <c r="A8" t="s">
        <v>48</v>
      </c>
      <c r="B8">
        <v>11015.767886762251</v>
      </c>
      <c r="C8">
        <f t="shared" si="0"/>
        <v>5071.8563529393978</v>
      </c>
      <c r="D8">
        <v>97.746025220762093</v>
      </c>
      <c r="F8">
        <v>1203.1079440698879</v>
      </c>
      <c r="H8">
        <v>788.07813951841524</v>
      </c>
      <c r="I8">
        <v>2765.3010324842612</v>
      </c>
      <c r="J8">
        <v>103.8342282474255</v>
      </c>
      <c r="K8">
        <v>24.453298444274491</v>
      </c>
      <c r="L8">
        <v>286.74227785976967</v>
      </c>
      <c r="N8">
        <v>3304.664625036256</v>
      </c>
      <c r="O8">
        <v>564.08378383325385</v>
      </c>
      <c r="P8">
        <v>0</v>
      </c>
      <c r="Q8">
        <v>2228.7504497877148</v>
      </c>
      <c r="R8">
        <v>0</v>
      </c>
      <c r="T8">
        <v>547.16318814477404</v>
      </c>
      <c r="U8">
        <v>4373.1166730416398</v>
      </c>
      <c r="V8">
        <v>0</v>
      </c>
      <c r="W8">
        <v>1023.631672635939</v>
      </c>
      <c r="Z8">
        <v>94.322539088410238</v>
      </c>
      <c r="AA8">
        <v>184.69333325480241</v>
      </c>
      <c r="AB8">
        <v>668.6730391343433</v>
      </c>
      <c r="AC8">
        <v>0</v>
      </c>
      <c r="AG8">
        <v>97.746025220762093</v>
      </c>
      <c r="AI8">
        <v>52.803043103294847</v>
      </c>
      <c r="AJ8">
        <v>0</v>
      </c>
      <c r="AL8">
        <v>15.5</v>
      </c>
      <c r="AM8">
        <v>586.75</v>
      </c>
      <c r="AN8">
        <v>0.1781015579905845</v>
      </c>
      <c r="AO8">
        <v>3.9287155872578619</v>
      </c>
      <c r="AP8">
        <v>4.4481011069633212</v>
      </c>
    </row>
    <row r="9" spans="1:43" x14ac:dyDescent="0.25">
      <c r="A9" t="s">
        <v>49</v>
      </c>
      <c r="B9">
        <v>11199.178262181549</v>
      </c>
      <c r="C9">
        <f t="shared" si="0"/>
        <v>5153.5187362379811</v>
      </c>
      <c r="D9">
        <v>97.746025220762093</v>
      </c>
      <c r="F9">
        <v>1169.7414888591161</v>
      </c>
      <c r="H9">
        <v>756.39432659389047</v>
      </c>
      <c r="I9">
        <v>2640.0994556559122</v>
      </c>
      <c r="J9">
        <v>99.118063985281367</v>
      </c>
      <c r="K9">
        <v>24.140211790839899</v>
      </c>
      <c r="L9">
        <v>290.08888648910391</v>
      </c>
      <c r="N9">
        <v>3389.5490800081211</v>
      </c>
      <c r="O9">
        <v>594.22816737074356</v>
      </c>
      <c r="P9">
        <v>0</v>
      </c>
      <c r="Q9">
        <v>2736.662078191704</v>
      </c>
      <c r="R9">
        <v>0</v>
      </c>
      <c r="T9">
        <v>648.91118026552942</v>
      </c>
      <c r="U9">
        <v>4373.1166730416398</v>
      </c>
      <c r="V9">
        <v>0</v>
      </c>
      <c r="W9">
        <v>1023.631672635939</v>
      </c>
      <c r="Z9">
        <v>94.322539088410238</v>
      </c>
      <c r="AA9">
        <v>184.69333325480241</v>
      </c>
      <c r="AB9">
        <v>668.6730391343433</v>
      </c>
      <c r="AC9">
        <v>0</v>
      </c>
      <c r="AG9">
        <v>97.746025220762093</v>
      </c>
      <c r="AI9">
        <v>52.803043103294847</v>
      </c>
      <c r="AJ9">
        <v>0</v>
      </c>
      <c r="AL9">
        <v>13.25</v>
      </c>
      <c r="AM9">
        <v>565</v>
      </c>
      <c r="AN9">
        <v>0.17878412418667661</v>
      </c>
      <c r="AO9">
        <v>3.9253381916449159</v>
      </c>
      <c r="AP9">
        <v>4.4503524806176031</v>
      </c>
    </row>
    <row r="10" spans="1:43" x14ac:dyDescent="0.25">
      <c r="A10" t="s">
        <v>50</v>
      </c>
      <c r="B10">
        <v>11395.13535798086</v>
      </c>
      <c r="C10">
        <f t="shared" si="0"/>
        <v>5260.5734399419553</v>
      </c>
      <c r="D10">
        <v>97.746025220762093</v>
      </c>
      <c r="F10">
        <v>1156.9368273241751</v>
      </c>
      <c r="H10">
        <v>740.09026880967792</v>
      </c>
      <c r="I10">
        <v>2588.8961201007601</v>
      </c>
      <c r="J10">
        <v>99.972735510189707</v>
      </c>
      <c r="K10">
        <v>23.2621548447474</v>
      </c>
      <c r="L10">
        <v>293.61166815956102</v>
      </c>
      <c r="N10">
        <v>3479.4116432297728</v>
      </c>
      <c r="O10">
        <v>624.22496938800725</v>
      </c>
      <c r="P10">
        <v>0</v>
      </c>
      <c r="Q10">
        <v>3191.312240813992</v>
      </c>
      <c r="R10">
        <v>0</v>
      </c>
      <c r="T10">
        <v>737.81357236086797</v>
      </c>
      <c r="U10">
        <v>4373.1166730416398</v>
      </c>
      <c r="V10">
        <v>0</v>
      </c>
      <c r="W10">
        <v>1023.631672635939</v>
      </c>
      <c r="Z10">
        <v>94.322539088410238</v>
      </c>
      <c r="AA10">
        <v>184.69333325480241</v>
      </c>
      <c r="AB10">
        <v>668.6730391343433</v>
      </c>
      <c r="AC10">
        <v>0</v>
      </c>
      <c r="AG10">
        <v>97.746025220762093</v>
      </c>
      <c r="AI10">
        <v>52.803043103294847</v>
      </c>
      <c r="AJ10">
        <v>0</v>
      </c>
      <c r="AL10">
        <v>13.5</v>
      </c>
      <c r="AM10">
        <v>582.75</v>
      </c>
      <c r="AN10">
        <v>0.17931559506687161</v>
      </c>
      <c r="AO10">
        <v>3.922785932440688</v>
      </c>
      <c r="AP10">
        <v>4.4533933950233706</v>
      </c>
    </row>
    <row r="11" spans="1:43" x14ac:dyDescent="0.25">
      <c r="A11" t="s">
        <v>51</v>
      </c>
      <c r="B11">
        <v>11567.363990773631</v>
      </c>
      <c r="C11">
        <f t="shared" si="0"/>
        <v>5221.7209509371578</v>
      </c>
      <c r="D11">
        <v>97.746025220762093</v>
      </c>
      <c r="F11">
        <v>1090.2023979865339</v>
      </c>
      <c r="H11">
        <v>704.26351086009333</v>
      </c>
      <c r="I11">
        <v>2447.379109592971</v>
      </c>
      <c r="J11">
        <v>64.685818606727267</v>
      </c>
      <c r="K11">
        <v>22.147881232947871</v>
      </c>
      <c r="L11">
        <v>299.10518728676419</v>
      </c>
      <c r="N11">
        <v>3461.972028167469</v>
      </c>
      <c r="O11">
        <v>669.54652478315541</v>
      </c>
      <c r="P11">
        <v>0</v>
      </c>
      <c r="Q11">
        <v>4273.9486185000087</v>
      </c>
      <c r="R11">
        <v>0</v>
      </c>
      <c r="T11">
        <v>948.89469415846838</v>
      </c>
      <c r="U11">
        <v>4373.1166730416398</v>
      </c>
      <c r="V11">
        <v>0</v>
      </c>
      <c r="W11">
        <v>1023.631672635939</v>
      </c>
      <c r="Z11">
        <v>94.322539088410238</v>
      </c>
      <c r="AA11">
        <v>184.69333325480241</v>
      </c>
      <c r="AB11">
        <v>668.6730391343433</v>
      </c>
      <c r="AC11">
        <v>0</v>
      </c>
      <c r="AG11">
        <v>97.746025220762093</v>
      </c>
      <c r="AI11">
        <v>52.803043103294847</v>
      </c>
      <c r="AJ11">
        <v>0</v>
      </c>
      <c r="AL11">
        <v>7.75</v>
      </c>
      <c r="AM11">
        <v>609.25</v>
      </c>
      <c r="AN11">
        <v>0.1797940774075133</v>
      </c>
      <c r="AO11">
        <v>3.9229625452350638</v>
      </c>
      <c r="AP11">
        <v>4.4521765983380286</v>
      </c>
    </row>
    <row r="12" spans="1:43" x14ac:dyDescent="0.25">
      <c r="A12" t="s">
        <v>52</v>
      </c>
      <c r="B12">
        <v>9870.435409988333</v>
      </c>
      <c r="C12">
        <f t="shared" si="0"/>
        <v>4003.7504756603794</v>
      </c>
      <c r="D12">
        <v>97.746025220762093</v>
      </c>
      <c r="F12">
        <v>2542.27141086541</v>
      </c>
      <c r="H12">
        <v>1901.5977698220429</v>
      </c>
      <c r="I12">
        <v>7134.0244853245504</v>
      </c>
      <c r="J12">
        <v>127.2846410191451</v>
      </c>
      <c r="K12">
        <v>64.221850379164309</v>
      </c>
      <c r="L12">
        <v>449.16714964504592</v>
      </c>
      <c r="N12">
        <v>1046.684759268277</v>
      </c>
      <c r="O12">
        <v>414.79430552669248</v>
      </c>
      <c r="P12">
        <v>0</v>
      </c>
      <c r="Q12">
        <v>1827.8528935476261</v>
      </c>
      <c r="R12">
        <v>0</v>
      </c>
      <c r="T12">
        <v>469.93658864981569</v>
      </c>
      <c r="U12">
        <v>4373.1166730416398</v>
      </c>
      <c r="V12">
        <v>0</v>
      </c>
      <c r="W12">
        <v>1023.631672635939</v>
      </c>
      <c r="Z12">
        <v>94.322539088410238</v>
      </c>
      <c r="AA12">
        <v>184.69333325480241</v>
      </c>
      <c r="AB12">
        <v>668.6730391343433</v>
      </c>
      <c r="AC12">
        <v>0</v>
      </c>
      <c r="AG12">
        <v>97.746025220762093</v>
      </c>
      <c r="AI12">
        <v>52.803043103294847</v>
      </c>
      <c r="AJ12">
        <v>0</v>
      </c>
      <c r="AL12">
        <v>281.75</v>
      </c>
      <c r="AM12">
        <v>223.25</v>
      </c>
      <c r="AN12">
        <v>0.2302881697128755</v>
      </c>
      <c r="AO12">
        <v>3.600819292759259</v>
      </c>
      <c r="AP12">
        <v>4.4319168580135369</v>
      </c>
    </row>
    <row r="13" spans="1:43" x14ac:dyDescent="0.25">
      <c r="A13" t="s">
        <v>53</v>
      </c>
      <c r="B13">
        <v>10017.555271589499</v>
      </c>
      <c r="C13">
        <f t="shared" si="0"/>
        <v>4013.1068797187963</v>
      </c>
      <c r="D13">
        <v>97.746025220762093</v>
      </c>
      <c r="F13">
        <v>2503.0405116567972</v>
      </c>
      <c r="H13">
        <v>1867.0269795761669</v>
      </c>
      <c r="I13">
        <v>6988.0430740420843</v>
      </c>
      <c r="J13">
        <v>112.92660080142539</v>
      </c>
      <c r="K13">
        <v>63.710045863421428</v>
      </c>
      <c r="L13">
        <v>459.37688541578677</v>
      </c>
      <c r="N13">
        <v>1062.329869040225</v>
      </c>
      <c r="O13">
        <v>447.73649902177402</v>
      </c>
      <c r="P13">
        <v>0</v>
      </c>
      <c r="Q13">
        <v>2561.2114809774321</v>
      </c>
      <c r="R13">
        <v>0</v>
      </c>
      <c r="T13">
        <v>607.70004619253211</v>
      </c>
      <c r="U13">
        <v>4373.1166730416398</v>
      </c>
      <c r="V13">
        <v>0</v>
      </c>
      <c r="W13">
        <v>1023.631672635939</v>
      </c>
      <c r="Z13">
        <v>94.322539088410238</v>
      </c>
      <c r="AA13">
        <v>184.69333325480241</v>
      </c>
      <c r="AB13">
        <v>668.6730391343433</v>
      </c>
      <c r="AC13">
        <v>0</v>
      </c>
      <c r="AG13">
        <v>97.746025220762093</v>
      </c>
      <c r="AI13">
        <v>52.803043103294847</v>
      </c>
      <c r="AJ13">
        <v>0</v>
      </c>
      <c r="AL13">
        <v>239.5</v>
      </c>
      <c r="AM13">
        <v>226.75</v>
      </c>
      <c r="AN13">
        <v>0.2312884889067704</v>
      </c>
      <c r="AO13">
        <v>3.600101144803769</v>
      </c>
      <c r="AP13">
        <v>4.4317802449524706</v>
      </c>
    </row>
    <row r="14" spans="1:43" x14ac:dyDescent="0.25">
      <c r="A14" t="s">
        <v>54</v>
      </c>
      <c r="B14">
        <v>10135.26001148298</v>
      </c>
      <c r="C14">
        <f t="shared" si="0"/>
        <v>4015.0160858966833</v>
      </c>
      <c r="D14">
        <v>97.746025220762093</v>
      </c>
      <c r="F14">
        <v>2447.4656626743508</v>
      </c>
      <c r="H14">
        <v>1813.782946753553</v>
      </c>
      <c r="I14">
        <v>6766.4331243415681</v>
      </c>
      <c r="J14">
        <v>100.88395967986951</v>
      </c>
      <c r="K14">
        <v>62.710985399311873</v>
      </c>
      <c r="L14">
        <v>470.08777084164012</v>
      </c>
      <c r="N14">
        <v>1093.1279484776881</v>
      </c>
      <c r="O14">
        <v>474.4224747446446</v>
      </c>
      <c r="P14">
        <v>0</v>
      </c>
      <c r="Q14">
        <v>3157.6774542349672</v>
      </c>
      <c r="R14">
        <v>0</v>
      </c>
      <c r="T14">
        <v>723.49557990807716</v>
      </c>
      <c r="U14">
        <v>4373.1166730416398</v>
      </c>
      <c r="V14">
        <v>0</v>
      </c>
      <c r="W14">
        <v>1023.631672635939</v>
      </c>
      <c r="Z14">
        <v>94.322539088410238</v>
      </c>
      <c r="AA14">
        <v>184.69333325480241</v>
      </c>
      <c r="AB14">
        <v>668.6730391343433</v>
      </c>
      <c r="AC14">
        <v>0</v>
      </c>
      <c r="AG14">
        <v>97.746025220762093</v>
      </c>
      <c r="AI14">
        <v>52.803043103294847</v>
      </c>
      <c r="AJ14">
        <v>0</v>
      </c>
      <c r="AL14">
        <v>234.5</v>
      </c>
      <c r="AM14">
        <v>206.75</v>
      </c>
      <c r="AN14">
        <v>0.23221179512019269</v>
      </c>
      <c r="AO14">
        <v>3.598930283419469</v>
      </c>
      <c r="AP14">
        <v>4.4315883381601981</v>
      </c>
    </row>
    <row r="15" spans="1:43" x14ac:dyDescent="0.25">
      <c r="A15" t="s">
        <v>55</v>
      </c>
      <c r="B15">
        <v>10262.883732499749</v>
      </c>
      <c r="C15">
        <f t="shared" si="0"/>
        <v>4038.5991836321259</v>
      </c>
      <c r="D15">
        <v>97.746025220762093</v>
      </c>
      <c r="F15">
        <v>2403.106544439554</v>
      </c>
      <c r="H15">
        <v>1757.705420387814</v>
      </c>
      <c r="I15">
        <v>6558.5993962452776</v>
      </c>
      <c r="J15">
        <v>101.39634527210779</v>
      </c>
      <c r="K15">
        <v>60.760589266699448</v>
      </c>
      <c r="L15">
        <v>483.24418951292989</v>
      </c>
      <c r="N15">
        <v>1136.48807225613</v>
      </c>
      <c r="O15">
        <v>499.00456693644202</v>
      </c>
      <c r="P15">
        <v>0</v>
      </c>
      <c r="Q15">
        <v>3681.992026290136</v>
      </c>
      <c r="R15">
        <v>3.7827693876874799</v>
      </c>
      <c r="T15">
        <v>827.53620318954745</v>
      </c>
      <c r="U15">
        <v>4373.1166730416398</v>
      </c>
      <c r="V15">
        <v>0</v>
      </c>
      <c r="W15">
        <v>1023.631672635939</v>
      </c>
      <c r="Z15">
        <v>94.322539088410238</v>
      </c>
      <c r="AA15">
        <v>184.69333325480241</v>
      </c>
      <c r="AB15">
        <v>668.6730391343433</v>
      </c>
      <c r="AC15">
        <v>0</v>
      </c>
      <c r="AG15">
        <v>97.746025220762093</v>
      </c>
      <c r="AI15">
        <v>52.803043103294847</v>
      </c>
      <c r="AJ15">
        <v>0</v>
      </c>
      <c r="AL15">
        <v>231.75</v>
      </c>
      <c r="AM15">
        <v>224.25</v>
      </c>
      <c r="AN15">
        <v>0.23302898764796429</v>
      </c>
      <c r="AO15">
        <v>3.5980188060872682</v>
      </c>
      <c r="AP15">
        <v>4.4317374939776011</v>
      </c>
    </row>
    <row r="16" spans="1:43" x14ac:dyDescent="0.25">
      <c r="A16" t="s">
        <v>56</v>
      </c>
      <c r="B16">
        <v>10505.512661083179</v>
      </c>
      <c r="C16">
        <f t="shared" si="0"/>
        <v>4041.8482943269523</v>
      </c>
      <c r="D16">
        <v>97.746025220762093</v>
      </c>
      <c r="F16">
        <v>2373.3321563427749</v>
      </c>
      <c r="H16">
        <v>1758.414904797874</v>
      </c>
      <c r="I16">
        <v>6526.9274326314116</v>
      </c>
      <c r="J16">
        <v>67.234663789033107</v>
      </c>
      <c r="K16">
        <v>61.177683438310588</v>
      </c>
      <c r="L16">
        <v>486.50490431755918</v>
      </c>
      <c r="N16">
        <v>1112.6173684072851</v>
      </c>
      <c r="O16">
        <v>555.89876957689228</v>
      </c>
      <c r="P16">
        <v>0</v>
      </c>
      <c r="Q16">
        <v>4952.706397934473</v>
      </c>
      <c r="R16">
        <v>0.92233055596552371</v>
      </c>
      <c r="T16">
        <v>1066.916021078084</v>
      </c>
      <c r="U16">
        <v>4373.1166730416398</v>
      </c>
      <c r="V16">
        <v>0</v>
      </c>
      <c r="W16">
        <v>1023.631672635939</v>
      </c>
      <c r="Z16">
        <v>94.322539088410238</v>
      </c>
      <c r="AA16">
        <v>184.69333325480241</v>
      </c>
      <c r="AB16">
        <v>668.6730391343433</v>
      </c>
      <c r="AC16">
        <v>0</v>
      </c>
      <c r="AG16">
        <v>97.746025220762093</v>
      </c>
      <c r="AI16">
        <v>52.803043103294847</v>
      </c>
      <c r="AJ16">
        <v>0</v>
      </c>
      <c r="AL16">
        <v>149.25</v>
      </c>
      <c r="AM16">
        <v>237.75</v>
      </c>
      <c r="AN16">
        <v>0.23363850807978179</v>
      </c>
      <c r="AO16">
        <v>3.5978407675592008</v>
      </c>
      <c r="AP16">
        <v>4.4309817527528734</v>
      </c>
    </row>
    <row r="17" spans="1:42" x14ac:dyDescent="0.25">
      <c r="A17" t="s">
        <v>57</v>
      </c>
      <c r="B17">
        <v>15636.097957051819</v>
      </c>
      <c r="C17">
        <f t="shared" si="0"/>
        <v>9755.1400780025142</v>
      </c>
      <c r="D17">
        <v>97.746025220762093</v>
      </c>
      <c r="F17">
        <v>7262.7381639723972</v>
      </c>
      <c r="H17">
        <v>3425.200422111026</v>
      </c>
      <c r="I17">
        <v>11053.192161079631</v>
      </c>
      <c r="J17">
        <v>3418.3503554644972</v>
      </c>
      <c r="K17">
        <v>98.050617367186106</v>
      </c>
      <c r="L17">
        <v>321.13676902963118</v>
      </c>
      <c r="N17">
        <v>1863.503082436516</v>
      </c>
      <c r="O17">
        <v>628.89883159359954</v>
      </c>
      <c r="P17">
        <v>0</v>
      </c>
      <c r="Q17">
        <v>1851.7939909641709</v>
      </c>
      <c r="R17">
        <v>0</v>
      </c>
      <c r="T17">
        <v>484.20953337141952</v>
      </c>
      <c r="U17">
        <v>4373.1166730416398</v>
      </c>
      <c r="V17">
        <v>0</v>
      </c>
      <c r="W17">
        <v>1023.631672635939</v>
      </c>
      <c r="Z17">
        <v>94.322539088410238</v>
      </c>
      <c r="AA17">
        <v>184.69333325480241</v>
      </c>
      <c r="AB17">
        <v>668.6730391343433</v>
      </c>
      <c r="AC17">
        <v>0</v>
      </c>
      <c r="AG17">
        <v>97.746025220762093</v>
      </c>
      <c r="AI17">
        <v>52.803043103294847</v>
      </c>
      <c r="AJ17">
        <v>0</v>
      </c>
      <c r="AL17">
        <v>83</v>
      </c>
      <c r="AM17">
        <v>107</v>
      </c>
      <c r="AN17">
        <v>0.26403621378483461</v>
      </c>
      <c r="AO17">
        <v>5.3253917053001469</v>
      </c>
      <c r="AP17">
        <v>6.0112347790308363</v>
      </c>
    </row>
    <row r="18" spans="1:42" x14ac:dyDescent="0.25">
      <c r="A18" t="s">
        <v>58</v>
      </c>
      <c r="B18">
        <v>15748.25068420055</v>
      </c>
      <c r="C18">
        <f t="shared" si="0"/>
        <v>9722.421591281136</v>
      </c>
      <c r="D18">
        <v>97.746025220762093</v>
      </c>
      <c r="F18">
        <v>7166.6774333856511</v>
      </c>
      <c r="H18">
        <v>3418.6423348016419</v>
      </c>
      <c r="I18">
        <v>11000.33160275222</v>
      </c>
      <c r="J18">
        <v>3322.4708340900538</v>
      </c>
      <c r="K18">
        <v>97.354453642129812</v>
      </c>
      <c r="L18">
        <v>328.20981085179938</v>
      </c>
      <c r="N18">
        <v>1888.8970004021389</v>
      </c>
      <c r="O18">
        <v>666.847157493346</v>
      </c>
      <c r="P18">
        <v>0</v>
      </c>
      <c r="Q18">
        <v>2599.9522208661078</v>
      </c>
      <c r="R18">
        <v>0</v>
      </c>
      <c r="T18">
        <v>629.08074724150265</v>
      </c>
      <c r="U18">
        <v>4373.1166730416398</v>
      </c>
      <c r="V18">
        <v>0</v>
      </c>
      <c r="W18">
        <v>1023.631672635939</v>
      </c>
      <c r="Z18">
        <v>94.322539088410238</v>
      </c>
      <c r="AA18">
        <v>184.69333325480241</v>
      </c>
      <c r="AB18">
        <v>668.6730391343433</v>
      </c>
      <c r="AC18">
        <v>0</v>
      </c>
      <c r="AG18">
        <v>97.746025220762093</v>
      </c>
      <c r="AI18">
        <v>52.803043103294847</v>
      </c>
      <c r="AJ18">
        <v>0</v>
      </c>
      <c r="AL18">
        <v>67.75</v>
      </c>
      <c r="AM18">
        <v>110.25</v>
      </c>
      <c r="AN18">
        <v>0.26458163120985662</v>
      </c>
      <c r="AO18">
        <v>5.3244056036382998</v>
      </c>
      <c r="AP18">
        <v>6.0117763540847964</v>
      </c>
    </row>
    <row r="19" spans="1:42" x14ac:dyDescent="0.25">
      <c r="A19" t="s">
        <v>59</v>
      </c>
      <c r="B19">
        <v>15826.44684790379</v>
      </c>
      <c r="C19">
        <f t="shared" si="0"/>
        <v>9679.3256619601925</v>
      </c>
      <c r="D19">
        <v>97.746025220762093</v>
      </c>
      <c r="F19">
        <v>7039.2367355670776</v>
      </c>
      <c r="H19">
        <v>3417.8570322581918</v>
      </c>
      <c r="I19">
        <v>10970.39247764538</v>
      </c>
      <c r="J19">
        <v>3190.3319678521821</v>
      </c>
      <c r="K19">
        <v>97.156082721460663</v>
      </c>
      <c r="L19">
        <v>333.89165273522588</v>
      </c>
      <c r="N19">
        <v>1939.346429206091</v>
      </c>
      <c r="O19">
        <v>700.74249718702401</v>
      </c>
      <c r="P19">
        <v>0</v>
      </c>
      <c r="Q19">
        <v>3208.2261719576868</v>
      </c>
      <c r="R19">
        <v>0</v>
      </c>
      <c r="T19">
        <v>750.37284026582529</v>
      </c>
      <c r="U19">
        <v>4373.1166730416398</v>
      </c>
      <c r="V19">
        <v>0</v>
      </c>
      <c r="W19">
        <v>1023.631672635939</v>
      </c>
      <c r="Z19">
        <v>94.322539088410238</v>
      </c>
      <c r="AA19">
        <v>184.69333325480241</v>
      </c>
      <c r="AB19">
        <v>668.6730391343433</v>
      </c>
      <c r="AC19">
        <v>0</v>
      </c>
      <c r="AG19">
        <v>97.746025220762093</v>
      </c>
      <c r="AI19">
        <v>52.803043103294847</v>
      </c>
      <c r="AJ19">
        <v>0</v>
      </c>
      <c r="AL19">
        <v>66.25</v>
      </c>
      <c r="AM19">
        <v>99.25</v>
      </c>
      <c r="AN19">
        <v>0.26515512926851381</v>
      </c>
      <c r="AO19">
        <v>5.3225391556828381</v>
      </c>
      <c r="AP19">
        <v>6.0132165876416996</v>
      </c>
    </row>
    <row r="20" spans="1:42" x14ac:dyDescent="0.25">
      <c r="A20" t="s">
        <v>60</v>
      </c>
      <c r="B20">
        <v>15903.87374909246</v>
      </c>
      <c r="C20">
        <f t="shared" si="0"/>
        <v>9634.3674864757686</v>
      </c>
      <c r="D20">
        <v>97.746025220762093</v>
      </c>
      <c r="F20">
        <v>6918.7024263168823</v>
      </c>
      <c r="H20">
        <v>3386.6364317731891</v>
      </c>
      <c r="I20">
        <v>10842.19878153995</v>
      </c>
      <c r="J20">
        <v>3092.2787139862889</v>
      </c>
      <c r="K20">
        <v>95.75662267668632</v>
      </c>
      <c r="L20">
        <v>344.03065788072411</v>
      </c>
      <c r="N20">
        <v>1988.953862836232</v>
      </c>
      <c r="O20">
        <v>726.71119732265447</v>
      </c>
      <c r="P20">
        <v>0</v>
      </c>
      <c r="Q20">
        <v>3720.8828221340091</v>
      </c>
      <c r="R20">
        <v>23.206567156006059</v>
      </c>
      <c r="T20">
        <v>872.75791693870099</v>
      </c>
      <c r="U20">
        <v>4373.1166730416398</v>
      </c>
      <c r="V20">
        <v>0</v>
      </c>
      <c r="W20">
        <v>1023.631672635939</v>
      </c>
      <c r="Z20">
        <v>94.322539088410238</v>
      </c>
      <c r="AA20">
        <v>184.69333325480241</v>
      </c>
      <c r="AB20">
        <v>668.6730391343433</v>
      </c>
      <c r="AC20">
        <v>0</v>
      </c>
      <c r="AG20">
        <v>97.746025220762093</v>
      </c>
      <c r="AI20">
        <v>52.803043103294847</v>
      </c>
      <c r="AJ20">
        <v>0</v>
      </c>
      <c r="AL20">
        <v>79.75</v>
      </c>
      <c r="AM20">
        <v>93.5</v>
      </c>
      <c r="AN20">
        <v>0.26570111086011711</v>
      </c>
      <c r="AO20">
        <v>5.3213116435317973</v>
      </c>
      <c r="AP20">
        <v>6.0139166595939004</v>
      </c>
    </row>
    <row r="21" spans="1:42" x14ac:dyDescent="0.25">
      <c r="A21" t="s">
        <v>61</v>
      </c>
      <c r="B21">
        <v>16135.55261078186</v>
      </c>
      <c r="C21">
        <f t="shared" si="0"/>
        <v>9605.305348106609</v>
      </c>
      <c r="D21">
        <v>97.746025220762093</v>
      </c>
      <c r="F21">
        <v>6850.7075136737594</v>
      </c>
      <c r="H21">
        <v>3426.2245834243622</v>
      </c>
      <c r="I21">
        <v>10943.62903494933</v>
      </c>
      <c r="J21">
        <v>2982.6266866273199</v>
      </c>
      <c r="K21">
        <v>97.326730833994176</v>
      </c>
      <c r="L21">
        <v>344.52951278808922</v>
      </c>
      <c r="N21">
        <v>1964.6487199593271</v>
      </c>
      <c r="O21">
        <v>789.94911447352195</v>
      </c>
      <c r="P21">
        <v>0</v>
      </c>
      <c r="Q21">
        <v>4984.6013039796553</v>
      </c>
      <c r="R21">
        <v>36.66930700670548</v>
      </c>
      <c r="T21">
        <v>1133.49891699725</v>
      </c>
      <c r="U21">
        <v>4373.1166730416398</v>
      </c>
      <c r="V21">
        <v>0</v>
      </c>
      <c r="W21">
        <v>1023.631672635939</v>
      </c>
      <c r="Z21">
        <v>94.322539088410238</v>
      </c>
      <c r="AA21">
        <v>184.69333325480241</v>
      </c>
      <c r="AB21">
        <v>668.6730391343433</v>
      </c>
      <c r="AC21">
        <v>0</v>
      </c>
      <c r="AG21">
        <v>97.746025220762093</v>
      </c>
      <c r="AI21">
        <v>52.803043103294847</v>
      </c>
      <c r="AJ21">
        <v>0</v>
      </c>
      <c r="AL21">
        <v>57.5</v>
      </c>
      <c r="AM21">
        <v>107.5</v>
      </c>
      <c r="AN21">
        <v>0.26600316365893578</v>
      </c>
      <c r="AO21">
        <v>5.3211481097269981</v>
      </c>
      <c r="AP21">
        <v>6.0142230635114071</v>
      </c>
    </row>
    <row r="22" spans="1:42" x14ac:dyDescent="0.25">
      <c r="A22" t="s">
        <v>62</v>
      </c>
      <c r="B22">
        <v>22122.560705396521</v>
      </c>
      <c r="C22">
        <f t="shared" si="0"/>
        <v>16194.864079998266</v>
      </c>
      <c r="D22">
        <v>97.746025220762093</v>
      </c>
      <c r="F22">
        <v>14494.850730616479</v>
      </c>
      <c r="H22">
        <v>4677.5787938771027</v>
      </c>
      <c r="I22">
        <v>14675.447691573459</v>
      </c>
      <c r="J22">
        <v>9309.2322774149106</v>
      </c>
      <c r="K22">
        <v>153.62122966808491</v>
      </c>
      <c r="L22">
        <v>354.41842965632912</v>
      </c>
      <c r="N22">
        <v>943.77130112597536</v>
      </c>
      <c r="O22">
        <v>756.24204825581205</v>
      </c>
      <c r="P22">
        <v>0</v>
      </c>
      <c r="Q22">
        <v>2060.553420281728</v>
      </c>
      <c r="R22">
        <v>0</v>
      </c>
      <c r="T22">
        <v>530.94827972023404</v>
      </c>
      <c r="U22">
        <v>4373.1166730416398</v>
      </c>
      <c r="V22">
        <v>0</v>
      </c>
      <c r="W22">
        <v>1023.631672635939</v>
      </c>
      <c r="Z22">
        <v>94.322539088410238</v>
      </c>
      <c r="AA22">
        <v>184.69333325480241</v>
      </c>
      <c r="AB22">
        <v>668.6730391343433</v>
      </c>
      <c r="AC22">
        <v>0</v>
      </c>
      <c r="AG22">
        <v>97.746025220762093</v>
      </c>
      <c r="AI22">
        <v>52.803043103294847</v>
      </c>
      <c r="AJ22">
        <v>0</v>
      </c>
      <c r="AL22">
        <v>211.5</v>
      </c>
      <c r="AM22">
        <v>73.5</v>
      </c>
      <c r="AN22">
        <v>0.29176445316105448</v>
      </c>
      <c r="AO22">
        <v>5.494112698830647</v>
      </c>
      <c r="AP22">
        <v>6.048631973017641</v>
      </c>
    </row>
    <row r="23" spans="1:42" x14ac:dyDescent="0.25">
      <c r="A23" t="s">
        <v>63</v>
      </c>
      <c r="B23">
        <v>22172.57995830958</v>
      </c>
      <c r="C23">
        <f t="shared" si="0"/>
        <v>16080.488227592545</v>
      </c>
      <c r="D23">
        <v>97.746025220762093</v>
      </c>
      <c r="F23">
        <v>14328.80276730084</v>
      </c>
      <c r="H23">
        <v>4718.0280409064753</v>
      </c>
      <c r="I23">
        <v>14777.896866365551</v>
      </c>
      <c r="J23">
        <v>9095.8711039630562</v>
      </c>
      <c r="K23">
        <v>153.5190139712924</v>
      </c>
      <c r="L23">
        <v>361.38460845998179</v>
      </c>
      <c r="N23">
        <v>949.25510018211583</v>
      </c>
      <c r="O23">
        <v>802.43036010958974</v>
      </c>
      <c r="P23">
        <v>0</v>
      </c>
      <c r="Q23">
        <v>2915.9725776870951</v>
      </c>
      <c r="R23">
        <v>0</v>
      </c>
      <c r="T23">
        <v>695.34338503910772</v>
      </c>
      <c r="U23">
        <v>4373.1166730416398</v>
      </c>
      <c r="V23">
        <v>0</v>
      </c>
      <c r="W23">
        <v>1023.631672635939</v>
      </c>
      <c r="Z23">
        <v>94.322539088410238</v>
      </c>
      <c r="AA23">
        <v>184.69333325480241</v>
      </c>
      <c r="AB23">
        <v>668.6730391343433</v>
      </c>
      <c r="AC23">
        <v>0</v>
      </c>
      <c r="AG23">
        <v>97.746025220762093</v>
      </c>
      <c r="AI23">
        <v>52.803043103294847</v>
      </c>
      <c r="AJ23">
        <v>0</v>
      </c>
      <c r="AL23">
        <v>191</v>
      </c>
      <c r="AM23">
        <v>72.75</v>
      </c>
      <c r="AN23">
        <v>0.29235463242315363</v>
      </c>
      <c r="AO23">
        <v>5.493090023658044</v>
      </c>
      <c r="AP23">
        <v>6.0495915801895279</v>
      </c>
    </row>
    <row r="24" spans="1:42" x14ac:dyDescent="0.25">
      <c r="A24" t="s">
        <v>64</v>
      </c>
      <c r="B24">
        <v>22186.94205251908</v>
      </c>
      <c r="C24">
        <f t="shared" si="0"/>
        <v>15958.768867950592</v>
      </c>
      <c r="D24">
        <v>97.746025220762093</v>
      </c>
      <c r="F24">
        <v>14145.565352546</v>
      </c>
      <c r="H24">
        <v>4735.6275415974887</v>
      </c>
      <c r="I24">
        <v>14783.613880190769</v>
      </c>
      <c r="J24">
        <v>8886.4655710440275</v>
      </c>
      <c r="K24">
        <v>154.40446645972131</v>
      </c>
      <c r="L24">
        <v>369.06777344471732</v>
      </c>
      <c r="N24">
        <v>972.96795985232086</v>
      </c>
      <c r="O24">
        <v>840.23555555226937</v>
      </c>
      <c r="P24">
        <v>0</v>
      </c>
      <c r="Q24">
        <v>3606.588048166238</v>
      </c>
      <c r="R24">
        <v>0</v>
      </c>
      <c r="T24">
        <v>831.42483889083417</v>
      </c>
      <c r="U24">
        <v>4373.1166730416398</v>
      </c>
      <c r="V24">
        <v>0</v>
      </c>
      <c r="W24">
        <v>1023.631672635939</v>
      </c>
      <c r="Z24">
        <v>94.322539088410238</v>
      </c>
      <c r="AA24">
        <v>184.69333325480241</v>
      </c>
      <c r="AB24">
        <v>668.6730391343433</v>
      </c>
      <c r="AC24">
        <v>0</v>
      </c>
      <c r="AG24">
        <v>97.746025220762093</v>
      </c>
      <c r="AI24">
        <v>52.803043103294847</v>
      </c>
      <c r="AJ24">
        <v>0</v>
      </c>
      <c r="AL24">
        <v>184</v>
      </c>
      <c r="AM24">
        <v>69.25</v>
      </c>
      <c r="AN24">
        <v>0.29287023010779528</v>
      </c>
      <c r="AO24">
        <v>5.4918337423916253</v>
      </c>
      <c r="AP24">
        <v>6.0508321693505698</v>
      </c>
    </row>
    <row r="25" spans="1:42" x14ac:dyDescent="0.25">
      <c r="A25" t="s">
        <v>65</v>
      </c>
      <c r="B25">
        <v>22165.524505188569</v>
      </c>
      <c r="C25">
        <f t="shared" si="0"/>
        <v>15784.850600255895</v>
      </c>
      <c r="D25">
        <v>97.746025220762093</v>
      </c>
      <c r="F25">
        <v>13914.15039256717</v>
      </c>
      <c r="H25">
        <v>4733.9129773389177</v>
      </c>
      <c r="I25">
        <v>14739.173074472061</v>
      </c>
      <c r="J25">
        <v>8646.3025022947786</v>
      </c>
      <c r="K25">
        <v>152.84047521517559</v>
      </c>
      <c r="L25">
        <v>381.09443771823862</v>
      </c>
      <c r="N25">
        <v>1000.7799766215051</v>
      </c>
      <c r="O25">
        <v>869.92023106722138</v>
      </c>
      <c r="P25">
        <v>0</v>
      </c>
      <c r="Q25">
        <v>4167.34693449723</v>
      </c>
      <c r="R25">
        <v>43.815898047488467</v>
      </c>
      <c r="T25">
        <v>983.92555925473562</v>
      </c>
      <c r="U25">
        <v>4373.1166730416398</v>
      </c>
      <c r="V25">
        <v>0</v>
      </c>
      <c r="W25">
        <v>1023.631672635939</v>
      </c>
      <c r="Z25">
        <v>94.322539088410238</v>
      </c>
      <c r="AA25">
        <v>184.69333325480241</v>
      </c>
      <c r="AB25">
        <v>668.6730391343433</v>
      </c>
      <c r="AC25">
        <v>0</v>
      </c>
      <c r="AG25">
        <v>97.746025220762093</v>
      </c>
      <c r="AI25">
        <v>52.803043103294847</v>
      </c>
      <c r="AJ25">
        <v>0</v>
      </c>
      <c r="AL25">
        <v>177.75</v>
      </c>
      <c r="AM25">
        <v>68</v>
      </c>
      <c r="AN25">
        <v>0.29332023573104171</v>
      </c>
      <c r="AO25">
        <v>5.4907999441016377</v>
      </c>
      <c r="AP25">
        <v>6.0516068754613448</v>
      </c>
    </row>
    <row r="26" spans="1:42" x14ac:dyDescent="0.25">
      <c r="A26" t="s">
        <v>66</v>
      </c>
      <c r="B26">
        <v>22481.288759409021</v>
      </c>
      <c r="C26">
        <f t="shared" si="0"/>
        <v>15782.023168515498</v>
      </c>
      <c r="D26">
        <v>97.746025220762093</v>
      </c>
      <c r="F26">
        <v>13858.63095082829</v>
      </c>
      <c r="H26">
        <v>4826.7905488580018</v>
      </c>
      <c r="I26">
        <v>15011.61839313939</v>
      </c>
      <c r="J26">
        <v>8497.4286887149265</v>
      </c>
      <c r="K26">
        <v>154.90273110076549</v>
      </c>
      <c r="L26">
        <v>379.50898215473399</v>
      </c>
      <c r="N26">
        <v>975.41068493320529</v>
      </c>
      <c r="O26">
        <v>947.98153275400091</v>
      </c>
      <c r="P26">
        <v>0</v>
      </c>
      <c r="Q26">
        <v>5593.0463232539096</v>
      </c>
      <c r="R26">
        <v>84.635017713273129</v>
      </c>
      <c r="T26">
        <v>1302.51724521545</v>
      </c>
      <c r="U26">
        <v>4373.1166730416398</v>
      </c>
      <c r="V26">
        <v>0</v>
      </c>
      <c r="W26">
        <v>1023.631672635939</v>
      </c>
      <c r="Z26">
        <v>94.322539088410238</v>
      </c>
      <c r="AA26">
        <v>184.69333325480241</v>
      </c>
      <c r="AB26">
        <v>668.6730391343433</v>
      </c>
      <c r="AC26">
        <v>0</v>
      </c>
      <c r="AG26">
        <v>97.746025220762093</v>
      </c>
      <c r="AI26">
        <v>52.803043103294847</v>
      </c>
      <c r="AJ26">
        <v>0</v>
      </c>
      <c r="AL26">
        <v>150</v>
      </c>
      <c r="AM26">
        <v>63.25</v>
      </c>
      <c r="AN26">
        <v>0.29360358083174898</v>
      </c>
      <c r="AO26">
        <v>5.4898982082418124</v>
      </c>
      <c r="AP26">
        <v>6.0529222573748021</v>
      </c>
    </row>
    <row r="27" spans="1:42" x14ac:dyDescent="0.25">
      <c r="A27" t="s">
        <v>67</v>
      </c>
      <c r="B27">
        <v>14150.65581421748</v>
      </c>
      <c r="C27">
        <f t="shared" si="0"/>
        <v>7228.0523501704911</v>
      </c>
      <c r="D27">
        <v>97.746025220762093</v>
      </c>
      <c r="F27">
        <v>5.3696580564869301</v>
      </c>
      <c r="H27">
        <v>1.3983805761756181</v>
      </c>
      <c r="I27">
        <v>5.1992409584986579</v>
      </c>
      <c r="J27">
        <v>0</v>
      </c>
      <c r="K27">
        <v>0</v>
      </c>
      <c r="L27">
        <v>3.971277480311314</v>
      </c>
      <c r="N27">
        <v>6516.1781279997231</v>
      </c>
      <c r="O27">
        <v>706.50456411428161</v>
      </c>
      <c r="P27">
        <v>0</v>
      </c>
      <c r="S27">
        <v>1453.1470602026029</v>
      </c>
      <c r="T27">
        <v>1525.855118369001</v>
      </c>
      <c r="U27">
        <v>4373.1166730416398</v>
      </c>
      <c r="V27">
        <v>0</v>
      </c>
      <c r="W27">
        <v>1023.631672635939</v>
      </c>
      <c r="Z27">
        <v>94.322539088410238</v>
      </c>
      <c r="AA27">
        <v>184.69333325480241</v>
      </c>
      <c r="AB27">
        <v>668.6730391343433</v>
      </c>
      <c r="AC27">
        <v>0</v>
      </c>
      <c r="AG27">
        <v>97.746025220762093</v>
      </c>
      <c r="AI27">
        <v>52.803043103294847</v>
      </c>
      <c r="AJ27">
        <v>0</v>
      </c>
      <c r="AL27">
        <v>0</v>
      </c>
      <c r="AM27">
        <v>1696.5</v>
      </c>
      <c r="AN27">
        <v>0.12642914875244729</v>
      </c>
      <c r="AO27">
        <v>4.0991239482988169</v>
      </c>
      <c r="AP27">
        <v>4.4552798470513206</v>
      </c>
    </row>
    <row r="28" spans="1:42" x14ac:dyDescent="0.25">
      <c r="A28" t="s">
        <v>68</v>
      </c>
      <c r="B28">
        <v>14894.4654681294</v>
      </c>
      <c r="C28">
        <f t="shared" si="0"/>
        <v>7454.9500995638518</v>
      </c>
      <c r="D28">
        <v>97.746025220762093</v>
      </c>
      <c r="F28">
        <v>4.9098473273408603</v>
      </c>
      <c r="H28">
        <v>0.90156542709090803</v>
      </c>
      <c r="I28">
        <v>3.338665499054327</v>
      </c>
      <c r="J28">
        <v>0</v>
      </c>
      <c r="K28">
        <v>0</v>
      </c>
      <c r="L28">
        <v>4.008281900249953</v>
      </c>
      <c r="N28">
        <v>6724.3554476615827</v>
      </c>
      <c r="O28">
        <v>725.68480457492831</v>
      </c>
      <c r="P28">
        <v>0</v>
      </c>
      <c r="S28">
        <v>1970.0589647210879</v>
      </c>
      <c r="T28">
        <v>2042.767022887487</v>
      </c>
      <c r="U28">
        <v>4373.1166730416398</v>
      </c>
      <c r="V28">
        <v>0</v>
      </c>
      <c r="W28">
        <v>1023.631672635939</v>
      </c>
      <c r="Z28">
        <v>94.322539088410238</v>
      </c>
      <c r="AA28">
        <v>184.69333325480241</v>
      </c>
      <c r="AB28">
        <v>668.6730391343433</v>
      </c>
      <c r="AC28">
        <v>0</v>
      </c>
      <c r="AG28">
        <v>97.746025220762093</v>
      </c>
      <c r="AI28">
        <v>52.803043103294847</v>
      </c>
      <c r="AJ28">
        <v>0</v>
      </c>
      <c r="AL28">
        <v>0</v>
      </c>
      <c r="AM28">
        <v>1703.25</v>
      </c>
      <c r="AN28">
        <v>0.12653641546440711</v>
      </c>
      <c r="AO28">
        <v>4.0938516334689394</v>
      </c>
      <c r="AP28">
        <v>4.461574433976919</v>
      </c>
    </row>
    <row r="29" spans="1:42" x14ac:dyDescent="0.25">
      <c r="A29" t="s">
        <v>69</v>
      </c>
      <c r="B29">
        <v>15497.62130077576</v>
      </c>
      <c r="C29">
        <f t="shared" si="0"/>
        <v>7682.4937034740215</v>
      </c>
      <c r="D29">
        <v>97.746025220762093</v>
      </c>
      <c r="F29">
        <v>4.6478637256546964</v>
      </c>
      <c r="H29">
        <v>0.61730993351117269</v>
      </c>
      <c r="I29">
        <v>2.2618045661405999</v>
      </c>
      <c r="J29">
        <v>0</v>
      </c>
      <c r="K29">
        <v>0</v>
      </c>
      <c r="L29">
        <v>4.0305537921435244</v>
      </c>
      <c r="N29">
        <v>6932.9875990085256</v>
      </c>
      <c r="O29">
        <v>744.85824073984031</v>
      </c>
      <c r="P29">
        <v>0</v>
      </c>
      <c r="S29">
        <v>2345.6711934573182</v>
      </c>
      <c r="T29">
        <v>2418.3792516237131</v>
      </c>
      <c r="U29">
        <v>4373.1166730416398</v>
      </c>
      <c r="V29">
        <v>0</v>
      </c>
      <c r="W29">
        <v>1023.631672635939</v>
      </c>
      <c r="Z29">
        <v>94.322539088410238</v>
      </c>
      <c r="AA29">
        <v>184.69333325480241</v>
      </c>
      <c r="AB29">
        <v>668.6730391343433</v>
      </c>
      <c r="AC29">
        <v>0</v>
      </c>
      <c r="AG29">
        <v>97.746025220762093</v>
      </c>
      <c r="AI29">
        <v>52.803043103294847</v>
      </c>
      <c r="AJ29">
        <v>0</v>
      </c>
      <c r="AL29">
        <v>0</v>
      </c>
      <c r="AM29">
        <v>1713.25</v>
      </c>
      <c r="AN29">
        <v>0.12660830901234549</v>
      </c>
      <c r="AO29">
        <v>4.0886704807530032</v>
      </c>
      <c r="AP29">
        <v>4.4679083650393201</v>
      </c>
    </row>
    <row r="30" spans="1:42" x14ac:dyDescent="0.25">
      <c r="A30" t="s">
        <v>70</v>
      </c>
      <c r="B30">
        <v>16117.869355798141</v>
      </c>
      <c r="C30">
        <f t="shared" si="0"/>
        <v>7909.2217158789954</v>
      </c>
      <c r="D30">
        <v>97.746025220762093</v>
      </c>
      <c r="F30">
        <v>4.4771281758593888</v>
      </c>
      <c r="H30">
        <v>0.42799506705318369</v>
      </c>
      <c r="I30">
        <v>1.5497932376449861</v>
      </c>
      <c r="J30">
        <v>0</v>
      </c>
      <c r="K30">
        <v>0</v>
      </c>
      <c r="L30">
        <v>4.0491331088062061</v>
      </c>
      <c r="N30">
        <v>7140.8612464006164</v>
      </c>
      <c r="O30">
        <v>763.88334130251974</v>
      </c>
      <c r="P30">
        <v>0</v>
      </c>
      <c r="S30">
        <v>2739.1912360745891</v>
      </c>
      <c r="T30">
        <v>2811.899294240995</v>
      </c>
      <c r="U30">
        <v>4373.1166730416398</v>
      </c>
      <c r="V30">
        <v>0</v>
      </c>
      <c r="W30">
        <v>1023.631672635939</v>
      </c>
      <c r="Z30">
        <v>94.322539088410238</v>
      </c>
      <c r="AA30">
        <v>184.69333325480241</v>
      </c>
      <c r="AB30">
        <v>668.6730391343433</v>
      </c>
      <c r="AC30">
        <v>0</v>
      </c>
      <c r="AG30">
        <v>97.746025220762093</v>
      </c>
      <c r="AI30">
        <v>52.803043103294847</v>
      </c>
      <c r="AJ30">
        <v>0</v>
      </c>
      <c r="AL30">
        <v>0</v>
      </c>
      <c r="AM30">
        <v>1723</v>
      </c>
      <c r="AN30">
        <v>0.12665007223739599</v>
      </c>
      <c r="AO30">
        <v>4.0835957955152304</v>
      </c>
      <c r="AP30">
        <v>4.4742328080951292</v>
      </c>
    </row>
    <row r="31" spans="1:42" x14ac:dyDescent="0.25">
      <c r="A31" t="s">
        <v>71</v>
      </c>
      <c r="B31">
        <v>17305.126856176568</v>
      </c>
      <c r="C31">
        <f t="shared" si="0"/>
        <v>8134.8297512425979</v>
      </c>
      <c r="D31">
        <v>97.746025220762093</v>
      </c>
      <c r="F31">
        <v>4.3631901698614364</v>
      </c>
      <c r="H31">
        <v>0.29800894873509232</v>
      </c>
      <c r="I31">
        <v>1.0715281009920921</v>
      </c>
      <c r="J31">
        <v>0</v>
      </c>
      <c r="K31">
        <v>0</v>
      </c>
      <c r="L31">
        <v>4.0651812211263447</v>
      </c>
      <c r="N31">
        <v>7347.7411345833052</v>
      </c>
      <c r="O31">
        <v>782.72542648943056</v>
      </c>
      <c r="P31">
        <v>0</v>
      </c>
      <c r="S31">
        <v>3700.840701089282</v>
      </c>
      <c r="T31">
        <v>3773.5487592556742</v>
      </c>
      <c r="U31">
        <v>4373.1166730416398</v>
      </c>
      <c r="V31">
        <v>0</v>
      </c>
      <c r="W31">
        <v>1023.631672635939</v>
      </c>
      <c r="Z31">
        <v>94.322539088410238</v>
      </c>
      <c r="AA31">
        <v>184.69333325480241</v>
      </c>
      <c r="AB31">
        <v>668.6730391343433</v>
      </c>
      <c r="AC31">
        <v>0</v>
      </c>
      <c r="AG31">
        <v>97.746025220762093</v>
      </c>
      <c r="AI31">
        <v>52.803043103294847</v>
      </c>
      <c r="AJ31">
        <v>0</v>
      </c>
      <c r="AL31">
        <v>0</v>
      </c>
      <c r="AM31">
        <v>1730.5</v>
      </c>
      <c r="AN31">
        <v>0.1266683768962007</v>
      </c>
      <c r="AO31">
        <v>4.0786091186707214</v>
      </c>
      <c r="AP31">
        <v>4.4805469909681346</v>
      </c>
    </row>
    <row r="32" spans="1:42" x14ac:dyDescent="0.25">
      <c r="A32" t="s">
        <v>72</v>
      </c>
      <c r="B32">
        <v>12199.14609728872</v>
      </c>
      <c r="C32">
        <f t="shared" si="0"/>
        <v>4966.1855013841805</v>
      </c>
      <c r="D32">
        <v>97.746025220762093</v>
      </c>
      <c r="F32">
        <v>1090.524172674189</v>
      </c>
      <c r="H32">
        <v>692.69518039742456</v>
      </c>
      <c r="I32">
        <v>2396.7687397283421</v>
      </c>
      <c r="J32">
        <v>80.350727607010512</v>
      </c>
      <c r="K32">
        <v>23.525691559725029</v>
      </c>
      <c r="L32">
        <v>293.95257311003007</v>
      </c>
      <c r="N32">
        <v>3417.467551968768</v>
      </c>
      <c r="O32">
        <v>458.1937767412237</v>
      </c>
      <c r="P32">
        <v>0</v>
      </c>
      <c r="S32">
        <v>1763.5041920600361</v>
      </c>
      <c r="T32">
        <v>1836.2122502264349</v>
      </c>
      <c r="U32">
        <v>4373.1166730416398</v>
      </c>
      <c r="V32">
        <v>0</v>
      </c>
      <c r="W32">
        <v>1023.631672635939</v>
      </c>
      <c r="Z32">
        <v>94.322539088410238</v>
      </c>
      <c r="AA32">
        <v>184.69333325480241</v>
      </c>
      <c r="AB32">
        <v>668.6730391343433</v>
      </c>
      <c r="AC32">
        <v>0</v>
      </c>
      <c r="AG32">
        <v>97.746025220762093</v>
      </c>
      <c r="AI32">
        <v>52.803043103294847</v>
      </c>
      <c r="AJ32">
        <v>0</v>
      </c>
      <c r="AL32">
        <v>7.25</v>
      </c>
      <c r="AM32">
        <v>619.5</v>
      </c>
      <c r="AN32">
        <v>0.1776669298225107</v>
      </c>
      <c r="AO32">
        <v>3.9264431860226412</v>
      </c>
      <c r="AP32">
        <v>4.4490371015065824</v>
      </c>
    </row>
    <row r="33" spans="1:42" x14ac:dyDescent="0.25">
      <c r="A33" t="s">
        <v>73</v>
      </c>
      <c r="B33">
        <v>12952.83291837803</v>
      </c>
      <c r="C33">
        <f t="shared" si="0"/>
        <v>5045.3946995421675</v>
      </c>
      <c r="D33">
        <v>97.746025220762093</v>
      </c>
      <c r="F33">
        <v>1030.7070158515589</v>
      </c>
      <c r="H33">
        <v>638.27529592954534</v>
      </c>
      <c r="I33">
        <v>2195.7988622943749</v>
      </c>
      <c r="J33">
        <v>68.961230152677857</v>
      </c>
      <c r="K33">
        <v>22.2460439855328</v>
      </c>
      <c r="L33">
        <v>301.22444578380322</v>
      </c>
      <c r="N33">
        <v>3546.8807913707269</v>
      </c>
      <c r="O33">
        <v>467.80689231988129</v>
      </c>
      <c r="P33">
        <v>0</v>
      </c>
      <c r="S33">
        <v>2437.981814991289</v>
      </c>
      <c r="T33">
        <v>2510.6898731576898</v>
      </c>
      <c r="U33">
        <v>4373.1166730416398</v>
      </c>
      <c r="V33">
        <v>0</v>
      </c>
      <c r="W33">
        <v>1023.631672635939</v>
      </c>
      <c r="Z33">
        <v>94.322539088410238</v>
      </c>
      <c r="AA33">
        <v>184.69333325480241</v>
      </c>
      <c r="AB33">
        <v>668.6730391343433</v>
      </c>
      <c r="AC33">
        <v>0</v>
      </c>
      <c r="AG33">
        <v>97.746025220762093</v>
      </c>
      <c r="AI33">
        <v>52.803043103294847</v>
      </c>
      <c r="AJ33">
        <v>0</v>
      </c>
      <c r="AL33">
        <v>5.75</v>
      </c>
      <c r="AM33">
        <v>645.25</v>
      </c>
      <c r="AN33">
        <v>0.17841061650160331</v>
      </c>
      <c r="AO33">
        <v>3.922316329448734</v>
      </c>
      <c r="AP33">
        <v>4.4523619017003249</v>
      </c>
    </row>
    <row r="34" spans="1:42" x14ac:dyDescent="0.25">
      <c r="A34" t="s">
        <v>74</v>
      </c>
      <c r="B34">
        <v>13526.073756939089</v>
      </c>
      <c r="C34">
        <f t="shared" si="0"/>
        <v>5132.0424721047557</v>
      </c>
      <c r="D34">
        <v>97.746025220762093</v>
      </c>
      <c r="F34">
        <v>975.4976820110071</v>
      </c>
      <c r="H34">
        <v>587.30604501970561</v>
      </c>
      <c r="I34">
        <v>2008.8513770586489</v>
      </c>
      <c r="J34">
        <v>59.21295616605105</v>
      </c>
      <c r="K34">
        <v>20.977267787002301</v>
      </c>
      <c r="L34">
        <v>308.00141303824972</v>
      </c>
      <c r="N34">
        <v>3678.4991967854821</v>
      </c>
      <c r="O34">
        <v>478.04559330826652</v>
      </c>
      <c r="P34">
        <v>0</v>
      </c>
      <c r="S34">
        <v>2924.5748809897818</v>
      </c>
      <c r="T34">
        <v>2997.2829391561859</v>
      </c>
      <c r="U34">
        <v>4373.1166730416398</v>
      </c>
      <c r="V34">
        <v>0</v>
      </c>
      <c r="W34">
        <v>1023.631672635939</v>
      </c>
      <c r="Z34">
        <v>94.322539088410238</v>
      </c>
      <c r="AA34">
        <v>184.69333325480241</v>
      </c>
      <c r="AB34">
        <v>668.6730391343433</v>
      </c>
      <c r="AC34">
        <v>0</v>
      </c>
      <c r="AG34">
        <v>97.746025220762093</v>
      </c>
      <c r="AI34">
        <v>52.803043103294847</v>
      </c>
      <c r="AJ34">
        <v>0</v>
      </c>
      <c r="AL34">
        <v>4.75</v>
      </c>
      <c r="AM34">
        <v>668.25</v>
      </c>
      <c r="AN34">
        <v>0.17909450430821061</v>
      </c>
      <c r="AO34">
        <v>3.9182501671876508</v>
      </c>
      <c r="AP34">
        <v>4.4558637204888649</v>
      </c>
    </row>
    <row r="35" spans="1:42" x14ac:dyDescent="0.25">
      <c r="A35" t="s">
        <v>75</v>
      </c>
      <c r="B35">
        <v>14135.924875426361</v>
      </c>
      <c r="C35">
        <f t="shared" si="0"/>
        <v>5224.9086187620278</v>
      </c>
      <c r="D35">
        <v>97.746025220762093</v>
      </c>
      <c r="F35">
        <v>924.55611743116594</v>
      </c>
      <c r="H35">
        <v>539.89748489820909</v>
      </c>
      <c r="I35">
        <v>1836.0988708833499</v>
      </c>
      <c r="J35">
        <v>50.675693285433901</v>
      </c>
      <c r="K35">
        <v>19.71727362728295</v>
      </c>
      <c r="L35">
        <v>314.26566562024158</v>
      </c>
      <c r="N35">
        <v>3811.549544587941</v>
      </c>
      <c r="O35">
        <v>488.80295674292091</v>
      </c>
      <c r="P35">
        <v>0</v>
      </c>
      <c r="S35">
        <v>3441.5598528198489</v>
      </c>
      <c r="T35">
        <v>3514.2679109862502</v>
      </c>
      <c r="U35">
        <v>4373.1166730416398</v>
      </c>
      <c r="V35">
        <v>0</v>
      </c>
      <c r="W35">
        <v>1023.631672635939</v>
      </c>
      <c r="Z35">
        <v>94.322539088410238</v>
      </c>
      <c r="AA35">
        <v>184.69333325480241</v>
      </c>
      <c r="AB35">
        <v>668.6730391343433</v>
      </c>
      <c r="AC35">
        <v>0</v>
      </c>
      <c r="AG35">
        <v>97.746025220762093</v>
      </c>
      <c r="AI35">
        <v>52.803043103294847</v>
      </c>
      <c r="AJ35">
        <v>0</v>
      </c>
      <c r="AL35">
        <v>3.75</v>
      </c>
      <c r="AM35">
        <v>687</v>
      </c>
      <c r="AN35">
        <v>0.17973061809814159</v>
      </c>
      <c r="AO35">
        <v>3.9142235601091411</v>
      </c>
      <c r="AP35">
        <v>4.459520450500289</v>
      </c>
    </row>
    <row r="36" spans="1:42" x14ac:dyDescent="0.25">
      <c r="A36" t="s">
        <v>76</v>
      </c>
      <c r="B36">
        <v>15478.094547508441</v>
      </c>
      <c r="C36">
        <f t="shared" si="0"/>
        <v>5322.421439367663</v>
      </c>
      <c r="D36">
        <v>97.746025220762093</v>
      </c>
      <c r="F36">
        <v>877.38666814503847</v>
      </c>
      <c r="H36">
        <v>495.51437932118051</v>
      </c>
      <c r="I36">
        <v>1675.5777400865111</v>
      </c>
      <c r="J36">
        <v>43.199166375567764</v>
      </c>
      <c r="K36">
        <v>18.44185592922523</v>
      </c>
      <c r="L36">
        <v>320.23126651906267</v>
      </c>
      <c r="N36">
        <v>3945.1317466075029</v>
      </c>
      <c r="O36">
        <v>499.90302461512158</v>
      </c>
      <c r="P36">
        <v>0</v>
      </c>
      <c r="S36">
        <v>4686.216704296141</v>
      </c>
      <c r="T36">
        <v>4758.9247624625496</v>
      </c>
      <c r="U36">
        <v>4373.1166730416398</v>
      </c>
      <c r="V36">
        <v>0</v>
      </c>
      <c r="W36">
        <v>1023.631672635939</v>
      </c>
      <c r="Z36">
        <v>94.322539088410238</v>
      </c>
      <c r="AA36">
        <v>184.69333325480241</v>
      </c>
      <c r="AB36">
        <v>668.6730391343433</v>
      </c>
      <c r="AC36">
        <v>0</v>
      </c>
      <c r="AG36">
        <v>97.746025220762093</v>
      </c>
      <c r="AI36">
        <v>52.803043103294847</v>
      </c>
      <c r="AJ36">
        <v>0</v>
      </c>
      <c r="AL36">
        <v>2.75</v>
      </c>
      <c r="AM36">
        <v>737.25</v>
      </c>
      <c r="AN36">
        <v>0.18035854441582169</v>
      </c>
      <c r="AO36">
        <v>3.9102402781389771</v>
      </c>
      <c r="AP36">
        <v>4.4633084144211894</v>
      </c>
    </row>
    <row r="37" spans="1:42" x14ac:dyDescent="0.25">
      <c r="A37" t="s">
        <v>77</v>
      </c>
      <c r="B37">
        <v>11220.171238778659</v>
      </c>
      <c r="C37">
        <f t="shared" si="0"/>
        <v>3753.3685523418253</v>
      </c>
      <c r="D37">
        <v>97.746025220762093</v>
      </c>
      <c r="F37">
        <v>2300.4047598727589</v>
      </c>
      <c r="H37">
        <v>1671.160307972938</v>
      </c>
      <c r="I37">
        <v>6199.7848166166459</v>
      </c>
      <c r="J37">
        <v>87.892268324311374</v>
      </c>
      <c r="K37">
        <v>60.543463188120569</v>
      </c>
      <c r="L37">
        <v>480.80872038739398</v>
      </c>
      <c r="N37">
        <v>1141.839172452592</v>
      </c>
      <c r="O37">
        <v>311.12462001647441</v>
      </c>
      <c r="P37">
        <v>0</v>
      </c>
      <c r="S37">
        <v>1997.3462825922941</v>
      </c>
      <c r="T37">
        <v>2070.0543407586911</v>
      </c>
      <c r="U37">
        <v>4373.1166730416398</v>
      </c>
      <c r="V37">
        <v>0</v>
      </c>
      <c r="W37">
        <v>1023.631672635939</v>
      </c>
      <c r="Z37">
        <v>94.322539088410238</v>
      </c>
      <c r="AA37">
        <v>184.69333325480241</v>
      </c>
      <c r="AB37">
        <v>668.6730391343433</v>
      </c>
      <c r="AC37">
        <v>0</v>
      </c>
      <c r="AG37">
        <v>97.746025220762093</v>
      </c>
      <c r="AI37">
        <v>52.803043103294847</v>
      </c>
      <c r="AJ37">
        <v>0</v>
      </c>
      <c r="AL37">
        <v>187.75</v>
      </c>
      <c r="AM37">
        <v>268.75</v>
      </c>
      <c r="AN37">
        <v>0.23102533058609939</v>
      </c>
      <c r="AO37">
        <v>3.5992926059357551</v>
      </c>
      <c r="AP37">
        <v>4.4293844511181817</v>
      </c>
    </row>
    <row r="38" spans="1:42" x14ac:dyDescent="0.25">
      <c r="A38" t="s">
        <v>78</v>
      </c>
      <c r="B38">
        <v>11960.01154890024</v>
      </c>
      <c r="C38">
        <f t="shared" si="0"/>
        <v>3704.4501196462656</v>
      </c>
      <c r="D38">
        <v>97.746025220762093</v>
      </c>
      <c r="F38">
        <v>2187.4102945781278</v>
      </c>
      <c r="H38">
        <v>1556.533969897333</v>
      </c>
      <c r="I38">
        <v>5744.2346022458732</v>
      </c>
      <c r="J38">
        <v>71.383985323381509</v>
      </c>
      <c r="K38">
        <v>58.066253847207868</v>
      </c>
      <c r="L38">
        <v>501.42608551020169</v>
      </c>
      <c r="N38">
        <v>1208.7146993579679</v>
      </c>
      <c r="O38">
        <v>308.32512571016952</v>
      </c>
      <c r="P38">
        <v>0</v>
      </c>
      <c r="S38">
        <v>2786.1050254093579</v>
      </c>
      <c r="T38">
        <v>2858.8130835757561</v>
      </c>
      <c r="U38">
        <v>4373.1166730416398</v>
      </c>
      <c r="V38">
        <v>0</v>
      </c>
      <c r="W38">
        <v>1023.631672635939</v>
      </c>
      <c r="Z38">
        <v>94.322539088410238</v>
      </c>
      <c r="AA38">
        <v>184.69333325480241</v>
      </c>
      <c r="AB38">
        <v>668.6730391343433</v>
      </c>
      <c r="AC38">
        <v>0</v>
      </c>
      <c r="AG38">
        <v>97.746025220762093</v>
      </c>
      <c r="AI38">
        <v>52.803043103294847</v>
      </c>
      <c r="AJ38">
        <v>0</v>
      </c>
      <c r="AL38">
        <v>139.25</v>
      </c>
      <c r="AM38">
        <v>264.5</v>
      </c>
      <c r="AN38">
        <v>0.2321362792174754</v>
      </c>
      <c r="AO38">
        <v>3.5976644042043802</v>
      </c>
      <c r="AP38">
        <v>4.4288893975901669</v>
      </c>
    </row>
    <row r="39" spans="1:42" x14ac:dyDescent="0.25">
      <c r="A39" t="s">
        <v>79</v>
      </c>
      <c r="B39">
        <v>12486.72219405722</v>
      </c>
      <c r="C39">
        <f t="shared" si="0"/>
        <v>3661.1725082231851</v>
      </c>
      <c r="D39">
        <v>97.746025220762093</v>
      </c>
      <c r="F39">
        <v>2078.1323898240539</v>
      </c>
      <c r="H39">
        <v>1444.0286200806311</v>
      </c>
      <c r="I39">
        <v>5300.8762189097988</v>
      </c>
      <c r="J39">
        <v>57.413152437642317</v>
      </c>
      <c r="K39">
        <v>55.414101135086263</v>
      </c>
      <c r="L39">
        <v>521.27651617069557</v>
      </c>
      <c r="N39">
        <v>1277.160181329315</v>
      </c>
      <c r="O39">
        <v>305.87993706981632</v>
      </c>
      <c r="P39">
        <v>0</v>
      </c>
      <c r="S39">
        <v>3356.0932819893569</v>
      </c>
      <c r="T39">
        <v>3428.8013401557441</v>
      </c>
      <c r="U39">
        <v>4373.1166730416398</v>
      </c>
      <c r="V39">
        <v>0</v>
      </c>
      <c r="W39">
        <v>1023.631672635939</v>
      </c>
      <c r="Z39">
        <v>94.322539088410238</v>
      </c>
      <c r="AA39">
        <v>184.69333325480241</v>
      </c>
      <c r="AB39">
        <v>668.6730391343433</v>
      </c>
      <c r="AC39">
        <v>0</v>
      </c>
      <c r="AG39">
        <v>97.746025220762093</v>
      </c>
      <c r="AI39">
        <v>52.803043103294847</v>
      </c>
      <c r="AJ39">
        <v>0</v>
      </c>
      <c r="AL39">
        <v>101</v>
      </c>
      <c r="AM39">
        <v>269.5</v>
      </c>
      <c r="AN39">
        <v>0.2332146641183675</v>
      </c>
      <c r="AO39">
        <v>3.596065080099248</v>
      </c>
      <c r="AP39">
        <v>4.4284990183333566</v>
      </c>
    </row>
    <row r="40" spans="1:42" x14ac:dyDescent="0.25">
      <c r="A40" t="s">
        <v>80</v>
      </c>
      <c r="B40">
        <v>13058.58281724934</v>
      </c>
      <c r="C40">
        <f t="shared" si="0"/>
        <v>3624.8208364220786</v>
      </c>
      <c r="D40">
        <v>97.746025220762093</v>
      </c>
      <c r="F40">
        <v>1973.175804705189</v>
      </c>
      <c r="H40">
        <v>1334.2537438893739</v>
      </c>
      <c r="I40">
        <v>4872.2974598202054</v>
      </c>
      <c r="J40">
        <v>45.979471859713868</v>
      </c>
      <c r="K40">
        <v>52.555334222952482</v>
      </c>
      <c r="L40">
        <v>540.38725473314616</v>
      </c>
      <c r="N40">
        <v>1347.7175634967821</v>
      </c>
      <c r="O40">
        <v>303.92746822010758</v>
      </c>
      <c r="P40">
        <v>0</v>
      </c>
      <c r="S40">
        <v>3964.3055769825892</v>
      </c>
      <c r="T40">
        <v>4037.0136351489859</v>
      </c>
      <c r="U40">
        <v>4373.1166730416398</v>
      </c>
      <c r="V40">
        <v>0</v>
      </c>
      <c r="W40">
        <v>1023.631672635939</v>
      </c>
      <c r="Z40">
        <v>94.322539088410238</v>
      </c>
      <c r="AA40">
        <v>184.69333325480241</v>
      </c>
      <c r="AB40">
        <v>668.6730391343433</v>
      </c>
      <c r="AC40">
        <v>0</v>
      </c>
      <c r="AG40">
        <v>97.746025220762093</v>
      </c>
      <c r="AI40">
        <v>52.803043103294847</v>
      </c>
      <c r="AJ40">
        <v>0</v>
      </c>
      <c r="AL40">
        <v>72</v>
      </c>
      <c r="AM40">
        <v>277</v>
      </c>
      <c r="AN40">
        <v>0.23426795330739369</v>
      </c>
      <c r="AO40">
        <v>3.5944904193713718</v>
      </c>
      <c r="AP40">
        <v>4.4282264556574473</v>
      </c>
    </row>
    <row r="41" spans="1:42" x14ac:dyDescent="0.25">
      <c r="A41" t="s">
        <v>81</v>
      </c>
      <c r="B41">
        <v>14483.171374738869</v>
      </c>
      <c r="C41">
        <f t="shared" si="0"/>
        <v>3593.6573646357283</v>
      </c>
      <c r="D41">
        <v>97.746025220762093</v>
      </c>
      <c r="F41">
        <v>1871.6549562414291</v>
      </c>
      <c r="H41">
        <v>1227.121603063458</v>
      </c>
      <c r="I41">
        <v>4457.4517186301546</v>
      </c>
      <c r="J41">
        <v>36.18519619325258</v>
      </c>
      <c r="K41">
        <v>49.606578799132542</v>
      </c>
      <c r="L41">
        <v>558.74157818560377</v>
      </c>
      <c r="N41">
        <v>1419.6350253724611</v>
      </c>
      <c r="O41">
        <v>302.36738302183812</v>
      </c>
      <c r="P41">
        <v>0</v>
      </c>
      <c r="S41">
        <v>5420.0576062585014</v>
      </c>
      <c r="T41">
        <v>5492.76566442488</v>
      </c>
      <c r="U41">
        <v>4373.1166730416398</v>
      </c>
      <c r="V41">
        <v>0</v>
      </c>
      <c r="W41">
        <v>1023.631672635939</v>
      </c>
      <c r="Z41">
        <v>94.322539088410238</v>
      </c>
      <c r="AA41">
        <v>184.69333325480241</v>
      </c>
      <c r="AB41">
        <v>668.6730391343433</v>
      </c>
      <c r="AC41">
        <v>0</v>
      </c>
      <c r="AG41">
        <v>97.746025220762093</v>
      </c>
      <c r="AI41">
        <v>52.803043103294847</v>
      </c>
      <c r="AJ41">
        <v>0</v>
      </c>
      <c r="AL41">
        <v>50.25</v>
      </c>
      <c r="AM41">
        <v>292.25</v>
      </c>
      <c r="AN41">
        <v>0.235302113086064</v>
      </c>
      <c r="AO41">
        <v>3.5929436151811371</v>
      </c>
      <c r="AP41">
        <v>4.4280685077983239</v>
      </c>
    </row>
    <row r="42" spans="1:42" x14ac:dyDescent="0.25">
      <c r="A42" t="s">
        <v>82</v>
      </c>
      <c r="B42">
        <v>16794.45867231836</v>
      </c>
      <c r="C42">
        <f t="shared" si="0"/>
        <v>9300.6150053243455</v>
      </c>
      <c r="D42">
        <v>97.746025220762093</v>
      </c>
      <c r="F42">
        <v>6783.9872762579707</v>
      </c>
      <c r="H42">
        <v>3240.4200240577889</v>
      </c>
      <c r="I42">
        <v>10357.899031883961</v>
      </c>
      <c r="J42">
        <v>3109.1758828539218</v>
      </c>
      <c r="K42">
        <v>93.253768496311523</v>
      </c>
      <c r="L42">
        <v>341.13760084995602</v>
      </c>
      <c r="N42">
        <v>1989.920023443316</v>
      </c>
      <c r="O42">
        <v>526.70770562305927</v>
      </c>
      <c r="P42">
        <v>0</v>
      </c>
      <c r="S42">
        <v>2024.387263149571</v>
      </c>
      <c r="T42">
        <v>2097.0953213159628</v>
      </c>
      <c r="U42">
        <v>4373.1166730416398</v>
      </c>
      <c r="V42">
        <v>0</v>
      </c>
      <c r="W42">
        <v>1023.631672635939</v>
      </c>
      <c r="Z42">
        <v>94.322539088410238</v>
      </c>
      <c r="AA42">
        <v>184.69333325480241</v>
      </c>
      <c r="AB42">
        <v>668.6730391343433</v>
      </c>
      <c r="AC42">
        <v>0</v>
      </c>
      <c r="AG42">
        <v>97.746025220762093</v>
      </c>
      <c r="AI42">
        <v>52.803043103294847</v>
      </c>
      <c r="AJ42">
        <v>0</v>
      </c>
      <c r="AL42">
        <v>49.5</v>
      </c>
      <c r="AM42">
        <v>121.25</v>
      </c>
      <c r="AN42">
        <v>0.26426894029313958</v>
      </c>
      <c r="AO42">
        <v>5.3234403158853087</v>
      </c>
      <c r="AP42">
        <v>6.0108426610840873</v>
      </c>
    </row>
    <row r="43" spans="1:42" x14ac:dyDescent="0.25">
      <c r="A43" t="s">
        <v>83</v>
      </c>
      <c r="B43">
        <v>17437.722916933359</v>
      </c>
      <c r="C43">
        <f t="shared" si="0"/>
        <v>9139.2062335834871</v>
      </c>
      <c r="D43">
        <v>97.746025220762093</v>
      </c>
      <c r="F43">
        <v>6536.9061717031673</v>
      </c>
      <c r="H43">
        <v>3168.0200371209062</v>
      </c>
      <c r="I43">
        <v>10071.32616589926</v>
      </c>
      <c r="J43">
        <v>2922.7025225577372</v>
      </c>
      <c r="K43">
        <v>90.764079939844308</v>
      </c>
      <c r="L43">
        <v>355.41953208471301</v>
      </c>
      <c r="N43">
        <v>2074.6049028561338</v>
      </c>
      <c r="O43">
        <v>527.69515902418664</v>
      </c>
      <c r="P43">
        <v>0</v>
      </c>
      <c r="S43">
        <v>2829.0602795055052</v>
      </c>
      <c r="T43">
        <v>2901.768337671906</v>
      </c>
      <c r="U43">
        <v>4373.1166730416398</v>
      </c>
      <c r="V43">
        <v>0</v>
      </c>
      <c r="W43">
        <v>1023.631672635939</v>
      </c>
      <c r="Z43">
        <v>94.322539088410238</v>
      </c>
      <c r="AA43">
        <v>184.69333325480241</v>
      </c>
      <c r="AB43">
        <v>668.6730391343433</v>
      </c>
      <c r="AC43">
        <v>0</v>
      </c>
      <c r="AG43">
        <v>97.746025220762093</v>
      </c>
      <c r="AI43">
        <v>52.803043103294847</v>
      </c>
      <c r="AJ43">
        <v>0</v>
      </c>
      <c r="AL43">
        <v>42.75</v>
      </c>
      <c r="AM43">
        <v>123.75</v>
      </c>
      <c r="AN43">
        <v>0.26491727618297012</v>
      </c>
      <c r="AO43">
        <v>5.321399779381097</v>
      </c>
      <c r="AP43">
        <v>6.0115849769577929</v>
      </c>
    </row>
    <row r="44" spans="1:42" x14ac:dyDescent="0.25">
      <c r="A44" t="s">
        <v>84</v>
      </c>
      <c r="B44">
        <v>17871.510701402469</v>
      </c>
      <c r="C44">
        <f t="shared" si="0"/>
        <v>8987.9795943843892</v>
      </c>
      <c r="D44">
        <v>97.746025220762093</v>
      </c>
      <c r="F44">
        <v>6298.7806696671232</v>
      </c>
      <c r="H44">
        <v>3096.0560505914868</v>
      </c>
      <c r="I44">
        <v>9789.5457087990599</v>
      </c>
      <c r="J44">
        <v>2745.1277046902069</v>
      </c>
      <c r="K44">
        <v>88.14034027624713</v>
      </c>
      <c r="L44">
        <v>369.45657410916169</v>
      </c>
      <c r="N44">
        <v>2160.3905426229512</v>
      </c>
      <c r="O44">
        <v>528.80838209431386</v>
      </c>
      <c r="P44">
        <v>0</v>
      </c>
      <c r="S44">
        <v>3414.0747031738451</v>
      </c>
      <c r="T44">
        <v>3486.7827613402442</v>
      </c>
      <c r="U44">
        <v>4373.1166730416398</v>
      </c>
      <c r="V44">
        <v>0</v>
      </c>
      <c r="W44">
        <v>1023.631672635939</v>
      </c>
      <c r="Z44">
        <v>94.322539088410238</v>
      </c>
      <c r="AA44">
        <v>184.69333325480241</v>
      </c>
      <c r="AB44">
        <v>668.6730391343433</v>
      </c>
      <c r="AC44">
        <v>0</v>
      </c>
      <c r="AG44">
        <v>97.746025220762093</v>
      </c>
      <c r="AI44">
        <v>52.803043103294847</v>
      </c>
      <c r="AJ44">
        <v>0</v>
      </c>
      <c r="AL44">
        <v>40.25</v>
      </c>
      <c r="AM44">
        <v>134.75</v>
      </c>
      <c r="AN44">
        <v>0.26554410310338189</v>
      </c>
      <c r="AO44">
        <v>5.3194020372705859</v>
      </c>
      <c r="AP44">
        <v>6.0123785184653382</v>
      </c>
    </row>
    <row r="45" spans="1:42" x14ac:dyDescent="0.25">
      <c r="A45" t="s">
        <v>85</v>
      </c>
      <c r="B45">
        <v>18352.509393634198</v>
      </c>
      <c r="C45">
        <f t="shared" si="0"/>
        <v>8848.3653362475288</v>
      </c>
      <c r="D45">
        <v>97.746025220762093</v>
      </c>
      <c r="F45">
        <v>6070.3533833432257</v>
      </c>
      <c r="H45">
        <v>3023.9378655026471</v>
      </c>
      <c r="I45">
        <v>9511.3072061531875</v>
      </c>
      <c r="J45">
        <v>2577.6963342804061</v>
      </c>
      <c r="K45">
        <v>85.415814661065866</v>
      </c>
      <c r="L45">
        <v>383.3033688991369</v>
      </c>
      <c r="N45">
        <v>2247.916223946625</v>
      </c>
      <c r="O45">
        <v>530.09572895767883</v>
      </c>
      <c r="P45">
        <v>0</v>
      </c>
      <c r="S45">
        <v>4034.6876535423521</v>
      </c>
      <c r="T45">
        <v>4107.3957117087621</v>
      </c>
      <c r="U45">
        <v>4373.1166730416398</v>
      </c>
      <c r="V45">
        <v>0</v>
      </c>
      <c r="W45">
        <v>1023.631672635939</v>
      </c>
      <c r="Z45">
        <v>94.322539088410238</v>
      </c>
      <c r="AA45">
        <v>184.69333325480241</v>
      </c>
      <c r="AB45">
        <v>668.6730391343433</v>
      </c>
      <c r="AC45">
        <v>0</v>
      </c>
      <c r="AG45">
        <v>97.746025220762093</v>
      </c>
      <c r="AI45">
        <v>52.803043103294847</v>
      </c>
      <c r="AJ45">
        <v>0</v>
      </c>
      <c r="AL45">
        <v>37.25</v>
      </c>
      <c r="AM45">
        <v>130.25</v>
      </c>
      <c r="AN45">
        <v>0.26613767617807987</v>
      </c>
      <c r="AO45">
        <v>5.3174405682767381</v>
      </c>
      <c r="AP45">
        <v>6.013224698386324</v>
      </c>
    </row>
    <row r="46" spans="1:42" x14ac:dyDescent="0.25">
      <c r="A46" t="s">
        <v>86</v>
      </c>
      <c r="B46">
        <v>19707.579178883549</v>
      </c>
      <c r="C46">
        <f t="shared" si="0"/>
        <v>8718.6675565573805</v>
      </c>
      <c r="D46">
        <v>97.746025220762093</v>
      </c>
      <c r="F46">
        <v>5850.6133731414438</v>
      </c>
      <c r="H46">
        <v>2951.3329122185378</v>
      </c>
      <c r="I46">
        <v>9233.4448290391447</v>
      </c>
      <c r="J46">
        <v>2419.669504102917</v>
      </c>
      <c r="K46">
        <v>82.620318140516318</v>
      </c>
      <c r="L46">
        <v>396.99063867946842</v>
      </c>
      <c r="N46">
        <v>2336.6253258720481</v>
      </c>
      <c r="O46">
        <v>531.42885754388897</v>
      </c>
      <c r="P46">
        <v>0</v>
      </c>
      <c r="S46">
        <v>5519.4552184817157</v>
      </c>
      <c r="T46">
        <v>5592.1632766481252</v>
      </c>
      <c r="U46">
        <v>4373.1166730416398</v>
      </c>
      <c r="V46">
        <v>0</v>
      </c>
      <c r="W46">
        <v>1023.631672635939</v>
      </c>
      <c r="Z46">
        <v>94.322539088410238</v>
      </c>
      <c r="AA46">
        <v>184.69333325480241</v>
      </c>
      <c r="AB46">
        <v>668.6730391343433</v>
      </c>
      <c r="AC46">
        <v>0</v>
      </c>
      <c r="AG46">
        <v>97.746025220762093</v>
      </c>
      <c r="AI46">
        <v>52.803043103294847</v>
      </c>
      <c r="AJ46">
        <v>0</v>
      </c>
      <c r="AL46">
        <v>34.75</v>
      </c>
      <c r="AM46">
        <v>134.5</v>
      </c>
      <c r="AN46">
        <v>0.26671386927123419</v>
      </c>
      <c r="AO46">
        <v>5.3155332086542604</v>
      </c>
      <c r="AP46">
        <v>6.0141138277760726</v>
      </c>
    </row>
    <row r="47" spans="1:42" x14ac:dyDescent="0.25">
      <c r="A47" t="s">
        <v>87</v>
      </c>
      <c r="B47">
        <v>23029.070418999869</v>
      </c>
      <c r="C47">
        <f t="shared" si="0"/>
        <v>15316.60129700439</v>
      </c>
      <c r="D47">
        <v>97.746025220762093</v>
      </c>
      <c r="F47">
        <v>13652.3105181682</v>
      </c>
      <c r="H47">
        <v>4506.5527452960068</v>
      </c>
      <c r="I47">
        <v>14015.950715071351</v>
      </c>
      <c r="J47">
        <v>8620.2736112993935</v>
      </c>
      <c r="K47">
        <v>148.6101371646387</v>
      </c>
      <c r="L47">
        <v>376.87402440811269</v>
      </c>
      <c r="N47">
        <v>1029.027398471663</v>
      </c>
      <c r="O47">
        <v>635.26338036452796</v>
      </c>
      <c r="P47">
        <v>0</v>
      </c>
      <c r="S47">
        <v>2243.012718151027</v>
      </c>
      <c r="T47">
        <v>2315.720776317431</v>
      </c>
      <c r="U47">
        <v>4373.1166730416398</v>
      </c>
      <c r="V47">
        <v>0</v>
      </c>
      <c r="W47">
        <v>1023.631672635939</v>
      </c>
      <c r="Z47">
        <v>94.322539088410238</v>
      </c>
      <c r="AA47">
        <v>184.69333325480241</v>
      </c>
      <c r="AB47">
        <v>668.6730391343433</v>
      </c>
      <c r="AC47">
        <v>0</v>
      </c>
      <c r="AG47">
        <v>97.746025220762093</v>
      </c>
      <c r="AI47">
        <v>52.803043103294847</v>
      </c>
      <c r="AJ47">
        <v>0</v>
      </c>
      <c r="AL47">
        <v>139.75</v>
      </c>
      <c r="AM47">
        <v>88.5</v>
      </c>
      <c r="AN47">
        <v>0.29209604481682327</v>
      </c>
      <c r="AO47">
        <v>5.4924687034617268</v>
      </c>
      <c r="AP47">
        <v>6.0473387209626486</v>
      </c>
    </row>
    <row r="48" spans="1:42" x14ac:dyDescent="0.25">
      <c r="A48" t="s">
        <v>88</v>
      </c>
      <c r="B48">
        <v>23559.97398159948</v>
      </c>
      <c r="C48">
        <f t="shared" si="0"/>
        <v>14929.228085245053</v>
      </c>
      <c r="D48">
        <v>97.746025220762093</v>
      </c>
      <c r="F48">
        <v>13212.90595932243</v>
      </c>
      <c r="H48">
        <v>4467.5594441717567</v>
      </c>
      <c r="I48">
        <v>13822.03866283454</v>
      </c>
      <c r="J48">
        <v>8205.587516840651</v>
      </c>
      <c r="K48">
        <v>146.60789215231901</v>
      </c>
      <c r="L48">
        <v>393.15110615762802</v>
      </c>
      <c r="N48">
        <v>1080.9060459341879</v>
      </c>
      <c r="O48">
        <v>635.41607998843608</v>
      </c>
      <c r="P48">
        <v>0</v>
      </c>
      <c r="S48">
        <v>3161.2894925104279</v>
      </c>
      <c r="T48">
        <v>3233.997550676821</v>
      </c>
      <c r="U48">
        <v>4373.1166730416398</v>
      </c>
      <c r="V48">
        <v>0</v>
      </c>
      <c r="W48">
        <v>1023.631672635939</v>
      </c>
      <c r="Z48">
        <v>94.322539088410238</v>
      </c>
      <c r="AA48">
        <v>184.69333325480241</v>
      </c>
      <c r="AB48">
        <v>668.6730391343433</v>
      </c>
      <c r="AC48">
        <v>0</v>
      </c>
      <c r="AG48">
        <v>97.746025220762093</v>
      </c>
      <c r="AI48">
        <v>52.803043103294847</v>
      </c>
      <c r="AJ48">
        <v>0</v>
      </c>
      <c r="AL48">
        <v>117.25</v>
      </c>
      <c r="AM48">
        <v>95.5</v>
      </c>
      <c r="AN48">
        <v>0.29270294541020531</v>
      </c>
      <c r="AO48">
        <v>5.4908411680772673</v>
      </c>
      <c r="AP48">
        <v>6.0479261166724694</v>
      </c>
    </row>
    <row r="49" spans="1:42" x14ac:dyDescent="0.25">
      <c r="A49" t="s">
        <v>89</v>
      </c>
      <c r="B49">
        <v>23855.656324841511</v>
      </c>
      <c r="C49">
        <f t="shared" si="0"/>
        <v>14555.77030228693</v>
      </c>
      <c r="D49">
        <v>97.746025220762093</v>
      </c>
      <c r="F49">
        <v>12786.157178649861</v>
      </c>
      <c r="H49">
        <v>4425.404881817889</v>
      </c>
      <c r="I49">
        <v>13620.297474059391</v>
      </c>
      <c r="J49">
        <v>7807.0483841345076</v>
      </c>
      <c r="K49">
        <v>144.24718547168189</v>
      </c>
      <c r="L49">
        <v>409.45672722582981</v>
      </c>
      <c r="N49">
        <v>1134.186662806115</v>
      </c>
      <c r="O49">
        <v>635.42646083095417</v>
      </c>
      <c r="P49">
        <v>0</v>
      </c>
      <c r="S49">
        <v>3830.429618710099</v>
      </c>
      <c r="T49">
        <v>3903.1376768764999</v>
      </c>
      <c r="U49">
        <v>4373.1166730416398</v>
      </c>
      <c r="V49">
        <v>0</v>
      </c>
      <c r="W49">
        <v>1023.631672635939</v>
      </c>
      <c r="Z49">
        <v>94.322539088410238</v>
      </c>
      <c r="AA49">
        <v>184.69333325480241</v>
      </c>
      <c r="AB49">
        <v>668.6730391343433</v>
      </c>
      <c r="AC49">
        <v>0</v>
      </c>
      <c r="AG49">
        <v>97.746025220762093</v>
      </c>
      <c r="AI49">
        <v>52.803043103294847</v>
      </c>
      <c r="AJ49">
        <v>0</v>
      </c>
      <c r="AL49">
        <v>105.75</v>
      </c>
      <c r="AM49">
        <v>96</v>
      </c>
      <c r="AN49">
        <v>0.29329953558646388</v>
      </c>
      <c r="AO49">
        <v>5.489276428199239</v>
      </c>
      <c r="AP49">
        <v>6.0484729680600147</v>
      </c>
    </row>
    <row r="50" spans="1:42" x14ac:dyDescent="0.25">
      <c r="A50" t="s">
        <v>90</v>
      </c>
      <c r="B50">
        <v>24205.505503301509</v>
      </c>
      <c r="C50">
        <f t="shared" si="0"/>
        <v>14197.305289980453</v>
      </c>
      <c r="D50">
        <v>97.746025220762093</v>
      </c>
      <c r="F50">
        <v>12373.3244308994</v>
      </c>
      <c r="H50">
        <v>4380.5188617979838</v>
      </c>
      <c r="I50">
        <v>13412.686632862989</v>
      </c>
      <c r="J50">
        <v>7425.3638385749373</v>
      </c>
      <c r="K50">
        <v>141.65366857477079</v>
      </c>
      <c r="L50">
        <v>425.78806195164179</v>
      </c>
      <c r="N50">
        <v>1188.6566828977629</v>
      </c>
      <c r="O50">
        <v>635.32417618329134</v>
      </c>
      <c r="P50">
        <v>0</v>
      </c>
      <c r="S50">
        <v>4538.7438094767094</v>
      </c>
      <c r="T50">
        <v>4611.4518676431189</v>
      </c>
      <c r="U50">
        <v>4373.1166730416398</v>
      </c>
      <c r="V50">
        <v>0</v>
      </c>
      <c r="W50">
        <v>1023.631672635939</v>
      </c>
      <c r="Z50">
        <v>94.322539088410238</v>
      </c>
      <c r="AA50">
        <v>184.69333325480241</v>
      </c>
      <c r="AB50">
        <v>668.6730391343433</v>
      </c>
      <c r="AC50">
        <v>0</v>
      </c>
      <c r="AG50">
        <v>97.746025220762093</v>
      </c>
      <c r="AI50">
        <v>52.803043103294847</v>
      </c>
      <c r="AJ50">
        <v>0</v>
      </c>
      <c r="AL50">
        <v>94.25</v>
      </c>
      <c r="AM50">
        <v>95.75</v>
      </c>
      <c r="AN50">
        <v>0.29387961369636639</v>
      </c>
      <c r="AO50">
        <v>5.4877611663167913</v>
      </c>
      <c r="AP50">
        <v>6.0489773845632566</v>
      </c>
    </row>
    <row r="51" spans="1:42" x14ac:dyDescent="0.25">
      <c r="A51" t="s">
        <v>91</v>
      </c>
      <c r="B51">
        <v>25547.878043487981</v>
      </c>
      <c r="C51">
        <f t="shared" si="0"/>
        <v>13852.13218471282</v>
      </c>
      <c r="D51">
        <v>97.746025220762093</v>
      </c>
      <c r="F51">
        <v>11971.639700607489</v>
      </c>
      <c r="H51">
        <v>4332.7792250243074</v>
      </c>
      <c r="I51">
        <v>13198.41081923801</v>
      </c>
      <c r="J51">
        <v>7057.9380152653848</v>
      </c>
      <c r="K51">
        <v>138.8344170896643</v>
      </c>
      <c r="L51">
        <v>442.08804322818457</v>
      </c>
      <c r="N51">
        <v>1245.301736354133</v>
      </c>
      <c r="O51">
        <v>635.1907477511977</v>
      </c>
      <c r="P51">
        <v>0</v>
      </c>
      <c r="S51">
        <v>6226.2894549302582</v>
      </c>
      <c r="T51">
        <v>6298.9975130966623</v>
      </c>
      <c r="U51">
        <v>4373.1166730416398</v>
      </c>
      <c r="V51">
        <v>0</v>
      </c>
      <c r="W51">
        <v>1023.631672635939</v>
      </c>
      <c r="Z51">
        <v>94.322539088410238</v>
      </c>
      <c r="AA51">
        <v>184.69333325480241</v>
      </c>
      <c r="AB51">
        <v>668.6730391343433</v>
      </c>
      <c r="AC51">
        <v>0</v>
      </c>
      <c r="AG51">
        <v>97.746025220762093</v>
      </c>
      <c r="AI51">
        <v>52.803043103294847</v>
      </c>
      <c r="AJ51">
        <v>0</v>
      </c>
      <c r="AL51">
        <v>87.25</v>
      </c>
      <c r="AM51">
        <v>84</v>
      </c>
      <c r="AN51">
        <v>0.29443206255373872</v>
      </c>
      <c r="AO51">
        <v>5.4862915622089909</v>
      </c>
      <c r="AP51">
        <v>6.0494715015078491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51"/>
  <sheetViews>
    <sheetView workbookViewId="0"/>
  </sheetViews>
  <sheetFormatPr defaultRowHeight="15" x14ac:dyDescent="0.25"/>
  <sheetData>
    <row r="1" spans="1:64" x14ac:dyDescent="0.25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107</v>
      </c>
      <c r="R1" s="1" t="s">
        <v>108</v>
      </c>
      <c r="S1" s="1" t="s">
        <v>109</v>
      </c>
      <c r="T1" s="1" t="s">
        <v>110</v>
      </c>
      <c r="U1" s="1" t="s">
        <v>111</v>
      </c>
      <c r="V1" s="1" t="s">
        <v>112</v>
      </c>
      <c r="W1" s="1" t="s">
        <v>113</v>
      </c>
      <c r="X1" s="1" t="s">
        <v>114</v>
      </c>
      <c r="Y1" s="1" t="s">
        <v>115</v>
      </c>
      <c r="Z1" s="1" t="s">
        <v>116</v>
      </c>
      <c r="AA1" s="1" t="s">
        <v>117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124</v>
      </c>
      <c r="AI1" s="1" t="s">
        <v>125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  <c r="AR1" s="1" t="s">
        <v>134</v>
      </c>
      <c r="AS1" s="1" t="s">
        <v>135</v>
      </c>
      <c r="AT1" s="1" t="s">
        <v>136</v>
      </c>
      <c r="AU1" s="1" t="s">
        <v>137</v>
      </c>
      <c r="AV1" s="1" t="s">
        <v>138</v>
      </c>
      <c r="AW1" s="1" t="s">
        <v>139</v>
      </c>
      <c r="AX1" s="1" t="s">
        <v>140</v>
      </c>
      <c r="AY1" s="1" t="s">
        <v>141</v>
      </c>
      <c r="AZ1" s="1" t="s">
        <v>142</v>
      </c>
      <c r="BA1" s="1" t="s">
        <v>143</v>
      </c>
      <c r="BB1" s="1" t="s">
        <v>144</v>
      </c>
      <c r="BC1" s="1" t="s">
        <v>145</v>
      </c>
      <c r="BD1" s="1" t="s">
        <v>146</v>
      </c>
      <c r="BE1" s="1" t="s">
        <v>147</v>
      </c>
      <c r="BF1" s="1" t="s">
        <v>148</v>
      </c>
      <c r="BG1" s="1" t="s">
        <v>149</v>
      </c>
      <c r="BH1" s="1" t="s">
        <v>150</v>
      </c>
      <c r="BI1" s="1" t="s">
        <v>151</v>
      </c>
      <c r="BJ1" s="1" t="s">
        <v>152</v>
      </c>
      <c r="BK1" s="1" t="s">
        <v>153</v>
      </c>
      <c r="BL1" s="1" t="s">
        <v>154</v>
      </c>
    </row>
    <row r="2" spans="1:64" x14ac:dyDescent="0.25">
      <c r="A2" t="s">
        <v>42</v>
      </c>
      <c r="B2">
        <v>4</v>
      </c>
      <c r="C2" t="s">
        <v>155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160</v>
      </c>
      <c r="J2" t="s">
        <v>161</v>
      </c>
      <c r="K2" t="s">
        <v>162</v>
      </c>
      <c r="L2">
        <v>8.33333352</v>
      </c>
      <c r="M2" t="s">
        <v>161</v>
      </c>
      <c r="N2" t="s">
        <v>163</v>
      </c>
      <c r="O2">
        <v>9.0909091400000008</v>
      </c>
      <c r="P2" t="s">
        <v>161</v>
      </c>
      <c r="Q2" t="s">
        <v>164</v>
      </c>
      <c r="R2" t="s">
        <v>165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166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167</v>
      </c>
      <c r="AG2" t="s">
        <v>168</v>
      </c>
      <c r="AH2" t="s">
        <v>169</v>
      </c>
      <c r="AI2">
        <v>20</v>
      </c>
      <c r="AJ2" t="s">
        <v>170</v>
      </c>
      <c r="AK2">
        <v>3.4392901571236671</v>
      </c>
      <c r="AL2" t="s">
        <v>171</v>
      </c>
      <c r="AM2" t="s">
        <v>169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172</v>
      </c>
      <c r="AX2" t="s">
        <v>173</v>
      </c>
      <c r="AY2" t="s">
        <v>174</v>
      </c>
      <c r="AZ2" t="s">
        <v>176</v>
      </c>
      <c r="BA2">
        <v>1</v>
      </c>
      <c r="BB2">
        <v>0.75</v>
      </c>
      <c r="BC2">
        <v>0</v>
      </c>
      <c r="BD2" t="s">
        <v>177</v>
      </c>
      <c r="BE2" t="s">
        <v>177</v>
      </c>
      <c r="BF2" t="s">
        <v>178</v>
      </c>
      <c r="BG2" t="s">
        <v>178</v>
      </c>
      <c r="BH2" t="s">
        <v>178</v>
      </c>
      <c r="BI2">
        <v>0</v>
      </c>
      <c r="BJ2" t="s">
        <v>179</v>
      </c>
      <c r="BK2">
        <v>0</v>
      </c>
    </row>
    <row r="3" spans="1:64" x14ac:dyDescent="0.25">
      <c r="A3" t="s">
        <v>43</v>
      </c>
      <c r="B3">
        <v>4</v>
      </c>
      <c r="C3" t="s">
        <v>155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160</v>
      </c>
      <c r="J3" t="s">
        <v>161</v>
      </c>
      <c r="K3" t="s">
        <v>162</v>
      </c>
      <c r="L3">
        <v>8.33333352</v>
      </c>
      <c r="M3" t="s">
        <v>161</v>
      </c>
      <c r="N3" t="s">
        <v>163</v>
      </c>
      <c r="O3">
        <v>9.0909091400000008</v>
      </c>
      <c r="P3" t="s">
        <v>161</v>
      </c>
      <c r="Q3" t="s">
        <v>164</v>
      </c>
      <c r="R3" t="s">
        <v>165</v>
      </c>
      <c r="S3">
        <v>4.3478260080000002</v>
      </c>
      <c r="T3">
        <v>0</v>
      </c>
      <c r="U3">
        <v>0</v>
      </c>
      <c r="V3">
        <v>0</v>
      </c>
      <c r="W3">
        <v>1.75</v>
      </c>
      <c r="X3">
        <v>0.38800000000000001</v>
      </c>
      <c r="Y3">
        <v>0.4</v>
      </c>
      <c r="Z3" t="s">
        <v>166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167</v>
      </c>
      <c r="AG3" t="s">
        <v>168</v>
      </c>
      <c r="AH3" t="s">
        <v>169</v>
      </c>
      <c r="AI3">
        <v>20</v>
      </c>
      <c r="AJ3" t="s">
        <v>170</v>
      </c>
      <c r="AK3">
        <v>3.4392901571236671</v>
      </c>
      <c r="AL3" t="s">
        <v>171</v>
      </c>
      <c r="AM3" t="s">
        <v>169</v>
      </c>
      <c r="AN3">
        <v>15</v>
      </c>
      <c r="AO3">
        <v>35</v>
      </c>
      <c r="AP3">
        <v>-30</v>
      </c>
      <c r="AQ3">
        <v>0</v>
      </c>
      <c r="AR3">
        <v>0.8</v>
      </c>
      <c r="AS3">
        <v>7.4999999999999997E-2</v>
      </c>
      <c r="AT3">
        <v>4</v>
      </c>
      <c r="AU3">
        <v>7.4999999999999997E-2</v>
      </c>
      <c r="AV3">
        <v>4</v>
      </c>
      <c r="AW3" t="s">
        <v>172</v>
      </c>
      <c r="AX3" t="s">
        <v>173</v>
      </c>
      <c r="AY3" t="s">
        <v>174</v>
      </c>
      <c r="AZ3" t="s">
        <v>176</v>
      </c>
      <c r="BA3">
        <v>2</v>
      </c>
      <c r="BB3">
        <v>0.75</v>
      </c>
      <c r="BC3">
        <v>0</v>
      </c>
      <c r="BD3" t="s">
        <v>177</v>
      </c>
      <c r="BE3" t="s">
        <v>177</v>
      </c>
      <c r="BF3" t="s">
        <v>178</v>
      </c>
      <c r="BG3" t="s">
        <v>178</v>
      </c>
      <c r="BH3" t="s">
        <v>178</v>
      </c>
      <c r="BI3">
        <v>0</v>
      </c>
      <c r="BJ3" t="s">
        <v>179</v>
      </c>
      <c r="BK3">
        <v>0</v>
      </c>
    </row>
    <row r="4" spans="1:64" x14ac:dyDescent="0.25">
      <c r="A4" t="s">
        <v>44</v>
      </c>
      <c r="B4">
        <v>4</v>
      </c>
      <c r="C4" t="s">
        <v>155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160</v>
      </c>
      <c r="J4" t="s">
        <v>161</v>
      </c>
      <c r="K4" t="s">
        <v>162</v>
      </c>
      <c r="L4">
        <v>8.33333352</v>
      </c>
      <c r="M4" t="s">
        <v>161</v>
      </c>
      <c r="N4" t="s">
        <v>163</v>
      </c>
      <c r="O4">
        <v>9.0909091400000008</v>
      </c>
      <c r="P4" t="s">
        <v>161</v>
      </c>
      <c r="Q4" t="s">
        <v>164</v>
      </c>
      <c r="R4" t="s">
        <v>165</v>
      </c>
      <c r="S4">
        <v>4.3478260080000002</v>
      </c>
      <c r="T4">
        <v>0</v>
      </c>
      <c r="U4">
        <v>0</v>
      </c>
      <c r="V4">
        <v>0</v>
      </c>
      <c r="W4">
        <v>1.75</v>
      </c>
      <c r="X4">
        <v>0.38800000000000001</v>
      </c>
      <c r="Y4">
        <v>0.4</v>
      </c>
      <c r="Z4" t="s">
        <v>166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167</v>
      </c>
      <c r="AG4" t="s">
        <v>168</v>
      </c>
      <c r="AH4" t="s">
        <v>169</v>
      </c>
      <c r="AI4">
        <v>20</v>
      </c>
      <c r="AJ4" t="s">
        <v>170</v>
      </c>
      <c r="AK4">
        <v>3.4392901571236671</v>
      </c>
      <c r="AL4" t="s">
        <v>171</v>
      </c>
      <c r="AM4" t="s">
        <v>169</v>
      </c>
      <c r="AN4">
        <v>15</v>
      </c>
      <c r="AO4">
        <v>35</v>
      </c>
      <c r="AP4">
        <v>-30</v>
      </c>
      <c r="AQ4">
        <v>0</v>
      </c>
      <c r="AR4">
        <v>0.8</v>
      </c>
      <c r="AS4">
        <v>7.4999999999999997E-2</v>
      </c>
      <c r="AT4">
        <v>4</v>
      </c>
      <c r="AU4">
        <v>7.4999999999999997E-2</v>
      </c>
      <c r="AV4">
        <v>4</v>
      </c>
      <c r="AW4" t="s">
        <v>172</v>
      </c>
      <c r="AX4" t="s">
        <v>173</v>
      </c>
      <c r="AY4" t="s">
        <v>174</v>
      </c>
      <c r="AZ4" t="s">
        <v>176</v>
      </c>
      <c r="BA4">
        <v>3</v>
      </c>
      <c r="BB4">
        <v>0.75</v>
      </c>
      <c r="BC4">
        <v>0</v>
      </c>
      <c r="BD4" t="s">
        <v>177</v>
      </c>
      <c r="BE4" t="s">
        <v>177</v>
      </c>
      <c r="BF4" t="s">
        <v>178</v>
      </c>
      <c r="BG4" t="s">
        <v>178</v>
      </c>
      <c r="BH4" t="s">
        <v>178</v>
      </c>
      <c r="BI4">
        <v>0</v>
      </c>
      <c r="BJ4" t="s">
        <v>179</v>
      </c>
      <c r="BK4">
        <v>0</v>
      </c>
    </row>
    <row r="5" spans="1:64" x14ac:dyDescent="0.25">
      <c r="A5" t="s">
        <v>45</v>
      </c>
      <c r="B5">
        <v>4</v>
      </c>
      <c r="C5" t="s">
        <v>155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160</v>
      </c>
      <c r="J5" t="s">
        <v>161</v>
      </c>
      <c r="K5" t="s">
        <v>162</v>
      </c>
      <c r="L5">
        <v>8.33333352</v>
      </c>
      <c r="M5" t="s">
        <v>161</v>
      </c>
      <c r="N5" t="s">
        <v>163</v>
      </c>
      <c r="O5">
        <v>9.0909091400000008</v>
      </c>
      <c r="P5" t="s">
        <v>161</v>
      </c>
      <c r="Q5" t="s">
        <v>164</v>
      </c>
      <c r="R5" t="s">
        <v>165</v>
      </c>
      <c r="S5">
        <v>4.3478260080000002</v>
      </c>
      <c r="T5">
        <v>0</v>
      </c>
      <c r="U5">
        <v>0</v>
      </c>
      <c r="V5">
        <v>0</v>
      </c>
      <c r="W5">
        <v>1.75</v>
      </c>
      <c r="X5">
        <v>0.38800000000000001</v>
      </c>
      <c r="Y5">
        <v>0.4</v>
      </c>
      <c r="Z5" t="s">
        <v>166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167</v>
      </c>
      <c r="AG5" t="s">
        <v>168</v>
      </c>
      <c r="AH5" t="s">
        <v>169</v>
      </c>
      <c r="AI5">
        <v>20</v>
      </c>
      <c r="AJ5" t="s">
        <v>170</v>
      </c>
      <c r="AK5">
        <v>3.4392901571236671</v>
      </c>
      <c r="AL5" t="s">
        <v>171</v>
      </c>
      <c r="AM5" t="s">
        <v>169</v>
      </c>
      <c r="AN5">
        <v>15</v>
      </c>
      <c r="AO5">
        <v>35</v>
      </c>
      <c r="AP5">
        <v>-30</v>
      </c>
      <c r="AQ5">
        <v>0</v>
      </c>
      <c r="AR5">
        <v>0.8</v>
      </c>
      <c r="AS5">
        <v>7.4999999999999997E-2</v>
      </c>
      <c r="AT5">
        <v>4</v>
      </c>
      <c r="AU5">
        <v>7.4999999999999997E-2</v>
      </c>
      <c r="AV5">
        <v>4</v>
      </c>
      <c r="AW5" t="s">
        <v>172</v>
      </c>
      <c r="AX5" t="s">
        <v>173</v>
      </c>
      <c r="AY5" t="s">
        <v>174</v>
      </c>
      <c r="AZ5" t="s">
        <v>176</v>
      </c>
      <c r="BA5">
        <v>4</v>
      </c>
      <c r="BB5">
        <v>0.75</v>
      </c>
      <c r="BC5">
        <v>0</v>
      </c>
      <c r="BD5" t="s">
        <v>177</v>
      </c>
      <c r="BE5" t="s">
        <v>177</v>
      </c>
      <c r="BF5" t="s">
        <v>178</v>
      </c>
      <c r="BG5" t="s">
        <v>178</v>
      </c>
      <c r="BH5" t="s">
        <v>178</v>
      </c>
      <c r="BI5">
        <v>0</v>
      </c>
      <c r="BJ5" t="s">
        <v>179</v>
      </c>
      <c r="BK5">
        <v>0</v>
      </c>
    </row>
    <row r="6" spans="1:64" x14ac:dyDescent="0.25">
      <c r="A6" t="s">
        <v>46</v>
      </c>
      <c r="B6">
        <v>4</v>
      </c>
      <c r="C6" t="s">
        <v>155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160</v>
      </c>
      <c r="J6" t="s">
        <v>161</v>
      </c>
      <c r="K6" t="s">
        <v>162</v>
      </c>
      <c r="L6">
        <v>8.33333352</v>
      </c>
      <c r="M6" t="s">
        <v>161</v>
      </c>
      <c r="N6" t="s">
        <v>163</v>
      </c>
      <c r="O6">
        <v>9.0909091400000008</v>
      </c>
      <c r="P6" t="s">
        <v>161</v>
      </c>
      <c r="Q6" t="s">
        <v>164</v>
      </c>
      <c r="R6" t="s">
        <v>165</v>
      </c>
      <c r="S6">
        <v>4.3478260080000002</v>
      </c>
      <c r="T6">
        <v>0</v>
      </c>
      <c r="U6">
        <v>0</v>
      </c>
      <c r="V6">
        <v>0</v>
      </c>
      <c r="W6">
        <v>1.75</v>
      </c>
      <c r="X6">
        <v>0.38800000000000001</v>
      </c>
      <c r="Y6">
        <v>0.4</v>
      </c>
      <c r="Z6" t="s">
        <v>166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167</v>
      </c>
      <c r="AG6" t="s">
        <v>168</v>
      </c>
      <c r="AH6" t="s">
        <v>169</v>
      </c>
      <c r="AI6">
        <v>20</v>
      </c>
      <c r="AJ6" t="s">
        <v>170</v>
      </c>
      <c r="AK6">
        <v>3.4392901571236671</v>
      </c>
      <c r="AL6" t="s">
        <v>171</v>
      </c>
      <c r="AM6" t="s">
        <v>169</v>
      </c>
      <c r="AN6">
        <v>15</v>
      </c>
      <c r="AO6">
        <v>35</v>
      </c>
      <c r="AP6">
        <v>-30</v>
      </c>
      <c r="AQ6">
        <v>0</v>
      </c>
      <c r="AR6">
        <v>0.8</v>
      </c>
      <c r="AS6">
        <v>7.4999999999999997E-2</v>
      </c>
      <c r="AT6">
        <v>4</v>
      </c>
      <c r="AU6">
        <v>7.4999999999999997E-2</v>
      </c>
      <c r="AV6">
        <v>4</v>
      </c>
      <c r="AW6" t="s">
        <v>172</v>
      </c>
      <c r="AX6" t="s">
        <v>173</v>
      </c>
      <c r="AY6" t="s">
        <v>174</v>
      </c>
      <c r="AZ6" t="s">
        <v>176</v>
      </c>
      <c r="BA6">
        <v>5</v>
      </c>
      <c r="BB6">
        <v>0.75</v>
      </c>
      <c r="BC6">
        <v>0</v>
      </c>
      <c r="BD6" t="s">
        <v>177</v>
      </c>
      <c r="BE6" t="s">
        <v>177</v>
      </c>
      <c r="BF6" t="s">
        <v>178</v>
      </c>
      <c r="BG6" t="s">
        <v>178</v>
      </c>
      <c r="BH6" t="s">
        <v>178</v>
      </c>
      <c r="BI6">
        <v>0</v>
      </c>
      <c r="BJ6" t="s">
        <v>179</v>
      </c>
      <c r="BK6">
        <v>0</v>
      </c>
    </row>
    <row r="7" spans="1:64" x14ac:dyDescent="0.25">
      <c r="A7" t="s">
        <v>47</v>
      </c>
      <c r="B7">
        <v>4</v>
      </c>
      <c r="C7" t="s">
        <v>156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160</v>
      </c>
      <c r="J7" t="s">
        <v>161</v>
      </c>
      <c r="K7" t="s">
        <v>162</v>
      </c>
      <c r="L7">
        <v>8.33333352</v>
      </c>
      <c r="M7" t="s">
        <v>161</v>
      </c>
      <c r="N7" t="s">
        <v>163</v>
      </c>
      <c r="O7">
        <v>9.0909091400000008</v>
      </c>
      <c r="P7" t="s">
        <v>161</v>
      </c>
      <c r="Q7" t="s">
        <v>164</v>
      </c>
      <c r="R7" t="s">
        <v>165</v>
      </c>
      <c r="S7">
        <v>4.3478260080000002</v>
      </c>
      <c r="T7">
        <v>0</v>
      </c>
      <c r="U7">
        <v>0</v>
      </c>
      <c r="V7">
        <v>0</v>
      </c>
      <c r="W7">
        <v>1.75</v>
      </c>
      <c r="X7">
        <v>0.38800000000000001</v>
      </c>
      <c r="Y7">
        <v>0.4</v>
      </c>
      <c r="Z7" t="s">
        <v>166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167</v>
      </c>
      <c r="AG7" t="s">
        <v>168</v>
      </c>
      <c r="AH7" t="s">
        <v>169</v>
      </c>
      <c r="AI7">
        <v>20</v>
      </c>
      <c r="AJ7" t="s">
        <v>170</v>
      </c>
      <c r="AK7">
        <v>3.4392901571236671</v>
      </c>
      <c r="AL7" t="s">
        <v>171</v>
      </c>
      <c r="AM7" t="s">
        <v>169</v>
      </c>
      <c r="AN7">
        <v>15</v>
      </c>
      <c r="AO7">
        <v>35</v>
      </c>
      <c r="AP7">
        <v>-30</v>
      </c>
      <c r="AQ7">
        <v>0</v>
      </c>
      <c r="AR7">
        <v>0.8</v>
      </c>
      <c r="AS7">
        <v>7.4999999999999997E-2</v>
      </c>
      <c r="AT7">
        <v>4</v>
      </c>
      <c r="AU7">
        <v>7.4999999999999997E-2</v>
      </c>
      <c r="AV7">
        <v>4</v>
      </c>
      <c r="AW7" t="s">
        <v>172</v>
      </c>
      <c r="AX7" t="s">
        <v>173</v>
      </c>
      <c r="AY7" t="s">
        <v>174</v>
      </c>
      <c r="AZ7" t="s">
        <v>176</v>
      </c>
      <c r="BA7">
        <v>1</v>
      </c>
      <c r="BB7">
        <v>0.75</v>
      </c>
      <c r="BC7">
        <v>0</v>
      </c>
      <c r="BD7" t="s">
        <v>177</v>
      </c>
      <c r="BE7" t="s">
        <v>177</v>
      </c>
      <c r="BF7" t="s">
        <v>178</v>
      </c>
      <c r="BG7" t="s">
        <v>178</v>
      </c>
      <c r="BH7" t="s">
        <v>178</v>
      </c>
      <c r="BI7">
        <v>0</v>
      </c>
      <c r="BJ7" t="s">
        <v>179</v>
      </c>
      <c r="BK7">
        <v>0</v>
      </c>
    </row>
    <row r="8" spans="1:64" x14ac:dyDescent="0.25">
      <c r="A8" t="s">
        <v>48</v>
      </c>
      <c r="B8">
        <v>4</v>
      </c>
      <c r="C8" t="s">
        <v>156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160</v>
      </c>
      <c r="J8" t="s">
        <v>161</v>
      </c>
      <c r="K8" t="s">
        <v>162</v>
      </c>
      <c r="L8">
        <v>8.33333352</v>
      </c>
      <c r="M8" t="s">
        <v>161</v>
      </c>
      <c r="N8" t="s">
        <v>163</v>
      </c>
      <c r="O8">
        <v>9.0909091400000008</v>
      </c>
      <c r="P8" t="s">
        <v>161</v>
      </c>
      <c r="Q8" t="s">
        <v>164</v>
      </c>
      <c r="R8" t="s">
        <v>165</v>
      </c>
      <c r="S8">
        <v>4.3478260080000002</v>
      </c>
      <c r="T8">
        <v>0</v>
      </c>
      <c r="U8">
        <v>0</v>
      </c>
      <c r="V8">
        <v>0</v>
      </c>
      <c r="W8">
        <v>1.75</v>
      </c>
      <c r="X8">
        <v>0.38800000000000001</v>
      </c>
      <c r="Y8">
        <v>0.4</v>
      </c>
      <c r="Z8" t="s">
        <v>166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167</v>
      </c>
      <c r="AG8" t="s">
        <v>168</v>
      </c>
      <c r="AH8" t="s">
        <v>169</v>
      </c>
      <c r="AI8">
        <v>20</v>
      </c>
      <c r="AJ8" t="s">
        <v>170</v>
      </c>
      <c r="AK8">
        <v>3.4392901571236671</v>
      </c>
      <c r="AL8" t="s">
        <v>171</v>
      </c>
      <c r="AM8" t="s">
        <v>169</v>
      </c>
      <c r="AN8">
        <v>15</v>
      </c>
      <c r="AO8">
        <v>35</v>
      </c>
      <c r="AP8">
        <v>-30</v>
      </c>
      <c r="AQ8">
        <v>0</v>
      </c>
      <c r="AR8">
        <v>0.8</v>
      </c>
      <c r="AS8">
        <v>7.4999999999999997E-2</v>
      </c>
      <c r="AT8">
        <v>4</v>
      </c>
      <c r="AU8">
        <v>7.4999999999999997E-2</v>
      </c>
      <c r="AV8">
        <v>4</v>
      </c>
      <c r="AW8" t="s">
        <v>172</v>
      </c>
      <c r="AX8" t="s">
        <v>173</v>
      </c>
      <c r="AY8" t="s">
        <v>174</v>
      </c>
      <c r="AZ8" t="s">
        <v>176</v>
      </c>
      <c r="BA8">
        <v>2</v>
      </c>
      <c r="BB8">
        <v>0.75</v>
      </c>
      <c r="BC8">
        <v>0</v>
      </c>
      <c r="BD8" t="s">
        <v>177</v>
      </c>
      <c r="BE8" t="s">
        <v>177</v>
      </c>
      <c r="BF8" t="s">
        <v>178</v>
      </c>
      <c r="BG8" t="s">
        <v>178</v>
      </c>
      <c r="BH8" t="s">
        <v>178</v>
      </c>
      <c r="BI8">
        <v>0</v>
      </c>
      <c r="BJ8" t="s">
        <v>179</v>
      </c>
      <c r="BK8">
        <v>0</v>
      </c>
    </row>
    <row r="9" spans="1:64" x14ac:dyDescent="0.25">
      <c r="A9" t="s">
        <v>49</v>
      </c>
      <c r="B9">
        <v>4</v>
      </c>
      <c r="C9" t="s">
        <v>156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160</v>
      </c>
      <c r="J9" t="s">
        <v>161</v>
      </c>
      <c r="K9" t="s">
        <v>162</v>
      </c>
      <c r="L9">
        <v>8.33333352</v>
      </c>
      <c r="M9" t="s">
        <v>161</v>
      </c>
      <c r="N9" t="s">
        <v>163</v>
      </c>
      <c r="O9">
        <v>9.0909091400000008</v>
      </c>
      <c r="P9" t="s">
        <v>161</v>
      </c>
      <c r="Q9" t="s">
        <v>164</v>
      </c>
      <c r="R9" t="s">
        <v>165</v>
      </c>
      <c r="S9">
        <v>4.3478260080000002</v>
      </c>
      <c r="T9">
        <v>0</v>
      </c>
      <c r="U9">
        <v>0</v>
      </c>
      <c r="V9">
        <v>0</v>
      </c>
      <c r="W9">
        <v>1.75</v>
      </c>
      <c r="X9">
        <v>0.38800000000000001</v>
      </c>
      <c r="Y9">
        <v>0.4</v>
      </c>
      <c r="Z9" t="s">
        <v>166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167</v>
      </c>
      <c r="AG9" t="s">
        <v>168</v>
      </c>
      <c r="AH9" t="s">
        <v>169</v>
      </c>
      <c r="AI9">
        <v>20</v>
      </c>
      <c r="AJ9" t="s">
        <v>170</v>
      </c>
      <c r="AK9">
        <v>3.4392901571236671</v>
      </c>
      <c r="AL9" t="s">
        <v>171</v>
      </c>
      <c r="AM9" t="s">
        <v>169</v>
      </c>
      <c r="AN9">
        <v>15</v>
      </c>
      <c r="AO9">
        <v>35</v>
      </c>
      <c r="AP9">
        <v>-30</v>
      </c>
      <c r="AQ9">
        <v>0</v>
      </c>
      <c r="AR9">
        <v>0.8</v>
      </c>
      <c r="AS9">
        <v>7.4999999999999997E-2</v>
      </c>
      <c r="AT9">
        <v>4</v>
      </c>
      <c r="AU9">
        <v>7.4999999999999997E-2</v>
      </c>
      <c r="AV9">
        <v>4</v>
      </c>
      <c r="AW9" t="s">
        <v>172</v>
      </c>
      <c r="AX9" t="s">
        <v>173</v>
      </c>
      <c r="AY9" t="s">
        <v>174</v>
      </c>
      <c r="AZ9" t="s">
        <v>176</v>
      </c>
      <c r="BA9">
        <v>3</v>
      </c>
      <c r="BB9">
        <v>0.75</v>
      </c>
      <c r="BC9">
        <v>0</v>
      </c>
      <c r="BD9" t="s">
        <v>177</v>
      </c>
      <c r="BE9" t="s">
        <v>177</v>
      </c>
      <c r="BF9" t="s">
        <v>178</v>
      </c>
      <c r="BG9" t="s">
        <v>178</v>
      </c>
      <c r="BH9" t="s">
        <v>178</v>
      </c>
      <c r="BI9">
        <v>0</v>
      </c>
      <c r="BJ9" t="s">
        <v>179</v>
      </c>
      <c r="BK9">
        <v>0</v>
      </c>
    </row>
    <row r="10" spans="1:64" x14ac:dyDescent="0.25">
      <c r="A10" t="s">
        <v>50</v>
      </c>
      <c r="B10">
        <v>4</v>
      </c>
      <c r="C10" t="s">
        <v>156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160</v>
      </c>
      <c r="J10" t="s">
        <v>161</v>
      </c>
      <c r="K10" t="s">
        <v>162</v>
      </c>
      <c r="L10">
        <v>8.33333352</v>
      </c>
      <c r="M10" t="s">
        <v>161</v>
      </c>
      <c r="N10" t="s">
        <v>163</v>
      </c>
      <c r="O10">
        <v>9.0909091400000008</v>
      </c>
      <c r="P10" t="s">
        <v>161</v>
      </c>
      <c r="Q10" t="s">
        <v>164</v>
      </c>
      <c r="R10" t="s">
        <v>165</v>
      </c>
      <c r="S10">
        <v>4.3478260080000002</v>
      </c>
      <c r="T10">
        <v>0</v>
      </c>
      <c r="U10">
        <v>0</v>
      </c>
      <c r="V10">
        <v>0</v>
      </c>
      <c r="W10">
        <v>1.75</v>
      </c>
      <c r="X10">
        <v>0.38800000000000001</v>
      </c>
      <c r="Y10">
        <v>0.4</v>
      </c>
      <c r="Z10" t="s">
        <v>166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167</v>
      </c>
      <c r="AG10" t="s">
        <v>168</v>
      </c>
      <c r="AH10" t="s">
        <v>169</v>
      </c>
      <c r="AI10">
        <v>20</v>
      </c>
      <c r="AJ10" t="s">
        <v>170</v>
      </c>
      <c r="AK10">
        <v>3.4392901571236671</v>
      </c>
      <c r="AL10" t="s">
        <v>171</v>
      </c>
      <c r="AM10" t="s">
        <v>169</v>
      </c>
      <c r="AN10">
        <v>15</v>
      </c>
      <c r="AO10">
        <v>35</v>
      </c>
      <c r="AP10">
        <v>-30</v>
      </c>
      <c r="AQ10">
        <v>0</v>
      </c>
      <c r="AR10">
        <v>0.8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172</v>
      </c>
      <c r="AX10" t="s">
        <v>173</v>
      </c>
      <c r="AY10" t="s">
        <v>174</v>
      </c>
      <c r="AZ10" t="s">
        <v>176</v>
      </c>
      <c r="BA10">
        <v>4</v>
      </c>
      <c r="BB10">
        <v>0.75</v>
      </c>
      <c r="BC10">
        <v>0</v>
      </c>
      <c r="BD10" t="s">
        <v>177</v>
      </c>
      <c r="BE10" t="s">
        <v>177</v>
      </c>
      <c r="BF10" t="s">
        <v>178</v>
      </c>
      <c r="BG10" t="s">
        <v>178</v>
      </c>
      <c r="BH10" t="s">
        <v>178</v>
      </c>
      <c r="BI10">
        <v>0</v>
      </c>
      <c r="BJ10" t="s">
        <v>179</v>
      </c>
      <c r="BK10">
        <v>0</v>
      </c>
    </row>
    <row r="11" spans="1:64" x14ac:dyDescent="0.25">
      <c r="A11" t="s">
        <v>51</v>
      </c>
      <c r="B11">
        <v>4</v>
      </c>
      <c r="C11" t="s">
        <v>156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160</v>
      </c>
      <c r="J11" t="s">
        <v>161</v>
      </c>
      <c r="K11" t="s">
        <v>162</v>
      </c>
      <c r="L11">
        <v>8.33333352</v>
      </c>
      <c r="M11" t="s">
        <v>161</v>
      </c>
      <c r="N11" t="s">
        <v>163</v>
      </c>
      <c r="O11">
        <v>9.0909091400000008</v>
      </c>
      <c r="P11" t="s">
        <v>161</v>
      </c>
      <c r="Q11" t="s">
        <v>164</v>
      </c>
      <c r="R11" t="s">
        <v>165</v>
      </c>
      <c r="S11">
        <v>4.3478260080000002</v>
      </c>
      <c r="T11">
        <v>0</v>
      </c>
      <c r="U11">
        <v>0</v>
      </c>
      <c r="V11">
        <v>0</v>
      </c>
      <c r="W11">
        <v>1.75</v>
      </c>
      <c r="X11">
        <v>0.38800000000000001</v>
      </c>
      <c r="Y11">
        <v>0.4</v>
      </c>
      <c r="Z11" t="s">
        <v>166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167</v>
      </c>
      <c r="AG11" t="s">
        <v>168</v>
      </c>
      <c r="AH11" t="s">
        <v>169</v>
      </c>
      <c r="AI11">
        <v>20</v>
      </c>
      <c r="AJ11" t="s">
        <v>170</v>
      </c>
      <c r="AK11">
        <v>3.4392901571236671</v>
      </c>
      <c r="AL11" t="s">
        <v>171</v>
      </c>
      <c r="AM11" t="s">
        <v>169</v>
      </c>
      <c r="AN11">
        <v>15</v>
      </c>
      <c r="AO11">
        <v>35</v>
      </c>
      <c r="AP11">
        <v>-30</v>
      </c>
      <c r="AQ11">
        <v>0</v>
      </c>
      <c r="AR11">
        <v>0.8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172</v>
      </c>
      <c r="AX11" t="s">
        <v>173</v>
      </c>
      <c r="AY11" t="s">
        <v>174</v>
      </c>
      <c r="AZ11" t="s">
        <v>176</v>
      </c>
      <c r="BA11">
        <v>5</v>
      </c>
      <c r="BB11">
        <v>0.75</v>
      </c>
      <c r="BC11">
        <v>0</v>
      </c>
      <c r="BD11" t="s">
        <v>177</v>
      </c>
      <c r="BE11" t="s">
        <v>177</v>
      </c>
      <c r="BF11" t="s">
        <v>178</v>
      </c>
      <c r="BG11" t="s">
        <v>178</v>
      </c>
      <c r="BH11" t="s">
        <v>178</v>
      </c>
      <c r="BI11">
        <v>0</v>
      </c>
      <c r="BJ11" t="s">
        <v>179</v>
      </c>
      <c r="BK11">
        <v>0</v>
      </c>
    </row>
    <row r="12" spans="1:64" x14ac:dyDescent="0.25">
      <c r="A12" t="s">
        <v>52</v>
      </c>
      <c r="B12">
        <v>4</v>
      </c>
      <c r="C12" t="s">
        <v>157</v>
      </c>
      <c r="D12">
        <v>0</v>
      </c>
      <c r="E12">
        <v>1900</v>
      </c>
      <c r="F12">
        <v>1</v>
      </c>
      <c r="G12">
        <v>9</v>
      </c>
      <c r="H12">
        <v>1.2</v>
      </c>
      <c r="I12" t="s">
        <v>160</v>
      </c>
      <c r="J12" t="s">
        <v>161</v>
      </c>
      <c r="K12" t="s">
        <v>162</v>
      </c>
      <c r="L12">
        <v>8.33333352</v>
      </c>
      <c r="M12" t="s">
        <v>161</v>
      </c>
      <c r="N12" t="s">
        <v>163</v>
      </c>
      <c r="O12">
        <v>9.0909091400000008</v>
      </c>
      <c r="P12" t="s">
        <v>161</v>
      </c>
      <c r="Q12" t="s">
        <v>164</v>
      </c>
      <c r="R12" t="s">
        <v>165</v>
      </c>
      <c r="S12">
        <v>4.3478260080000002</v>
      </c>
      <c r="T12">
        <v>0</v>
      </c>
      <c r="U12">
        <v>0</v>
      </c>
      <c r="V12">
        <v>0</v>
      </c>
      <c r="W12">
        <v>1.75</v>
      </c>
      <c r="X12">
        <v>0.38800000000000001</v>
      </c>
      <c r="Y12">
        <v>0.4</v>
      </c>
      <c r="Z12" t="s">
        <v>166</v>
      </c>
      <c r="AA12">
        <v>0.2</v>
      </c>
      <c r="AB12">
        <v>0.2</v>
      </c>
      <c r="AC12">
        <v>0.2</v>
      </c>
      <c r="AD12">
        <v>0.2</v>
      </c>
      <c r="AE12">
        <v>7</v>
      </c>
      <c r="AF12" t="s">
        <v>167</v>
      </c>
      <c r="AG12" t="s">
        <v>168</v>
      </c>
      <c r="AH12" t="s">
        <v>169</v>
      </c>
      <c r="AI12">
        <v>20</v>
      </c>
      <c r="AJ12" t="s">
        <v>170</v>
      </c>
      <c r="AK12">
        <v>3.4392901571236671</v>
      </c>
      <c r="AL12" t="s">
        <v>171</v>
      </c>
      <c r="AM12" t="s">
        <v>169</v>
      </c>
      <c r="AN12">
        <v>15</v>
      </c>
      <c r="AO12">
        <v>35</v>
      </c>
      <c r="AP12">
        <v>-30</v>
      </c>
      <c r="AQ12">
        <v>0</v>
      </c>
      <c r="AR12">
        <v>0.8</v>
      </c>
      <c r="AS12">
        <v>7.4999999999999997E-2</v>
      </c>
      <c r="AT12">
        <v>4</v>
      </c>
      <c r="AU12">
        <v>7.4999999999999997E-2</v>
      </c>
      <c r="AV12">
        <v>4</v>
      </c>
      <c r="AW12" t="s">
        <v>172</v>
      </c>
      <c r="AX12" t="s">
        <v>173</v>
      </c>
      <c r="AY12" t="s">
        <v>174</v>
      </c>
      <c r="AZ12" t="s">
        <v>176</v>
      </c>
      <c r="BA12">
        <v>1</v>
      </c>
      <c r="BB12">
        <v>0.75</v>
      </c>
      <c r="BC12">
        <v>0</v>
      </c>
      <c r="BD12" t="s">
        <v>177</v>
      </c>
      <c r="BE12" t="s">
        <v>177</v>
      </c>
      <c r="BF12" t="s">
        <v>178</v>
      </c>
      <c r="BG12" t="s">
        <v>178</v>
      </c>
      <c r="BH12" t="s">
        <v>178</v>
      </c>
      <c r="BI12">
        <v>0</v>
      </c>
      <c r="BJ12" t="s">
        <v>179</v>
      </c>
      <c r="BK12">
        <v>0</v>
      </c>
    </row>
    <row r="13" spans="1:64" x14ac:dyDescent="0.25">
      <c r="A13" t="s">
        <v>53</v>
      </c>
      <c r="B13">
        <v>4</v>
      </c>
      <c r="C13" t="s">
        <v>157</v>
      </c>
      <c r="D13">
        <v>0</v>
      </c>
      <c r="E13">
        <v>1900</v>
      </c>
      <c r="F13">
        <v>1</v>
      </c>
      <c r="G13">
        <v>9</v>
      </c>
      <c r="H13">
        <v>1.2</v>
      </c>
      <c r="I13" t="s">
        <v>160</v>
      </c>
      <c r="J13" t="s">
        <v>161</v>
      </c>
      <c r="K13" t="s">
        <v>162</v>
      </c>
      <c r="L13">
        <v>8.33333352</v>
      </c>
      <c r="M13" t="s">
        <v>161</v>
      </c>
      <c r="N13" t="s">
        <v>163</v>
      </c>
      <c r="O13">
        <v>9.0909091400000008</v>
      </c>
      <c r="P13" t="s">
        <v>161</v>
      </c>
      <c r="Q13" t="s">
        <v>164</v>
      </c>
      <c r="R13" t="s">
        <v>165</v>
      </c>
      <c r="S13">
        <v>4.3478260080000002</v>
      </c>
      <c r="T13">
        <v>0</v>
      </c>
      <c r="U13">
        <v>0</v>
      </c>
      <c r="V13">
        <v>0</v>
      </c>
      <c r="W13">
        <v>1.75</v>
      </c>
      <c r="X13">
        <v>0.38800000000000001</v>
      </c>
      <c r="Y13">
        <v>0.4</v>
      </c>
      <c r="Z13" t="s">
        <v>166</v>
      </c>
      <c r="AA13">
        <v>0.2</v>
      </c>
      <c r="AB13">
        <v>0.2</v>
      </c>
      <c r="AC13">
        <v>0.2</v>
      </c>
      <c r="AD13">
        <v>0.2</v>
      </c>
      <c r="AE13">
        <v>7</v>
      </c>
      <c r="AF13" t="s">
        <v>167</v>
      </c>
      <c r="AG13" t="s">
        <v>168</v>
      </c>
      <c r="AH13" t="s">
        <v>169</v>
      </c>
      <c r="AI13">
        <v>20</v>
      </c>
      <c r="AJ13" t="s">
        <v>170</v>
      </c>
      <c r="AK13">
        <v>3.4392901571236671</v>
      </c>
      <c r="AL13" t="s">
        <v>171</v>
      </c>
      <c r="AM13" t="s">
        <v>169</v>
      </c>
      <c r="AN13">
        <v>15</v>
      </c>
      <c r="AO13">
        <v>35</v>
      </c>
      <c r="AP13">
        <v>-30</v>
      </c>
      <c r="AQ13">
        <v>0</v>
      </c>
      <c r="AR13">
        <v>0.8</v>
      </c>
      <c r="AS13">
        <v>7.4999999999999997E-2</v>
      </c>
      <c r="AT13">
        <v>4</v>
      </c>
      <c r="AU13">
        <v>7.4999999999999997E-2</v>
      </c>
      <c r="AV13">
        <v>4</v>
      </c>
      <c r="AW13" t="s">
        <v>172</v>
      </c>
      <c r="AX13" t="s">
        <v>173</v>
      </c>
      <c r="AY13" t="s">
        <v>174</v>
      </c>
      <c r="AZ13" t="s">
        <v>176</v>
      </c>
      <c r="BA13">
        <v>2</v>
      </c>
      <c r="BB13">
        <v>0.75</v>
      </c>
      <c r="BC13">
        <v>0</v>
      </c>
      <c r="BD13" t="s">
        <v>177</v>
      </c>
      <c r="BE13" t="s">
        <v>177</v>
      </c>
      <c r="BF13" t="s">
        <v>178</v>
      </c>
      <c r="BG13" t="s">
        <v>178</v>
      </c>
      <c r="BH13" t="s">
        <v>178</v>
      </c>
      <c r="BI13">
        <v>0</v>
      </c>
      <c r="BJ13" t="s">
        <v>179</v>
      </c>
      <c r="BK13">
        <v>0</v>
      </c>
    </row>
    <row r="14" spans="1:64" x14ac:dyDescent="0.25">
      <c r="A14" t="s">
        <v>54</v>
      </c>
      <c r="B14">
        <v>4</v>
      </c>
      <c r="C14" t="s">
        <v>157</v>
      </c>
      <c r="D14">
        <v>0</v>
      </c>
      <c r="E14">
        <v>1900</v>
      </c>
      <c r="F14">
        <v>1</v>
      </c>
      <c r="G14">
        <v>9</v>
      </c>
      <c r="H14">
        <v>1.2</v>
      </c>
      <c r="I14" t="s">
        <v>160</v>
      </c>
      <c r="J14" t="s">
        <v>161</v>
      </c>
      <c r="K14" t="s">
        <v>162</v>
      </c>
      <c r="L14">
        <v>8.33333352</v>
      </c>
      <c r="M14" t="s">
        <v>161</v>
      </c>
      <c r="N14" t="s">
        <v>163</v>
      </c>
      <c r="O14">
        <v>9.0909091400000008</v>
      </c>
      <c r="P14" t="s">
        <v>161</v>
      </c>
      <c r="Q14" t="s">
        <v>164</v>
      </c>
      <c r="R14" t="s">
        <v>165</v>
      </c>
      <c r="S14">
        <v>4.3478260080000002</v>
      </c>
      <c r="T14">
        <v>0</v>
      </c>
      <c r="U14">
        <v>0</v>
      </c>
      <c r="V14">
        <v>0</v>
      </c>
      <c r="W14">
        <v>1.75</v>
      </c>
      <c r="X14">
        <v>0.38800000000000001</v>
      </c>
      <c r="Y14">
        <v>0.4</v>
      </c>
      <c r="Z14" t="s">
        <v>166</v>
      </c>
      <c r="AA14">
        <v>0.2</v>
      </c>
      <c r="AB14">
        <v>0.2</v>
      </c>
      <c r="AC14">
        <v>0.2</v>
      </c>
      <c r="AD14">
        <v>0.2</v>
      </c>
      <c r="AE14">
        <v>7</v>
      </c>
      <c r="AF14" t="s">
        <v>167</v>
      </c>
      <c r="AG14" t="s">
        <v>168</v>
      </c>
      <c r="AH14" t="s">
        <v>169</v>
      </c>
      <c r="AI14">
        <v>20</v>
      </c>
      <c r="AJ14" t="s">
        <v>170</v>
      </c>
      <c r="AK14">
        <v>3.4392901571236671</v>
      </c>
      <c r="AL14" t="s">
        <v>171</v>
      </c>
      <c r="AM14" t="s">
        <v>169</v>
      </c>
      <c r="AN14">
        <v>15</v>
      </c>
      <c r="AO14">
        <v>35</v>
      </c>
      <c r="AP14">
        <v>-30</v>
      </c>
      <c r="AQ14">
        <v>0</v>
      </c>
      <c r="AR14">
        <v>0.8</v>
      </c>
      <c r="AS14">
        <v>7.4999999999999997E-2</v>
      </c>
      <c r="AT14">
        <v>4</v>
      </c>
      <c r="AU14">
        <v>7.4999999999999997E-2</v>
      </c>
      <c r="AV14">
        <v>4</v>
      </c>
      <c r="AW14" t="s">
        <v>172</v>
      </c>
      <c r="AX14" t="s">
        <v>173</v>
      </c>
      <c r="AY14" t="s">
        <v>174</v>
      </c>
      <c r="AZ14" t="s">
        <v>176</v>
      </c>
      <c r="BA14">
        <v>3</v>
      </c>
      <c r="BB14">
        <v>0.75</v>
      </c>
      <c r="BC14">
        <v>0</v>
      </c>
      <c r="BD14" t="s">
        <v>177</v>
      </c>
      <c r="BE14" t="s">
        <v>177</v>
      </c>
      <c r="BF14" t="s">
        <v>178</v>
      </c>
      <c r="BG14" t="s">
        <v>178</v>
      </c>
      <c r="BH14" t="s">
        <v>178</v>
      </c>
      <c r="BI14">
        <v>0</v>
      </c>
      <c r="BJ14" t="s">
        <v>179</v>
      </c>
      <c r="BK14">
        <v>0</v>
      </c>
    </row>
    <row r="15" spans="1:64" x14ac:dyDescent="0.25">
      <c r="A15" t="s">
        <v>55</v>
      </c>
      <c r="B15">
        <v>4</v>
      </c>
      <c r="C15" t="s">
        <v>157</v>
      </c>
      <c r="D15">
        <v>0</v>
      </c>
      <c r="E15">
        <v>1900</v>
      </c>
      <c r="F15">
        <v>1</v>
      </c>
      <c r="G15">
        <v>9</v>
      </c>
      <c r="H15">
        <v>1.2</v>
      </c>
      <c r="I15" t="s">
        <v>160</v>
      </c>
      <c r="J15" t="s">
        <v>161</v>
      </c>
      <c r="K15" t="s">
        <v>162</v>
      </c>
      <c r="L15">
        <v>8.33333352</v>
      </c>
      <c r="M15" t="s">
        <v>161</v>
      </c>
      <c r="N15" t="s">
        <v>163</v>
      </c>
      <c r="O15">
        <v>9.0909091400000008</v>
      </c>
      <c r="P15" t="s">
        <v>161</v>
      </c>
      <c r="Q15" t="s">
        <v>164</v>
      </c>
      <c r="R15" t="s">
        <v>165</v>
      </c>
      <c r="S15">
        <v>4.3478260080000002</v>
      </c>
      <c r="T15">
        <v>0</v>
      </c>
      <c r="U15">
        <v>0</v>
      </c>
      <c r="V15">
        <v>0</v>
      </c>
      <c r="W15">
        <v>1.75</v>
      </c>
      <c r="X15">
        <v>0.38800000000000001</v>
      </c>
      <c r="Y15">
        <v>0.4</v>
      </c>
      <c r="Z15" t="s">
        <v>166</v>
      </c>
      <c r="AA15">
        <v>0.2</v>
      </c>
      <c r="AB15">
        <v>0.2</v>
      </c>
      <c r="AC15">
        <v>0.2</v>
      </c>
      <c r="AD15">
        <v>0.2</v>
      </c>
      <c r="AE15">
        <v>7</v>
      </c>
      <c r="AF15" t="s">
        <v>167</v>
      </c>
      <c r="AG15" t="s">
        <v>168</v>
      </c>
      <c r="AH15" t="s">
        <v>169</v>
      </c>
      <c r="AI15">
        <v>20</v>
      </c>
      <c r="AJ15" t="s">
        <v>170</v>
      </c>
      <c r="AK15">
        <v>3.4392901571236671</v>
      </c>
      <c r="AL15" t="s">
        <v>171</v>
      </c>
      <c r="AM15" t="s">
        <v>169</v>
      </c>
      <c r="AN15">
        <v>15</v>
      </c>
      <c r="AO15">
        <v>35</v>
      </c>
      <c r="AP15">
        <v>-30</v>
      </c>
      <c r="AQ15">
        <v>0</v>
      </c>
      <c r="AR15">
        <v>0.8</v>
      </c>
      <c r="AS15">
        <v>7.4999999999999997E-2</v>
      </c>
      <c r="AT15">
        <v>4</v>
      </c>
      <c r="AU15">
        <v>7.4999999999999997E-2</v>
      </c>
      <c r="AV15">
        <v>4</v>
      </c>
      <c r="AW15" t="s">
        <v>172</v>
      </c>
      <c r="AX15" t="s">
        <v>173</v>
      </c>
      <c r="AY15" t="s">
        <v>174</v>
      </c>
      <c r="AZ15" t="s">
        <v>176</v>
      </c>
      <c r="BA15">
        <v>4</v>
      </c>
      <c r="BB15">
        <v>0.75</v>
      </c>
      <c r="BC15">
        <v>0</v>
      </c>
      <c r="BD15" t="s">
        <v>177</v>
      </c>
      <c r="BE15" t="s">
        <v>177</v>
      </c>
      <c r="BF15" t="s">
        <v>178</v>
      </c>
      <c r="BG15" t="s">
        <v>178</v>
      </c>
      <c r="BH15" t="s">
        <v>178</v>
      </c>
      <c r="BI15">
        <v>0</v>
      </c>
      <c r="BJ15" t="s">
        <v>179</v>
      </c>
      <c r="BK15">
        <v>0</v>
      </c>
    </row>
    <row r="16" spans="1:64" x14ac:dyDescent="0.25">
      <c r="A16" t="s">
        <v>56</v>
      </c>
      <c r="B16">
        <v>4</v>
      </c>
      <c r="C16" t="s">
        <v>157</v>
      </c>
      <c r="D16">
        <v>0</v>
      </c>
      <c r="E16">
        <v>1900</v>
      </c>
      <c r="F16">
        <v>1</v>
      </c>
      <c r="G16">
        <v>9</v>
      </c>
      <c r="H16">
        <v>1.2</v>
      </c>
      <c r="I16" t="s">
        <v>160</v>
      </c>
      <c r="J16" t="s">
        <v>161</v>
      </c>
      <c r="K16" t="s">
        <v>162</v>
      </c>
      <c r="L16">
        <v>8.33333352</v>
      </c>
      <c r="M16" t="s">
        <v>161</v>
      </c>
      <c r="N16" t="s">
        <v>163</v>
      </c>
      <c r="O16">
        <v>9.0909091400000008</v>
      </c>
      <c r="P16" t="s">
        <v>161</v>
      </c>
      <c r="Q16" t="s">
        <v>164</v>
      </c>
      <c r="R16" t="s">
        <v>165</v>
      </c>
      <c r="S16">
        <v>4.3478260080000002</v>
      </c>
      <c r="T16">
        <v>0</v>
      </c>
      <c r="U16">
        <v>0</v>
      </c>
      <c r="V16">
        <v>0</v>
      </c>
      <c r="W16">
        <v>1.75</v>
      </c>
      <c r="X16">
        <v>0.38800000000000001</v>
      </c>
      <c r="Y16">
        <v>0.4</v>
      </c>
      <c r="Z16" t="s">
        <v>166</v>
      </c>
      <c r="AA16">
        <v>0.2</v>
      </c>
      <c r="AB16">
        <v>0.2</v>
      </c>
      <c r="AC16">
        <v>0.2</v>
      </c>
      <c r="AD16">
        <v>0.2</v>
      </c>
      <c r="AE16">
        <v>7</v>
      </c>
      <c r="AF16" t="s">
        <v>167</v>
      </c>
      <c r="AG16" t="s">
        <v>168</v>
      </c>
      <c r="AH16" t="s">
        <v>169</v>
      </c>
      <c r="AI16">
        <v>20</v>
      </c>
      <c r="AJ16" t="s">
        <v>170</v>
      </c>
      <c r="AK16">
        <v>3.4392901571236671</v>
      </c>
      <c r="AL16" t="s">
        <v>171</v>
      </c>
      <c r="AM16" t="s">
        <v>169</v>
      </c>
      <c r="AN16">
        <v>15</v>
      </c>
      <c r="AO16">
        <v>35</v>
      </c>
      <c r="AP16">
        <v>-30</v>
      </c>
      <c r="AQ16">
        <v>0</v>
      </c>
      <c r="AR16">
        <v>0.8</v>
      </c>
      <c r="AS16">
        <v>7.4999999999999997E-2</v>
      </c>
      <c r="AT16">
        <v>4</v>
      </c>
      <c r="AU16">
        <v>7.4999999999999997E-2</v>
      </c>
      <c r="AV16">
        <v>4</v>
      </c>
      <c r="AW16" t="s">
        <v>172</v>
      </c>
      <c r="AX16" t="s">
        <v>173</v>
      </c>
      <c r="AY16" t="s">
        <v>174</v>
      </c>
      <c r="AZ16" t="s">
        <v>176</v>
      </c>
      <c r="BA16">
        <v>5</v>
      </c>
      <c r="BB16">
        <v>0.75</v>
      </c>
      <c r="BC16">
        <v>0</v>
      </c>
      <c r="BD16" t="s">
        <v>177</v>
      </c>
      <c r="BE16" t="s">
        <v>177</v>
      </c>
      <c r="BF16" t="s">
        <v>178</v>
      </c>
      <c r="BG16" t="s">
        <v>178</v>
      </c>
      <c r="BH16" t="s">
        <v>178</v>
      </c>
      <c r="BI16">
        <v>0</v>
      </c>
      <c r="BJ16" t="s">
        <v>179</v>
      </c>
      <c r="BK16">
        <v>0</v>
      </c>
    </row>
    <row r="17" spans="1:63" x14ac:dyDescent="0.25">
      <c r="A17" t="s">
        <v>57</v>
      </c>
      <c r="B17">
        <v>4</v>
      </c>
      <c r="C17" t="s">
        <v>158</v>
      </c>
      <c r="D17">
        <v>0</v>
      </c>
      <c r="E17">
        <v>1900</v>
      </c>
      <c r="F17">
        <v>1</v>
      </c>
      <c r="G17">
        <v>9</v>
      </c>
      <c r="H17">
        <v>1.2</v>
      </c>
      <c r="I17" t="s">
        <v>160</v>
      </c>
      <c r="J17" t="s">
        <v>161</v>
      </c>
      <c r="K17" t="s">
        <v>162</v>
      </c>
      <c r="L17">
        <v>8.33333352</v>
      </c>
      <c r="M17" t="s">
        <v>161</v>
      </c>
      <c r="N17" t="s">
        <v>163</v>
      </c>
      <c r="O17">
        <v>9.0909091400000008</v>
      </c>
      <c r="P17" t="s">
        <v>161</v>
      </c>
      <c r="Q17" t="s">
        <v>164</v>
      </c>
      <c r="R17" t="s">
        <v>165</v>
      </c>
      <c r="S17">
        <v>4.3478260080000002</v>
      </c>
      <c r="T17">
        <v>0</v>
      </c>
      <c r="U17">
        <v>0</v>
      </c>
      <c r="V17">
        <v>0</v>
      </c>
      <c r="W17">
        <v>1.75</v>
      </c>
      <c r="X17">
        <v>0.38800000000000001</v>
      </c>
      <c r="Y17">
        <v>0.4</v>
      </c>
      <c r="Z17" t="s">
        <v>166</v>
      </c>
      <c r="AA17">
        <v>0.2</v>
      </c>
      <c r="AB17">
        <v>0.2</v>
      </c>
      <c r="AC17">
        <v>0.2</v>
      </c>
      <c r="AD17">
        <v>0.2</v>
      </c>
      <c r="AE17">
        <v>7</v>
      </c>
      <c r="AF17" t="s">
        <v>167</v>
      </c>
      <c r="AG17" t="s">
        <v>168</v>
      </c>
      <c r="AH17" t="s">
        <v>169</v>
      </c>
      <c r="AI17">
        <v>20</v>
      </c>
      <c r="AJ17" t="s">
        <v>170</v>
      </c>
      <c r="AK17">
        <v>3.4392901571236671</v>
      </c>
      <c r="AL17" t="s">
        <v>171</v>
      </c>
      <c r="AM17" t="s">
        <v>169</v>
      </c>
      <c r="AN17">
        <v>15</v>
      </c>
      <c r="AO17">
        <v>35</v>
      </c>
      <c r="AP17">
        <v>-30</v>
      </c>
      <c r="AQ17">
        <v>0</v>
      </c>
      <c r="AR17">
        <v>0.8</v>
      </c>
      <c r="AS17">
        <v>7.4999999999999997E-2</v>
      </c>
      <c r="AT17">
        <v>4</v>
      </c>
      <c r="AU17">
        <v>7.4999999999999997E-2</v>
      </c>
      <c r="AV17">
        <v>4</v>
      </c>
      <c r="AW17" t="s">
        <v>172</v>
      </c>
      <c r="AX17" t="s">
        <v>173</v>
      </c>
      <c r="AY17" t="s">
        <v>174</v>
      </c>
      <c r="AZ17" t="s">
        <v>176</v>
      </c>
      <c r="BA17">
        <v>1</v>
      </c>
      <c r="BB17">
        <v>0.75</v>
      </c>
      <c r="BC17">
        <v>0</v>
      </c>
      <c r="BD17" t="s">
        <v>177</v>
      </c>
      <c r="BE17" t="s">
        <v>177</v>
      </c>
      <c r="BF17" t="s">
        <v>178</v>
      </c>
      <c r="BG17" t="s">
        <v>178</v>
      </c>
      <c r="BH17" t="s">
        <v>178</v>
      </c>
      <c r="BI17">
        <v>0</v>
      </c>
      <c r="BJ17" t="s">
        <v>179</v>
      </c>
      <c r="BK17">
        <v>0</v>
      </c>
    </row>
    <row r="18" spans="1:63" x14ac:dyDescent="0.25">
      <c r="A18" t="s">
        <v>58</v>
      </c>
      <c r="B18">
        <v>4</v>
      </c>
      <c r="C18" t="s">
        <v>158</v>
      </c>
      <c r="D18">
        <v>0</v>
      </c>
      <c r="E18">
        <v>1900</v>
      </c>
      <c r="F18">
        <v>1</v>
      </c>
      <c r="G18">
        <v>9</v>
      </c>
      <c r="H18">
        <v>1.2</v>
      </c>
      <c r="I18" t="s">
        <v>160</v>
      </c>
      <c r="J18" t="s">
        <v>161</v>
      </c>
      <c r="K18" t="s">
        <v>162</v>
      </c>
      <c r="L18">
        <v>8.33333352</v>
      </c>
      <c r="M18" t="s">
        <v>161</v>
      </c>
      <c r="N18" t="s">
        <v>163</v>
      </c>
      <c r="O18">
        <v>9.0909091400000008</v>
      </c>
      <c r="P18" t="s">
        <v>161</v>
      </c>
      <c r="Q18" t="s">
        <v>164</v>
      </c>
      <c r="R18" t="s">
        <v>165</v>
      </c>
      <c r="S18">
        <v>4.3478260080000002</v>
      </c>
      <c r="T18">
        <v>0</v>
      </c>
      <c r="U18">
        <v>0</v>
      </c>
      <c r="V18">
        <v>0</v>
      </c>
      <c r="W18">
        <v>1.75</v>
      </c>
      <c r="X18">
        <v>0.38800000000000001</v>
      </c>
      <c r="Y18">
        <v>0.4</v>
      </c>
      <c r="Z18" t="s">
        <v>166</v>
      </c>
      <c r="AA18">
        <v>0.2</v>
      </c>
      <c r="AB18">
        <v>0.2</v>
      </c>
      <c r="AC18">
        <v>0.2</v>
      </c>
      <c r="AD18">
        <v>0.2</v>
      </c>
      <c r="AE18">
        <v>7</v>
      </c>
      <c r="AF18" t="s">
        <v>167</v>
      </c>
      <c r="AG18" t="s">
        <v>168</v>
      </c>
      <c r="AH18" t="s">
        <v>169</v>
      </c>
      <c r="AI18">
        <v>20</v>
      </c>
      <c r="AJ18" t="s">
        <v>170</v>
      </c>
      <c r="AK18">
        <v>3.4392901571236671</v>
      </c>
      <c r="AL18" t="s">
        <v>171</v>
      </c>
      <c r="AM18" t="s">
        <v>169</v>
      </c>
      <c r="AN18">
        <v>15</v>
      </c>
      <c r="AO18">
        <v>35</v>
      </c>
      <c r="AP18">
        <v>-30</v>
      </c>
      <c r="AQ18">
        <v>0</v>
      </c>
      <c r="AR18">
        <v>0.8</v>
      </c>
      <c r="AS18">
        <v>7.4999999999999997E-2</v>
      </c>
      <c r="AT18">
        <v>4</v>
      </c>
      <c r="AU18">
        <v>7.4999999999999997E-2</v>
      </c>
      <c r="AV18">
        <v>4</v>
      </c>
      <c r="AW18" t="s">
        <v>172</v>
      </c>
      <c r="AX18" t="s">
        <v>173</v>
      </c>
      <c r="AY18" t="s">
        <v>174</v>
      </c>
      <c r="AZ18" t="s">
        <v>176</v>
      </c>
      <c r="BA18">
        <v>2</v>
      </c>
      <c r="BB18">
        <v>0.75</v>
      </c>
      <c r="BC18">
        <v>0</v>
      </c>
      <c r="BD18" t="s">
        <v>177</v>
      </c>
      <c r="BE18" t="s">
        <v>177</v>
      </c>
      <c r="BF18" t="s">
        <v>178</v>
      </c>
      <c r="BG18" t="s">
        <v>178</v>
      </c>
      <c r="BH18" t="s">
        <v>178</v>
      </c>
      <c r="BI18">
        <v>0</v>
      </c>
      <c r="BJ18" t="s">
        <v>179</v>
      </c>
      <c r="BK18">
        <v>0</v>
      </c>
    </row>
    <row r="19" spans="1:63" x14ac:dyDescent="0.25">
      <c r="A19" t="s">
        <v>59</v>
      </c>
      <c r="B19">
        <v>4</v>
      </c>
      <c r="C19" t="s">
        <v>158</v>
      </c>
      <c r="D19">
        <v>0</v>
      </c>
      <c r="E19">
        <v>1900</v>
      </c>
      <c r="F19">
        <v>1</v>
      </c>
      <c r="G19">
        <v>9</v>
      </c>
      <c r="H19">
        <v>1.2</v>
      </c>
      <c r="I19" t="s">
        <v>160</v>
      </c>
      <c r="J19" t="s">
        <v>161</v>
      </c>
      <c r="K19" t="s">
        <v>162</v>
      </c>
      <c r="L19">
        <v>8.33333352</v>
      </c>
      <c r="M19" t="s">
        <v>161</v>
      </c>
      <c r="N19" t="s">
        <v>163</v>
      </c>
      <c r="O19">
        <v>9.0909091400000008</v>
      </c>
      <c r="P19" t="s">
        <v>161</v>
      </c>
      <c r="Q19" t="s">
        <v>164</v>
      </c>
      <c r="R19" t="s">
        <v>165</v>
      </c>
      <c r="S19">
        <v>4.3478260080000002</v>
      </c>
      <c r="T19">
        <v>0</v>
      </c>
      <c r="U19">
        <v>0</v>
      </c>
      <c r="V19">
        <v>0</v>
      </c>
      <c r="W19">
        <v>1.75</v>
      </c>
      <c r="X19">
        <v>0.38800000000000001</v>
      </c>
      <c r="Y19">
        <v>0.4</v>
      </c>
      <c r="Z19" t="s">
        <v>166</v>
      </c>
      <c r="AA19">
        <v>0.2</v>
      </c>
      <c r="AB19">
        <v>0.2</v>
      </c>
      <c r="AC19">
        <v>0.2</v>
      </c>
      <c r="AD19">
        <v>0.2</v>
      </c>
      <c r="AE19">
        <v>7</v>
      </c>
      <c r="AF19" t="s">
        <v>167</v>
      </c>
      <c r="AG19" t="s">
        <v>168</v>
      </c>
      <c r="AH19" t="s">
        <v>169</v>
      </c>
      <c r="AI19">
        <v>20</v>
      </c>
      <c r="AJ19" t="s">
        <v>170</v>
      </c>
      <c r="AK19">
        <v>3.4392901571236671</v>
      </c>
      <c r="AL19" t="s">
        <v>171</v>
      </c>
      <c r="AM19" t="s">
        <v>169</v>
      </c>
      <c r="AN19">
        <v>15</v>
      </c>
      <c r="AO19">
        <v>35</v>
      </c>
      <c r="AP19">
        <v>-30</v>
      </c>
      <c r="AQ19">
        <v>0</v>
      </c>
      <c r="AR19">
        <v>0.8</v>
      </c>
      <c r="AS19">
        <v>7.4999999999999997E-2</v>
      </c>
      <c r="AT19">
        <v>4</v>
      </c>
      <c r="AU19">
        <v>7.4999999999999997E-2</v>
      </c>
      <c r="AV19">
        <v>4</v>
      </c>
      <c r="AW19" t="s">
        <v>172</v>
      </c>
      <c r="AX19" t="s">
        <v>173</v>
      </c>
      <c r="AY19" t="s">
        <v>174</v>
      </c>
      <c r="AZ19" t="s">
        <v>176</v>
      </c>
      <c r="BA19">
        <v>3</v>
      </c>
      <c r="BB19">
        <v>0.75</v>
      </c>
      <c r="BC19">
        <v>0</v>
      </c>
      <c r="BD19" t="s">
        <v>177</v>
      </c>
      <c r="BE19" t="s">
        <v>177</v>
      </c>
      <c r="BF19" t="s">
        <v>178</v>
      </c>
      <c r="BG19" t="s">
        <v>178</v>
      </c>
      <c r="BH19" t="s">
        <v>178</v>
      </c>
      <c r="BI19">
        <v>0</v>
      </c>
      <c r="BJ19" t="s">
        <v>179</v>
      </c>
      <c r="BK19">
        <v>0</v>
      </c>
    </row>
    <row r="20" spans="1:63" x14ac:dyDescent="0.25">
      <c r="A20" t="s">
        <v>60</v>
      </c>
      <c r="B20">
        <v>4</v>
      </c>
      <c r="C20" t="s">
        <v>158</v>
      </c>
      <c r="D20">
        <v>0</v>
      </c>
      <c r="E20">
        <v>1900</v>
      </c>
      <c r="F20">
        <v>1</v>
      </c>
      <c r="G20">
        <v>9</v>
      </c>
      <c r="H20">
        <v>1.2</v>
      </c>
      <c r="I20" t="s">
        <v>160</v>
      </c>
      <c r="J20" t="s">
        <v>161</v>
      </c>
      <c r="K20" t="s">
        <v>162</v>
      </c>
      <c r="L20">
        <v>8.33333352</v>
      </c>
      <c r="M20" t="s">
        <v>161</v>
      </c>
      <c r="N20" t="s">
        <v>163</v>
      </c>
      <c r="O20">
        <v>9.0909091400000008</v>
      </c>
      <c r="P20" t="s">
        <v>161</v>
      </c>
      <c r="Q20" t="s">
        <v>164</v>
      </c>
      <c r="R20" t="s">
        <v>165</v>
      </c>
      <c r="S20">
        <v>4.3478260080000002</v>
      </c>
      <c r="T20">
        <v>0</v>
      </c>
      <c r="U20">
        <v>0</v>
      </c>
      <c r="V20">
        <v>0</v>
      </c>
      <c r="W20">
        <v>1.75</v>
      </c>
      <c r="X20">
        <v>0.38800000000000001</v>
      </c>
      <c r="Y20">
        <v>0.4</v>
      </c>
      <c r="Z20" t="s">
        <v>166</v>
      </c>
      <c r="AA20">
        <v>0.2</v>
      </c>
      <c r="AB20">
        <v>0.2</v>
      </c>
      <c r="AC20">
        <v>0.2</v>
      </c>
      <c r="AD20">
        <v>0.2</v>
      </c>
      <c r="AE20">
        <v>7</v>
      </c>
      <c r="AF20" t="s">
        <v>167</v>
      </c>
      <c r="AG20" t="s">
        <v>168</v>
      </c>
      <c r="AH20" t="s">
        <v>169</v>
      </c>
      <c r="AI20">
        <v>20</v>
      </c>
      <c r="AJ20" t="s">
        <v>170</v>
      </c>
      <c r="AK20">
        <v>3.4392901571236671</v>
      </c>
      <c r="AL20" t="s">
        <v>171</v>
      </c>
      <c r="AM20" t="s">
        <v>169</v>
      </c>
      <c r="AN20">
        <v>15</v>
      </c>
      <c r="AO20">
        <v>35</v>
      </c>
      <c r="AP20">
        <v>-30</v>
      </c>
      <c r="AQ20">
        <v>0</v>
      </c>
      <c r="AR20">
        <v>0.8</v>
      </c>
      <c r="AS20">
        <v>7.4999999999999997E-2</v>
      </c>
      <c r="AT20">
        <v>4</v>
      </c>
      <c r="AU20">
        <v>7.4999999999999997E-2</v>
      </c>
      <c r="AV20">
        <v>4</v>
      </c>
      <c r="AW20" t="s">
        <v>172</v>
      </c>
      <c r="AX20" t="s">
        <v>173</v>
      </c>
      <c r="AY20" t="s">
        <v>174</v>
      </c>
      <c r="AZ20" t="s">
        <v>176</v>
      </c>
      <c r="BA20">
        <v>4</v>
      </c>
      <c r="BB20">
        <v>0.75</v>
      </c>
      <c r="BC20">
        <v>0</v>
      </c>
      <c r="BD20" t="s">
        <v>177</v>
      </c>
      <c r="BE20" t="s">
        <v>177</v>
      </c>
      <c r="BF20" t="s">
        <v>178</v>
      </c>
      <c r="BG20" t="s">
        <v>178</v>
      </c>
      <c r="BH20" t="s">
        <v>178</v>
      </c>
      <c r="BI20">
        <v>0</v>
      </c>
      <c r="BJ20" t="s">
        <v>179</v>
      </c>
      <c r="BK20">
        <v>0</v>
      </c>
    </row>
    <row r="21" spans="1:63" x14ac:dyDescent="0.25">
      <c r="A21" t="s">
        <v>61</v>
      </c>
      <c r="B21">
        <v>4</v>
      </c>
      <c r="C21" t="s">
        <v>158</v>
      </c>
      <c r="D21">
        <v>0</v>
      </c>
      <c r="E21">
        <v>1900</v>
      </c>
      <c r="F21">
        <v>1</v>
      </c>
      <c r="G21">
        <v>9</v>
      </c>
      <c r="H21">
        <v>1.2</v>
      </c>
      <c r="I21" t="s">
        <v>160</v>
      </c>
      <c r="J21" t="s">
        <v>161</v>
      </c>
      <c r="K21" t="s">
        <v>162</v>
      </c>
      <c r="L21">
        <v>8.33333352</v>
      </c>
      <c r="M21" t="s">
        <v>161</v>
      </c>
      <c r="N21" t="s">
        <v>163</v>
      </c>
      <c r="O21">
        <v>9.0909091400000008</v>
      </c>
      <c r="P21" t="s">
        <v>161</v>
      </c>
      <c r="Q21" t="s">
        <v>164</v>
      </c>
      <c r="R21" t="s">
        <v>165</v>
      </c>
      <c r="S21">
        <v>4.3478260080000002</v>
      </c>
      <c r="T21">
        <v>0</v>
      </c>
      <c r="U21">
        <v>0</v>
      </c>
      <c r="V21">
        <v>0</v>
      </c>
      <c r="W21">
        <v>1.75</v>
      </c>
      <c r="X21">
        <v>0.38800000000000001</v>
      </c>
      <c r="Y21">
        <v>0.4</v>
      </c>
      <c r="Z21" t="s">
        <v>166</v>
      </c>
      <c r="AA21">
        <v>0.2</v>
      </c>
      <c r="AB21">
        <v>0.2</v>
      </c>
      <c r="AC21">
        <v>0.2</v>
      </c>
      <c r="AD21">
        <v>0.2</v>
      </c>
      <c r="AE21">
        <v>7</v>
      </c>
      <c r="AF21" t="s">
        <v>167</v>
      </c>
      <c r="AG21" t="s">
        <v>168</v>
      </c>
      <c r="AH21" t="s">
        <v>169</v>
      </c>
      <c r="AI21">
        <v>20</v>
      </c>
      <c r="AJ21" t="s">
        <v>170</v>
      </c>
      <c r="AK21">
        <v>3.4392901571236671</v>
      </c>
      <c r="AL21" t="s">
        <v>171</v>
      </c>
      <c r="AM21" t="s">
        <v>169</v>
      </c>
      <c r="AN21">
        <v>15</v>
      </c>
      <c r="AO21">
        <v>35</v>
      </c>
      <c r="AP21">
        <v>-30</v>
      </c>
      <c r="AQ21">
        <v>0</v>
      </c>
      <c r="AR21">
        <v>0.8</v>
      </c>
      <c r="AS21">
        <v>7.4999999999999997E-2</v>
      </c>
      <c r="AT21">
        <v>4</v>
      </c>
      <c r="AU21">
        <v>7.4999999999999997E-2</v>
      </c>
      <c r="AV21">
        <v>4</v>
      </c>
      <c r="AW21" t="s">
        <v>172</v>
      </c>
      <c r="AX21" t="s">
        <v>173</v>
      </c>
      <c r="AY21" t="s">
        <v>174</v>
      </c>
      <c r="AZ21" t="s">
        <v>176</v>
      </c>
      <c r="BA21">
        <v>5</v>
      </c>
      <c r="BB21">
        <v>0.75</v>
      </c>
      <c r="BC21">
        <v>0</v>
      </c>
      <c r="BD21" t="s">
        <v>177</v>
      </c>
      <c r="BE21" t="s">
        <v>177</v>
      </c>
      <c r="BF21" t="s">
        <v>178</v>
      </c>
      <c r="BG21" t="s">
        <v>178</v>
      </c>
      <c r="BH21" t="s">
        <v>178</v>
      </c>
      <c r="BI21">
        <v>0</v>
      </c>
      <c r="BJ21" t="s">
        <v>179</v>
      </c>
      <c r="BK21">
        <v>0</v>
      </c>
    </row>
    <row r="22" spans="1:63" x14ac:dyDescent="0.25">
      <c r="A22" t="s">
        <v>62</v>
      </c>
      <c r="B22">
        <v>4</v>
      </c>
      <c r="C22" t="s">
        <v>159</v>
      </c>
      <c r="D22">
        <v>0</v>
      </c>
      <c r="E22">
        <v>1900</v>
      </c>
      <c r="F22">
        <v>1</v>
      </c>
      <c r="G22">
        <v>9</v>
      </c>
      <c r="H22">
        <v>1.2</v>
      </c>
      <c r="I22" t="s">
        <v>160</v>
      </c>
      <c r="J22" t="s">
        <v>161</v>
      </c>
      <c r="K22" t="s">
        <v>162</v>
      </c>
      <c r="L22">
        <v>8.33333352</v>
      </c>
      <c r="M22" t="s">
        <v>161</v>
      </c>
      <c r="N22" t="s">
        <v>163</v>
      </c>
      <c r="O22">
        <v>9.0909091400000008</v>
      </c>
      <c r="P22" t="s">
        <v>161</v>
      </c>
      <c r="Q22" t="s">
        <v>164</v>
      </c>
      <c r="R22" t="s">
        <v>165</v>
      </c>
      <c r="S22">
        <v>4.3478260080000002</v>
      </c>
      <c r="T22">
        <v>0</v>
      </c>
      <c r="U22">
        <v>0</v>
      </c>
      <c r="V22">
        <v>0</v>
      </c>
      <c r="W22">
        <v>1.75</v>
      </c>
      <c r="X22">
        <v>0.38800000000000001</v>
      </c>
      <c r="Y22">
        <v>0.4</v>
      </c>
      <c r="Z22" t="s">
        <v>166</v>
      </c>
      <c r="AA22">
        <v>0.2</v>
      </c>
      <c r="AB22">
        <v>0.2</v>
      </c>
      <c r="AC22">
        <v>0.2</v>
      </c>
      <c r="AD22">
        <v>0.2</v>
      </c>
      <c r="AE22">
        <v>7</v>
      </c>
      <c r="AF22" t="s">
        <v>167</v>
      </c>
      <c r="AG22" t="s">
        <v>168</v>
      </c>
      <c r="AH22" t="s">
        <v>169</v>
      </c>
      <c r="AI22">
        <v>20</v>
      </c>
      <c r="AJ22" t="s">
        <v>170</v>
      </c>
      <c r="AK22">
        <v>3.4392901571236671</v>
      </c>
      <c r="AL22" t="s">
        <v>171</v>
      </c>
      <c r="AM22" t="s">
        <v>169</v>
      </c>
      <c r="AN22">
        <v>15</v>
      </c>
      <c r="AO22">
        <v>35</v>
      </c>
      <c r="AP22">
        <v>-30</v>
      </c>
      <c r="AQ22">
        <v>0</v>
      </c>
      <c r="AR22">
        <v>0.8</v>
      </c>
      <c r="AS22">
        <v>7.4999999999999997E-2</v>
      </c>
      <c r="AT22">
        <v>4</v>
      </c>
      <c r="AU22">
        <v>7.4999999999999997E-2</v>
      </c>
      <c r="AV22">
        <v>4</v>
      </c>
      <c r="AW22" t="s">
        <v>172</v>
      </c>
      <c r="AX22" t="s">
        <v>173</v>
      </c>
      <c r="AY22" t="s">
        <v>174</v>
      </c>
      <c r="AZ22" t="s">
        <v>176</v>
      </c>
      <c r="BA22">
        <v>1</v>
      </c>
      <c r="BB22">
        <v>0.75</v>
      </c>
      <c r="BC22">
        <v>0</v>
      </c>
      <c r="BD22" t="s">
        <v>177</v>
      </c>
      <c r="BE22" t="s">
        <v>177</v>
      </c>
      <c r="BF22" t="s">
        <v>178</v>
      </c>
      <c r="BG22" t="s">
        <v>178</v>
      </c>
      <c r="BH22" t="s">
        <v>178</v>
      </c>
      <c r="BI22">
        <v>0</v>
      </c>
      <c r="BJ22" t="s">
        <v>179</v>
      </c>
      <c r="BK22">
        <v>0</v>
      </c>
    </row>
    <row r="23" spans="1:63" x14ac:dyDescent="0.25">
      <c r="A23" t="s">
        <v>63</v>
      </c>
      <c r="B23">
        <v>4</v>
      </c>
      <c r="C23" t="s">
        <v>159</v>
      </c>
      <c r="D23">
        <v>0</v>
      </c>
      <c r="E23">
        <v>1900</v>
      </c>
      <c r="F23">
        <v>1</v>
      </c>
      <c r="G23">
        <v>9</v>
      </c>
      <c r="H23">
        <v>1.2</v>
      </c>
      <c r="I23" t="s">
        <v>160</v>
      </c>
      <c r="J23" t="s">
        <v>161</v>
      </c>
      <c r="K23" t="s">
        <v>162</v>
      </c>
      <c r="L23">
        <v>8.33333352</v>
      </c>
      <c r="M23" t="s">
        <v>161</v>
      </c>
      <c r="N23" t="s">
        <v>163</v>
      </c>
      <c r="O23">
        <v>9.0909091400000008</v>
      </c>
      <c r="P23" t="s">
        <v>161</v>
      </c>
      <c r="Q23" t="s">
        <v>164</v>
      </c>
      <c r="R23" t="s">
        <v>165</v>
      </c>
      <c r="S23">
        <v>4.3478260080000002</v>
      </c>
      <c r="T23">
        <v>0</v>
      </c>
      <c r="U23">
        <v>0</v>
      </c>
      <c r="V23">
        <v>0</v>
      </c>
      <c r="W23">
        <v>1.75</v>
      </c>
      <c r="X23">
        <v>0.38800000000000001</v>
      </c>
      <c r="Y23">
        <v>0.4</v>
      </c>
      <c r="Z23" t="s">
        <v>166</v>
      </c>
      <c r="AA23">
        <v>0.2</v>
      </c>
      <c r="AB23">
        <v>0.2</v>
      </c>
      <c r="AC23">
        <v>0.2</v>
      </c>
      <c r="AD23">
        <v>0.2</v>
      </c>
      <c r="AE23">
        <v>7</v>
      </c>
      <c r="AF23" t="s">
        <v>167</v>
      </c>
      <c r="AG23" t="s">
        <v>168</v>
      </c>
      <c r="AH23" t="s">
        <v>169</v>
      </c>
      <c r="AI23">
        <v>20</v>
      </c>
      <c r="AJ23" t="s">
        <v>170</v>
      </c>
      <c r="AK23">
        <v>3.4392901571236671</v>
      </c>
      <c r="AL23" t="s">
        <v>171</v>
      </c>
      <c r="AM23" t="s">
        <v>169</v>
      </c>
      <c r="AN23">
        <v>15</v>
      </c>
      <c r="AO23">
        <v>35</v>
      </c>
      <c r="AP23">
        <v>-30</v>
      </c>
      <c r="AQ23">
        <v>0</v>
      </c>
      <c r="AR23">
        <v>0.8</v>
      </c>
      <c r="AS23">
        <v>7.4999999999999997E-2</v>
      </c>
      <c r="AT23">
        <v>4</v>
      </c>
      <c r="AU23">
        <v>7.4999999999999997E-2</v>
      </c>
      <c r="AV23">
        <v>4</v>
      </c>
      <c r="AW23" t="s">
        <v>172</v>
      </c>
      <c r="AX23" t="s">
        <v>173</v>
      </c>
      <c r="AY23" t="s">
        <v>174</v>
      </c>
      <c r="AZ23" t="s">
        <v>176</v>
      </c>
      <c r="BA23">
        <v>2</v>
      </c>
      <c r="BB23">
        <v>0.75</v>
      </c>
      <c r="BC23">
        <v>0</v>
      </c>
      <c r="BD23" t="s">
        <v>177</v>
      </c>
      <c r="BE23" t="s">
        <v>177</v>
      </c>
      <c r="BF23" t="s">
        <v>178</v>
      </c>
      <c r="BG23" t="s">
        <v>178</v>
      </c>
      <c r="BH23" t="s">
        <v>178</v>
      </c>
      <c r="BI23">
        <v>0</v>
      </c>
      <c r="BJ23" t="s">
        <v>179</v>
      </c>
      <c r="BK23">
        <v>0</v>
      </c>
    </row>
    <row r="24" spans="1:63" x14ac:dyDescent="0.25">
      <c r="A24" t="s">
        <v>64</v>
      </c>
      <c r="B24">
        <v>4</v>
      </c>
      <c r="C24" t="s">
        <v>159</v>
      </c>
      <c r="D24">
        <v>0</v>
      </c>
      <c r="E24">
        <v>1900</v>
      </c>
      <c r="F24">
        <v>1</v>
      </c>
      <c r="G24">
        <v>9</v>
      </c>
      <c r="H24">
        <v>1.2</v>
      </c>
      <c r="I24" t="s">
        <v>160</v>
      </c>
      <c r="J24" t="s">
        <v>161</v>
      </c>
      <c r="K24" t="s">
        <v>162</v>
      </c>
      <c r="L24">
        <v>8.33333352</v>
      </c>
      <c r="M24" t="s">
        <v>161</v>
      </c>
      <c r="N24" t="s">
        <v>163</v>
      </c>
      <c r="O24">
        <v>9.0909091400000008</v>
      </c>
      <c r="P24" t="s">
        <v>161</v>
      </c>
      <c r="Q24" t="s">
        <v>164</v>
      </c>
      <c r="R24" t="s">
        <v>165</v>
      </c>
      <c r="S24">
        <v>4.3478260080000002</v>
      </c>
      <c r="T24">
        <v>0</v>
      </c>
      <c r="U24">
        <v>0</v>
      </c>
      <c r="V24">
        <v>0</v>
      </c>
      <c r="W24">
        <v>1.75</v>
      </c>
      <c r="X24">
        <v>0.38800000000000001</v>
      </c>
      <c r="Y24">
        <v>0.4</v>
      </c>
      <c r="Z24" t="s">
        <v>166</v>
      </c>
      <c r="AA24">
        <v>0.2</v>
      </c>
      <c r="AB24">
        <v>0.2</v>
      </c>
      <c r="AC24">
        <v>0.2</v>
      </c>
      <c r="AD24">
        <v>0.2</v>
      </c>
      <c r="AE24">
        <v>7</v>
      </c>
      <c r="AF24" t="s">
        <v>167</v>
      </c>
      <c r="AG24" t="s">
        <v>168</v>
      </c>
      <c r="AH24" t="s">
        <v>169</v>
      </c>
      <c r="AI24">
        <v>20</v>
      </c>
      <c r="AJ24" t="s">
        <v>170</v>
      </c>
      <c r="AK24">
        <v>3.4392901571236671</v>
      </c>
      <c r="AL24" t="s">
        <v>171</v>
      </c>
      <c r="AM24" t="s">
        <v>169</v>
      </c>
      <c r="AN24">
        <v>15</v>
      </c>
      <c r="AO24">
        <v>35</v>
      </c>
      <c r="AP24">
        <v>-30</v>
      </c>
      <c r="AQ24">
        <v>0</v>
      </c>
      <c r="AR24">
        <v>0.8</v>
      </c>
      <c r="AS24">
        <v>7.4999999999999997E-2</v>
      </c>
      <c r="AT24">
        <v>4</v>
      </c>
      <c r="AU24">
        <v>7.4999999999999997E-2</v>
      </c>
      <c r="AV24">
        <v>4</v>
      </c>
      <c r="AW24" t="s">
        <v>172</v>
      </c>
      <c r="AX24" t="s">
        <v>173</v>
      </c>
      <c r="AY24" t="s">
        <v>174</v>
      </c>
      <c r="AZ24" t="s">
        <v>176</v>
      </c>
      <c r="BA24">
        <v>3</v>
      </c>
      <c r="BB24">
        <v>0.75</v>
      </c>
      <c r="BC24">
        <v>0</v>
      </c>
      <c r="BD24" t="s">
        <v>177</v>
      </c>
      <c r="BE24" t="s">
        <v>177</v>
      </c>
      <c r="BF24" t="s">
        <v>178</v>
      </c>
      <c r="BG24" t="s">
        <v>178</v>
      </c>
      <c r="BH24" t="s">
        <v>178</v>
      </c>
      <c r="BI24">
        <v>0</v>
      </c>
      <c r="BJ24" t="s">
        <v>179</v>
      </c>
      <c r="BK24">
        <v>0</v>
      </c>
    </row>
    <row r="25" spans="1:63" x14ac:dyDescent="0.25">
      <c r="A25" t="s">
        <v>65</v>
      </c>
      <c r="B25">
        <v>4</v>
      </c>
      <c r="C25" t="s">
        <v>159</v>
      </c>
      <c r="D25">
        <v>0</v>
      </c>
      <c r="E25">
        <v>1900</v>
      </c>
      <c r="F25">
        <v>1</v>
      </c>
      <c r="G25">
        <v>9</v>
      </c>
      <c r="H25">
        <v>1.2</v>
      </c>
      <c r="I25" t="s">
        <v>160</v>
      </c>
      <c r="J25" t="s">
        <v>161</v>
      </c>
      <c r="K25" t="s">
        <v>162</v>
      </c>
      <c r="L25">
        <v>8.33333352</v>
      </c>
      <c r="M25" t="s">
        <v>161</v>
      </c>
      <c r="N25" t="s">
        <v>163</v>
      </c>
      <c r="O25">
        <v>9.0909091400000008</v>
      </c>
      <c r="P25" t="s">
        <v>161</v>
      </c>
      <c r="Q25" t="s">
        <v>164</v>
      </c>
      <c r="R25" t="s">
        <v>165</v>
      </c>
      <c r="S25">
        <v>4.3478260080000002</v>
      </c>
      <c r="T25">
        <v>0</v>
      </c>
      <c r="U25">
        <v>0</v>
      </c>
      <c r="V25">
        <v>0</v>
      </c>
      <c r="W25">
        <v>1.75</v>
      </c>
      <c r="X25">
        <v>0.38800000000000001</v>
      </c>
      <c r="Y25">
        <v>0.4</v>
      </c>
      <c r="Z25" t="s">
        <v>166</v>
      </c>
      <c r="AA25">
        <v>0.2</v>
      </c>
      <c r="AB25">
        <v>0.2</v>
      </c>
      <c r="AC25">
        <v>0.2</v>
      </c>
      <c r="AD25">
        <v>0.2</v>
      </c>
      <c r="AE25">
        <v>7</v>
      </c>
      <c r="AF25" t="s">
        <v>167</v>
      </c>
      <c r="AG25" t="s">
        <v>168</v>
      </c>
      <c r="AH25" t="s">
        <v>169</v>
      </c>
      <c r="AI25">
        <v>20</v>
      </c>
      <c r="AJ25" t="s">
        <v>170</v>
      </c>
      <c r="AK25">
        <v>3.4392901571236671</v>
      </c>
      <c r="AL25" t="s">
        <v>171</v>
      </c>
      <c r="AM25" t="s">
        <v>169</v>
      </c>
      <c r="AN25">
        <v>15</v>
      </c>
      <c r="AO25">
        <v>35</v>
      </c>
      <c r="AP25">
        <v>-30</v>
      </c>
      <c r="AQ25">
        <v>0</v>
      </c>
      <c r="AR25">
        <v>0.8</v>
      </c>
      <c r="AS25">
        <v>7.4999999999999997E-2</v>
      </c>
      <c r="AT25">
        <v>4</v>
      </c>
      <c r="AU25">
        <v>7.4999999999999997E-2</v>
      </c>
      <c r="AV25">
        <v>4</v>
      </c>
      <c r="AW25" t="s">
        <v>172</v>
      </c>
      <c r="AX25" t="s">
        <v>173</v>
      </c>
      <c r="AY25" t="s">
        <v>174</v>
      </c>
      <c r="AZ25" t="s">
        <v>176</v>
      </c>
      <c r="BA25">
        <v>4</v>
      </c>
      <c r="BB25">
        <v>0.75</v>
      </c>
      <c r="BC25">
        <v>0</v>
      </c>
      <c r="BD25" t="s">
        <v>177</v>
      </c>
      <c r="BE25" t="s">
        <v>177</v>
      </c>
      <c r="BF25" t="s">
        <v>178</v>
      </c>
      <c r="BG25" t="s">
        <v>178</v>
      </c>
      <c r="BH25" t="s">
        <v>178</v>
      </c>
      <c r="BI25">
        <v>0</v>
      </c>
      <c r="BJ25" t="s">
        <v>179</v>
      </c>
      <c r="BK25">
        <v>0</v>
      </c>
    </row>
    <row r="26" spans="1:63" x14ac:dyDescent="0.25">
      <c r="A26" t="s">
        <v>66</v>
      </c>
      <c r="B26">
        <v>4</v>
      </c>
      <c r="C26" t="s">
        <v>159</v>
      </c>
      <c r="D26">
        <v>0</v>
      </c>
      <c r="E26">
        <v>1900</v>
      </c>
      <c r="F26">
        <v>1</v>
      </c>
      <c r="G26">
        <v>9</v>
      </c>
      <c r="H26">
        <v>1.2</v>
      </c>
      <c r="I26" t="s">
        <v>160</v>
      </c>
      <c r="J26" t="s">
        <v>161</v>
      </c>
      <c r="K26" t="s">
        <v>162</v>
      </c>
      <c r="L26">
        <v>8.33333352</v>
      </c>
      <c r="M26" t="s">
        <v>161</v>
      </c>
      <c r="N26" t="s">
        <v>163</v>
      </c>
      <c r="O26">
        <v>9.0909091400000008</v>
      </c>
      <c r="P26" t="s">
        <v>161</v>
      </c>
      <c r="Q26" t="s">
        <v>164</v>
      </c>
      <c r="R26" t="s">
        <v>165</v>
      </c>
      <c r="S26">
        <v>4.3478260080000002</v>
      </c>
      <c r="T26">
        <v>0</v>
      </c>
      <c r="U26">
        <v>0</v>
      </c>
      <c r="V26">
        <v>0</v>
      </c>
      <c r="W26">
        <v>1.75</v>
      </c>
      <c r="X26">
        <v>0.38800000000000001</v>
      </c>
      <c r="Y26">
        <v>0.4</v>
      </c>
      <c r="Z26" t="s">
        <v>166</v>
      </c>
      <c r="AA26">
        <v>0.2</v>
      </c>
      <c r="AB26">
        <v>0.2</v>
      </c>
      <c r="AC26">
        <v>0.2</v>
      </c>
      <c r="AD26">
        <v>0.2</v>
      </c>
      <c r="AE26">
        <v>7</v>
      </c>
      <c r="AF26" t="s">
        <v>167</v>
      </c>
      <c r="AG26" t="s">
        <v>168</v>
      </c>
      <c r="AH26" t="s">
        <v>169</v>
      </c>
      <c r="AI26">
        <v>20</v>
      </c>
      <c r="AJ26" t="s">
        <v>170</v>
      </c>
      <c r="AK26">
        <v>3.4392901571236671</v>
      </c>
      <c r="AL26" t="s">
        <v>171</v>
      </c>
      <c r="AM26" t="s">
        <v>169</v>
      </c>
      <c r="AN26">
        <v>15</v>
      </c>
      <c r="AO26">
        <v>35</v>
      </c>
      <c r="AP26">
        <v>-30</v>
      </c>
      <c r="AQ26">
        <v>0</v>
      </c>
      <c r="AR26">
        <v>0.8</v>
      </c>
      <c r="AS26">
        <v>7.4999999999999997E-2</v>
      </c>
      <c r="AT26">
        <v>4</v>
      </c>
      <c r="AU26">
        <v>7.4999999999999997E-2</v>
      </c>
      <c r="AV26">
        <v>4</v>
      </c>
      <c r="AW26" t="s">
        <v>172</v>
      </c>
      <c r="AX26" t="s">
        <v>173</v>
      </c>
      <c r="AY26" t="s">
        <v>174</v>
      </c>
      <c r="AZ26" t="s">
        <v>176</v>
      </c>
      <c r="BA26">
        <v>5</v>
      </c>
      <c r="BB26">
        <v>0.75</v>
      </c>
      <c r="BC26">
        <v>0</v>
      </c>
      <c r="BD26" t="s">
        <v>177</v>
      </c>
      <c r="BE26" t="s">
        <v>177</v>
      </c>
      <c r="BF26" t="s">
        <v>178</v>
      </c>
      <c r="BG26" t="s">
        <v>178</v>
      </c>
      <c r="BH26" t="s">
        <v>178</v>
      </c>
      <c r="BI26">
        <v>0</v>
      </c>
      <c r="BJ26" t="s">
        <v>179</v>
      </c>
      <c r="BK26">
        <v>0</v>
      </c>
    </row>
    <row r="27" spans="1:63" x14ac:dyDescent="0.25">
      <c r="A27" t="s">
        <v>67</v>
      </c>
      <c r="B27">
        <v>4</v>
      </c>
      <c r="C27" t="s">
        <v>155</v>
      </c>
      <c r="D27">
        <v>0</v>
      </c>
      <c r="E27">
        <v>1900</v>
      </c>
      <c r="F27">
        <v>1</v>
      </c>
      <c r="G27">
        <v>9</v>
      </c>
      <c r="H27">
        <v>1.2</v>
      </c>
      <c r="I27" t="s">
        <v>160</v>
      </c>
      <c r="J27" t="s">
        <v>161</v>
      </c>
      <c r="K27" t="s">
        <v>162</v>
      </c>
      <c r="L27">
        <v>8.33333352</v>
      </c>
      <c r="M27" t="s">
        <v>161</v>
      </c>
      <c r="N27" t="s">
        <v>163</v>
      </c>
      <c r="O27">
        <v>9.0909091400000008</v>
      </c>
      <c r="P27" t="s">
        <v>161</v>
      </c>
      <c r="Q27" t="s">
        <v>164</v>
      </c>
      <c r="R27" t="s">
        <v>165</v>
      </c>
      <c r="S27">
        <v>4.3478260080000002</v>
      </c>
      <c r="T27">
        <v>0</v>
      </c>
      <c r="U27">
        <v>0</v>
      </c>
      <c r="V27">
        <v>0</v>
      </c>
      <c r="W27">
        <v>1.75</v>
      </c>
      <c r="X27">
        <v>0.38800000000000001</v>
      </c>
      <c r="Y27">
        <v>0.4</v>
      </c>
      <c r="Z27" t="s">
        <v>166</v>
      </c>
      <c r="AA27">
        <v>0.2</v>
      </c>
      <c r="AB27">
        <v>0.2</v>
      </c>
      <c r="AC27">
        <v>0.2</v>
      </c>
      <c r="AD27">
        <v>0.2</v>
      </c>
      <c r="AE27">
        <v>7</v>
      </c>
      <c r="AF27" t="s">
        <v>167</v>
      </c>
      <c r="AG27" t="s">
        <v>168</v>
      </c>
      <c r="AH27" t="s">
        <v>169</v>
      </c>
      <c r="AI27">
        <v>20</v>
      </c>
      <c r="AJ27" t="s">
        <v>170</v>
      </c>
      <c r="AK27">
        <v>3.4392901571236671</v>
      </c>
      <c r="AL27" t="s">
        <v>171</v>
      </c>
      <c r="AM27" t="s">
        <v>169</v>
      </c>
      <c r="AN27">
        <v>15</v>
      </c>
      <c r="AO27">
        <v>35</v>
      </c>
      <c r="AP27">
        <v>-30</v>
      </c>
      <c r="AQ27">
        <v>0</v>
      </c>
      <c r="AR27">
        <v>0.8</v>
      </c>
      <c r="AS27">
        <v>7.4999999999999997E-2</v>
      </c>
      <c r="AT27">
        <v>4</v>
      </c>
      <c r="AU27">
        <v>7.4999999999999997E-2</v>
      </c>
      <c r="AV27">
        <v>4</v>
      </c>
      <c r="AW27" t="s">
        <v>172</v>
      </c>
      <c r="AX27" t="s">
        <v>173</v>
      </c>
      <c r="AY27" t="s">
        <v>175</v>
      </c>
      <c r="AZ27" t="s">
        <v>176</v>
      </c>
      <c r="BA27">
        <v>1</v>
      </c>
      <c r="BB27">
        <v>0.75</v>
      </c>
      <c r="BC27">
        <v>0</v>
      </c>
      <c r="BD27" t="s">
        <v>177</v>
      </c>
      <c r="BE27" t="s">
        <v>177</v>
      </c>
      <c r="BF27" t="s">
        <v>178</v>
      </c>
      <c r="BG27" t="s">
        <v>178</v>
      </c>
      <c r="BH27" t="s">
        <v>178</v>
      </c>
      <c r="BI27">
        <v>0</v>
      </c>
      <c r="BJ27" t="s">
        <v>179</v>
      </c>
      <c r="BK27">
        <v>0</v>
      </c>
    </row>
    <row r="28" spans="1:63" x14ac:dyDescent="0.25">
      <c r="A28" t="s">
        <v>68</v>
      </c>
      <c r="B28">
        <v>4</v>
      </c>
      <c r="C28" t="s">
        <v>155</v>
      </c>
      <c r="D28">
        <v>0</v>
      </c>
      <c r="E28">
        <v>1900</v>
      </c>
      <c r="F28">
        <v>1</v>
      </c>
      <c r="G28">
        <v>9</v>
      </c>
      <c r="H28">
        <v>1.2</v>
      </c>
      <c r="I28" t="s">
        <v>160</v>
      </c>
      <c r="J28" t="s">
        <v>161</v>
      </c>
      <c r="K28" t="s">
        <v>162</v>
      </c>
      <c r="L28">
        <v>8.33333352</v>
      </c>
      <c r="M28" t="s">
        <v>161</v>
      </c>
      <c r="N28" t="s">
        <v>163</v>
      </c>
      <c r="O28">
        <v>9.0909091400000008</v>
      </c>
      <c r="P28" t="s">
        <v>161</v>
      </c>
      <c r="Q28" t="s">
        <v>164</v>
      </c>
      <c r="R28" t="s">
        <v>165</v>
      </c>
      <c r="S28">
        <v>4.3478260080000002</v>
      </c>
      <c r="T28">
        <v>0</v>
      </c>
      <c r="U28">
        <v>0</v>
      </c>
      <c r="V28">
        <v>0</v>
      </c>
      <c r="W28">
        <v>1.75</v>
      </c>
      <c r="X28">
        <v>0.38800000000000001</v>
      </c>
      <c r="Y28">
        <v>0.4</v>
      </c>
      <c r="Z28" t="s">
        <v>166</v>
      </c>
      <c r="AA28">
        <v>0.2</v>
      </c>
      <c r="AB28">
        <v>0.2</v>
      </c>
      <c r="AC28">
        <v>0.2</v>
      </c>
      <c r="AD28">
        <v>0.2</v>
      </c>
      <c r="AE28">
        <v>7</v>
      </c>
      <c r="AF28" t="s">
        <v>167</v>
      </c>
      <c r="AG28" t="s">
        <v>168</v>
      </c>
      <c r="AH28" t="s">
        <v>169</v>
      </c>
      <c r="AI28">
        <v>20</v>
      </c>
      <c r="AJ28" t="s">
        <v>170</v>
      </c>
      <c r="AK28">
        <v>3.4392901571236671</v>
      </c>
      <c r="AL28" t="s">
        <v>171</v>
      </c>
      <c r="AM28" t="s">
        <v>169</v>
      </c>
      <c r="AN28">
        <v>15</v>
      </c>
      <c r="AO28">
        <v>35</v>
      </c>
      <c r="AP28">
        <v>-30</v>
      </c>
      <c r="AQ28">
        <v>0</v>
      </c>
      <c r="AR28">
        <v>0.8</v>
      </c>
      <c r="AS28">
        <v>7.4999999999999997E-2</v>
      </c>
      <c r="AT28">
        <v>4</v>
      </c>
      <c r="AU28">
        <v>7.4999999999999997E-2</v>
      </c>
      <c r="AV28">
        <v>4</v>
      </c>
      <c r="AW28" t="s">
        <v>172</v>
      </c>
      <c r="AX28" t="s">
        <v>173</v>
      </c>
      <c r="AY28" t="s">
        <v>175</v>
      </c>
      <c r="AZ28" t="s">
        <v>176</v>
      </c>
      <c r="BA28">
        <v>2</v>
      </c>
      <c r="BB28">
        <v>0.75</v>
      </c>
      <c r="BC28">
        <v>0</v>
      </c>
      <c r="BD28" t="s">
        <v>177</v>
      </c>
      <c r="BE28" t="s">
        <v>177</v>
      </c>
      <c r="BF28" t="s">
        <v>178</v>
      </c>
      <c r="BG28" t="s">
        <v>178</v>
      </c>
      <c r="BH28" t="s">
        <v>178</v>
      </c>
      <c r="BI28">
        <v>0</v>
      </c>
      <c r="BJ28" t="s">
        <v>179</v>
      </c>
      <c r="BK28">
        <v>0</v>
      </c>
    </row>
    <row r="29" spans="1:63" x14ac:dyDescent="0.25">
      <c r="A29" t="s">
        <v>69</v>
      </c>
      <c r="B29">
        <v>4</v>
      </c>
      <c r="C29" t="s">
        <v>155</v>
      </c>
      <c r="D29">
        <v>0</v>
      </c>
      <c r="E29">
        <v>1900</v>
      </c>
      <c r="F29">
        <v>1</v>
      </c>
      <c r="G29">
        <v>9</v>
      </c>
      <c r="H29">
        <v>1.2</v>
      </c>
      <c r="I29" t="s">
        <v>160</v>
      </c>
      <c r="J29" t="s">
        <v>161</v>
      </c>
      <c r="K29" t="s">
        <v>162</v>
      </c>
      <c r="L29">
        <v>8.33333352</v>
      </c>
      <c r="M29" t="s">
        <v>161</v>
      </c>
      <c r="N29" t="s">
        <v>163</v>
      </c>
      <c r="O29">
        <v>9.0909091400000008</v>
      </c>
      <c r="P29" t="s">
        <v>161</v>
      </c>
      <c r="Q29" t="s">
        <v>164</v>
      </c>
      <c r="R29" t="s">
        <v>165</v>
      </c>
      <c r="S29">
        <v>4.3478260080000002</v>
      </c>
      <c r="T29">
        <v>0</v>
      </c>
      <c r="U29">
        <v>0</v>
      </c>
      <c r="V29">
        <v>0</v>
      </c>
      <c r="W29">
        <v>1.75</v>
      </c>
      <c r="X29">
        <v>0.38800000000000001</v>
      </c>
      <c r="Y29">
        <v>0.4</v>
      </c>
      <c r="Z29" t="s">
        <v>166</v>
      </c>
      <c r="AA29">
        <v>0.2</v>
      </c>
      <c r="AB29">
        <v>0.2</v>
      </c>
      <c r="AC29">
        <v>0.2</v>
      </c>
      <c r="AD29">
        <v>0.2</v>
      </c>
      <c r="AE29">
        <v>7</v>
      </c>
      <c r="AF29" t="s">
        <v>167</v>
      </c>
      <c r="AG29" t="s">
        <v>168</v>
      </c>
      <c r="AH29" t="s">
        <v>169</v>
      </c>
      <c r="AI29">
        <v>20</v>
      </c>
      <c r="AJ29" t="s">
        <v>170</v>
      </c>
      <c r="AK29">
        <v>3.4392901571236671</v>
      </c>
      <c r="AL29" t="s">
        <v>171</v>
      </c>
      <c r="AM29" t="s">
        <v>169</v>
      </c>
      <c r="AN29">
        <v>15</v>
      </c>
      <c r="AO29">
        <v>35</v>
      </c>
      <c r="AP29">
        <v>-30</v>
      </c>
      <c r="AQ29">
        <v>0</v>
      </c>
      <c r="AR29">
        <v>0.8</v>
      </c>
      <c r="AS29">
        <v>7.4999999999999997E-2</v>
      </c>
      <c r="AT29">
        <v>4</v>
      </c>
      <c r="AU29">
        <v>7.4999999999999997E-2</v>
      </c>
      <c r="AV29">
        <v>4</v>
      </c>
      <c r="AW29" t="s">
        <v>172</v>
      </c>
      <c r="AX29" t="s">
        <v>173</v>
      </c>
      <c r="AY29" t="s">
        <v>175</v>
      </c>
      <c r="AZ29" t="s">
        <v>176</v>
      </c>
      <c r="BA29">
        <v>3</v>
      </c>
      <c r="BB29">
        <v>0.75</v>
      </c>
      <c r="BC29">
        <v>0</v>
      </c>
      <c r="BD29" t="s">
        <v>177</v>
      </c>
      <c r="BE29" t="s">
        <v>177</v>
      </c>
      <c r="BF29" t="s">
        <v>178</v>
      </c>
      <c r="BG29" t="s">
        <v>178</v>
      </c>
      <c r="BH29" t="s">
        <v>178</v>
      </c>
      <c r="BI29">
        <v>0</v>
      </c>
      <c r="BJ29" t="s">
        <v>179</v>
      </c>
      <c r="BK29">
        <v>0</v>
      </c>
    </row>
    <row r="30" spans="1:63" x14ac:dyDescent="0.25">
      <c r="A30" t="s">
        <v>70</v>
      </c>
      <c r="B30">
        <v>4</v>
      </c>
      <c r="C30" t="s">
        <v>155</v>
      </c>
      <c r="D30">
        <v>0</v>
      </c>
      <c r="E30">
        <v>1900</v>
      </c>
      <c r="F30">
        <v>1</v>
      </c>
      <c r="G30">
        <v>9</v>
      </c>
      <c r="H30">
        <v>1.2</v>
      </c>
      <c r="I30" t="s">
        <v>160</v>
      </c>
      <c r="J30" t="s">
        <v>161</v>
      </c>
      <c r="K30" t="s">
        <v>162</v>
      </c>
      <c r="L30">
        <v>8.33333352</v>
      </c>
      <c r="M30" t="s">
        <v>161</v>
      </c>
      <c r="N30" t="s">
        <v>163</v>
      </c>
      <c r="O30">
        <v>9.0909091400000008</v>
      </c>
      <c r="P30" t="s">
        <v>161</v>
      </c>
      <c r="Q30" t="s">
        <v>164</v>
      </c>
      <c r="R30" t="s">
        <v>165</v>
      </c>
      <c r="S30">
        <v>4.3478260080000002</v>
      </c>
      <c r="T30">
        <v>0</v>
      </c>
      <c r="U30">
        <v>0</v>
      </c>
      <c r="V30">
        <v>0</v>
      </c>
      <c r="W30">
        <v>1.75</v>
      </c>
      <c r="X30">
        <v>0.38800000000000001</v>
      </c>
      <c r="Y30">
        <v>0.4</v>
      </c>
      <c r="Z30" t="s">
        <v>166</v>
      </c>
      <c r="AA30">
        <v>0.2</v>
      </c>
      <c r="AB30">
        <v>0.2</v>
      </c>
      <c r="AC30">
        <v>0.2</v>
      </c>
      <c r="AD30">
        <v>0.2</v>
      </c>
      <c r="AE30">
        <v>7</v>
      </c>
      <c r="AF30" t="s">
        <v>167</v>
      </c>
      <c r="AG30" t="s">
        <v>168</v>
      </c>
      <c r="AH30" t="s">
        <v>169</v>
      </c>
      <c r="AI30">
        <v>20</v>
      </c>
      <c r="AJ30" t="s">
        <v>170</v>
      </c>
      <c r="AK30">
        <v>3.4392901571236671</v>
      </c>
      <c r="AL30" t="s">
        <v>171</v>
      </c>
      <c r="AM30" t="s">
        <v>169</v>
      </c>
      <c r="AN30">
        <v>15</v>
      </c>
      <c r="AO30">
        <v>35</v>
      </c>
      <c r="AP30">
        <v>-30</v>
      </c>
      <c r="AQ30">
        <v>0</v>
      </c>
      <c r="AR30">
        <v>0.8</v>
      </c>
      <c r="AS30">
        <v>7.4999999999999997E-2</v>
      </c>
      <c r="AT30">
        <v>4</v>
      </c>
      <c r="AU30">
        <v>7.4999999999999997E-2</v>
      </c>
      <c r="AV30">
        <v>4</v>
      </c>
      <c r="AW30" t="s">
        <v>172</v>
      </c>
      <c r="AX30" t="s">
        <v>173</v>
      </c>
      <c r="AY30" t="s">
        <v>175</v>
      </c>
      <c r="AZ30" t="s">
        <v>176</v>
      </c>
      <c r="BA30">
        <v>4</v>
      </c>
      <c r="BB30">
        <v>0.75</v>
      </c>
      <c r="BC30">
        <v>0</v>
      </c>
      <c r="BD30" t="s">
        <v>177</v>
      </c>
      <c r="BE30" t="s">
        <v>177</v>
      </c>
      <c r="BF30" t="s">
        <v>178</v>
      </c>
      <c r="BG30" t="s">
        <v>178</v>
      </c>
      <c r="BH30" t="s">
        <v>178</v>
      </c>
      <c r="BI30">
        <v>0</v>
      </c>
      <c r="BJ30" t="s">
        <v>179</v>
      </c>
      <c r="BK30">
        <v>0</v>
      </c>
    </row>
    <row r="31" spans="1:63" x14ac:dyDescent="0.25">
      <c r="A31" t="s">
        <v>71</v>
      </c>
      <c r="B31">
        <v>4</v>
      </c>
      <c r="C31" t="s">
        <v>155</v>
      </c>
      <c r="D31">
        <v>0</v>
      </c>
      <c r="E31">
        <v>1900</v>
      </c>
      <c r="F31">
        <v>1</v>
      </c>
      <c r="G31">
        <v>9</v>
      </c>
      <c r="H31">
        <v>1.2</v>
      </c>
      <c r="I31" t="s">
        <v>160</v>
      </c>
      <c r="J31" t="s">
        <v>161</v>
      </c>
      <c r="K31" t="s">
        <v>162</v>
      </c>
      <c r="L31">
        <v>8.33333352</v>
      </c>
      <c r="M31" t="s">
        <v>161</v>
      </c>
      <c r="N31" t="s">
        <v>163</v>
      </c>
      <c r="O31">
        <v>9.0909091400000008</v>
      </c>
      <c r="P31" t="s">
        <v>161</v>
      </c>
      <c r="Q31" t="s">
        <v>164</v>
      </c>
      <c r="R31" t="s">
        <v>165</v>
      </c>
      <c r="S31">
        <v>4.3478260080000002</v>
      </c>
      <c r="T31">
        <v>0</v>
      </c>
      <c r="U31">
        <v>0</v>
      </c>
      <c r="V31">
        <v>0</v>
      </c>
      <c r="W31">
        <v>1.75</v>
      </c>
      <c r="X31">
        <v>0.38800000000000001</v>
      </c>
      <c r="Y31">
        <v>0.4</v>
      </c>
      <c r="Z31" t="s">
        <v>166</v>
      </c>
      <c r="AA31">
        <v>0.2</v>
      </c>
      <c r="AB31">
        <v>0.2</v>
      </c>
      <c r="AC31">
        <v>0.2</v>
      </c>
      <c r="AD31">
        <v>0.2</v>
      </c>
      <c r="AE31">
        <v>7</v>
      </c>
      <c r="AF31" t="s">
        <v>167</v>
      </c>
      <c r="AG31" t="s">
        <v>168</v>
      </c>
      <c r="AH31" t="s">
        <v>169</v>
      </c>
      <c r="AI31">
        <v>20</v>
      </c>
      <c r="AJ31" t="s">
        <v>170</v>
      </c>
      <c r="AK31">
        <v>3.4392901571236671</v>
      </c>
      <c r="AL31" t="s">
        <v>171</v>
      </c>
      <c r="AM31" t="s">
        <v>169</v>
      </c>
      <c r="AN31">
        <v>15</v>
      </c>
      <c r="AO31">
        <v>35</v>
      </c>
      <c r="AP31">
        <v>-30</v>
      </c>
      <c r="AQ31">
        <v>0</v>
      </c>
      <c r="AR31">
        <v>0.8</v>
      </c>
      <c r="AS31">
        <v>7.4999999999999997E-2</v>
      </c>
      <c r="AT31">
        <v>4</v>
      </c>
      <c r="AU31">
        <v>7.4999999999999997E-2</v>
      </c>
      <c r="AV31">
        <v>4</v>
      </c>
      <c r="AW31" t="s">
        <v>172</v>
      </c>
      <c r="AX31" t="s">
        <v>173</v>
      </c>
      <c r="AY31" t="s">
        <v>175</v>
      </c>
      <c r="AZ31" t="s">
        <v>176</v>
      </c>
      <c r="BA31">
        <v>5</v>
      </c>
      <c r="BB31">
        <v>0.75</v>
      </c>
      <c r="BC31">
        <v>0</v>
      </c>
      <c r="BD31" t="s">
        <v>177</v>
      </c>
      <c r="BE31" t="s">
        <v>177</v>
      </c>
      <c r="BF31" t="s">
        <v>178</v>
      </c>
      <c r="BG31" t="s">
        <v>178</v>
      </c>
      <c r="BH31" t="s">
        <v>178</v>
      </c>
      <c r="BI31">
        <v>0</v>
      </c>
      <c r="BJ31" t="s">
        <v>179</v>
      </c>
      <c r="BK31">
        <v>0</v>
      </c>
    </row>
    <row r="32" spans="1:63" x14ac:dyDescent="0.25">
      <c r="A32" t="s">
        <v>72</v>
      </c>
      <c r="B32">
        <v>4</v>
      </c>
      <c r="C32" t="s">
        <v>156</v>
      </c>
      <c r="D32">
        <v>0</v>
      </c>
      <c r="E32">
        <v>1900</v>
      </c>
      <c r="F32">
        <v>1</v>
      </c>
      <c r="G32">
        <v>9</v>
      </c>
      <c r="H32">
        <v>1.2</v>
      </c>
      <c r="I32" t="s">
        <v>160</v>
      </c>
      <c r="J32" t="s">
        <v>161</v>
      </c>
      <c r="K32" t="s">
        <v>162</v>
      </c>
      <c r="L32">
        <v>8.33333352</v>
      </c>
      <c r="M32" t="s">
        <v>161</v>
      </c>
      <c r="N32" t="s">
        <v>163</v>
      </c>
      <c r="O32">
        <v>9.0909091400000008</v>
      </c>
      <c r="P32" t="s">
        <v>161</v>
      </c>
      <c r="Q32" t="s">
        <v>164</v>
      </c>
      <c r="R32" t="s">
        <v>165</v>
      </c>
      <c r="S32">
        <v>4.3478260080000002</v>
      </c>
      <c r="T32">
        <v>0</v>
      </c>
      <c r="U32">
        <v>0</v>
      </c>
      <c r="V32">
        <v>0</v>
      </c>
      <c r="W32">
        <v>1.75</v>
      </c>
      <c r="X32">
        <v>0.38800000000000001</v>
      </c>
      <c r="Y32">
        <v>0.4</v>
      </c>
      <c r="Z32" t="s">
        <v>166</v>
      </c>
      <c r="AA32">
        <v>0.2</v>
      </c>
      <c r="AB32">
        <v>0.2</v>
      </c>
      <c r="AC32">
        <v>0.2</v>
      </c>
      <c r="AD32">
        <v>0.2</v>
      </c>
      <c r="AE32">
        <v>7</v>
      </c>
      <c r="AF32" t="s">
        <v>167</v>
      </c>
      <c r="AG32" t="s">
        <v>168</v>
      </c>
      <c r="AH32" t="s">
        <v>169</v>
      </c>
      <c r="AI32">
        <v>20</v>
      </c>
      <c r="AJ32" t="s">
        <v>170</v>
      </c>
      <c r="AK32">
        <v>3.4392901571236671</v>
      </c>
      <c r="AL32" t="s">
        <v>171</v>
      </c>
      <c r="AM32" t="s">
        <v>169</v>
      </c>
      <c r="AN32">
        <v>15</v>
      </c>
      <c r="AO32">
        <v>35</v>
      </c>
      <c r="AP32">
        <v>-30</v>
      </c>
      <c r="AQ32">
        <v>0</v>
      </c>
      <c r="AR32">
        <v>0.8</v>
      </c>
      <c r="AS32">
        <v>7.4999999999999997E-2</v>
      </c>
      <c r="AT32">
        <v>4</v>
      </c>
      <c r="AU32">
        <v>7.4999999999999997E-2</v>
      </c>
      <c r="AV32">
        <v>4</v>
      </c>
      <c r="AW32" t="s">
        <v>172</v>
      </c>
      <c r="AX32" t="s">
        <v>173</v>
      </c>
      <c r="AY32" t="s">
        <v>175</v>
      </c>
      <c r="AZ32" t="s">
        <v>176</v>
      </c>
      <c r="BA32">
        <v>1</v>
      </c>
      <c r="BB32">
        <v>0.75</v>
      </c>
      <c r="BC32">
        <v>0</v>
      </c>
      <c r="BD32" t="s">
        <v>177</v>
      </c>
      <c r="BE32" t="s">
        <v>177</v>
      </c>
      <c r="BF32" t="s">
        <v>178</v>
      </c>
      <c r="BG32" t="s">
        <v>178</v>
      </c>
      <c r="BH32" t="s">
        <v>178</v>
      </c>
      <c r="BI32">
        <v>0</v>
      </c>
      <c r="BJ32" t="s">
        <v>179</v>
      </c>
      <c r="BK32">
        <v>0</v>
      </c>
    </row>
    <row r="33" spans="1:63" x14ac:dyDescent="0.25">
      <c r="A33" t="s">
        <v>73</v>
      </c>
      <c r="B33">
        <v>4</v>
      </c>
      <c r="C33" t="s">
        <v>156</v>
      </c>
      <c r="D33">
        <v>0</v>
      </c>
      <c r="E33">
        <v>1900</v>
      </c>
      <c r="F33">
        <v>1</v>
      </c>
      <c r="G33">
        <v>9</v>
      </c>
      <c r="H33">
        <v>1.2</v>
      </c>
      <c r="I33" t="s">
        <v>160</v>
      </c>
      <c r="J33" t="s">
        <v>161</v>
      </c>
      <c r="K33" t="s">
        <v>162</v>
      </c>
      <c r="L33">
        <v>8.33333352</v>
      </c>
      <c r="M33" t="s">
        <v>161</v>
      </c>
      <c r="N33" t="s">
        <v>163</v>
      </c>
      <c r="O33">
        <v>9.0909091400000008</v>
      </c>
      <c r="P33" t="s">
        <v>161</v>
      </c>
      <c r="Q33" t="s">
        <v>164</v>
      </c>
      <c r="R33" t="s">
        <v>165</v>
      </c>
      <c r="S33">
        <v>4.3478260080000002</v>
      </c>
      <c r="T33">
        <v>0</v>
      </c>
      <c r="U33">
        <v>0</v>
      </c>
      <c r="V33">
        <v>0</v>
      </c>
      <c r="W33">
        <v>1.75</v>
      </c>
      <c r="X33">
        <v>0.38800000000000001</v>
      </c>
      <c r="Y33">
        <v>0.4</v>
      </c>
      <c r="Z33" t="s">
        <v>166</v>
      </c>
      <c r="AA33">
        <v>0.2</v>
      </c>
      <c r="AB33">
        <v>0.2</v>
      </c>
      <c r="AC33">
        <v>0.2</v>
      </c>
      <c r="AD33">
        <v>0.2</v>
      </c>
      <c r="AE33">
        <v>7</v>
      </c>
      <c r="AF33" t="s">
        <v>167</v>
      </c>
      <c r="AG33" t="s">
        <v>168</v>
      </c>
      <c r="AH33" t="s">
        <v>169</v>
      </c>
      <c r="AI33">
        <v>20</v>
      </c>
      <c r="AJ33" t="s">
        <v>170</v>
      </c>
      <c r="AK33">
        <v>3.4392901571236671</v>
      </c>
      <c r="AL33" t="s">
        <v>171</v>
      </c>
      <c r="AM33" t="s">
        <v>169</v>
      </c>
      <c r="AN33">
        <v>15</v>
      </c>
      <c r="AO33">
        <v>35</v>
      </c>
      <c r="AP33">
        <v>-30</v>
      </c>
      <c r="AQ33">
        <v>0</v>
      </c>
      <c r="AR33">
        <v>0.8</v>
      </c>
      <c r="AS33">
        <v>7.4999999999999997E-2</v>
      </c>
      <c r="AT33">
        <v>4</v>
      </c>
      <c r="AU33">
        <v>7.4999999999999997E-2</v>
      </c>
      <c r="AV33">
        <v>4</v>
      </c>
      <c r="AW33" t="s">
        <v>172</v>
      </c>
      <c r="AX33" t="s">
        <v>173</v>
      </c>
      <c r="AY33" t="s">
        <v>175</v>
      </c>
      <c r="AZ33" t="s">
        <v>176</v>
      </c>
      <c r="BA33">
        <v>2</v>
      </c>
      <c r="BB33">
        <v>0.75</v>
      </c>
      <c r="BC33">
        <v>0</v>
      </c>
      <c r="BD33" t="s">
        <v>177</v>
      </c>
      <c r="BE33" t="s">
        <v>177</v>
      </c>
      <c r="BF33" t="s">
        <v>178</v>
      </c>
      <c r="BG33" t="s">
        <v>178</v>
      </c>
      <c r="BH33" t="s">
        <v>178</v>
      </c>
      <c r="BI33">
        <v>0</v>
      </c>
      <c r="BJ33" t="s">
        <v>179</v>
      </c>
      <c r="BK33">
        <v>0</v>
      </c>
    </row>
    <row r="34" spans="1:63" x14ac:dyDescent="0.25">
      <c r="A34" t="s">
        <v>74</v>
      </c>
      <c r="B34">
        <v>4</v>
      </c>
      <c r="C34" t="s">
        <v>156</v>
      </c>
      <c r="D34">
        <v>0</v>
      </c>
      <c r="E34">
        <v>1900</v>
      </c>
      <c r="F34">
        <v>1</v>
      </c>
      <c r="G34">
        <v>9</v>
      </c>
      <c r="H34">
        <v>1.2</v>
      </c>
      <c r="I34" t="s">
        <v>160</v>
      </c>
      <c r="J34" t="s">
        <v>161</v>
      </c>
      <c r="K34" t="s">
        <v>162</v>
      </c>
      <c r="L34">
        <v>8.33333352</v>
      </c>
      <c r="M34" t="s">
        <v>161</v>
      </c>
      <c r="N34" t="s">
        <v>163</v>
      </c>
      <c r="O34">
        <v>9.0909091400000008</v>
      </c>
      <c r="P34" t="s">
        <v>161</v>
      </c>
      <c r="Q34" t="s">
        <v>164</v>
      </c>
      <c r="R34" t="s">
        <v>165</v>
      </c>
      <c r="S34">
        <v>4.3478260080000002</v>
      </c>
      <c r="T34">
        <v>0</v>
      </c>
      <c r="U34">
        <v>0</v>
      </c>
      <c r="V34">
        <v>0</v>
      </c>
      <c r="W34">
        <v>1.75</v>
      </c>
      <c r="X34">
        <v>0.38800000000000001</v>
      </c>
      <c r="Y34">
        <v>0.4</v>
      </c>
      <c r="Z34" t="s">
        <v>166</v>
      </c>
      <c r="AA34">
        <v>0.2</v>
      </c>
      <c r="AB34">
        <v>0.2</v>
      </c>
      <c r="AC34">
        <v>0.2</v>
      </c>
      <c r="AD34">
        <v>0.2</v>
      </c>
      <c r="AE34">
        <v>7</v>
      </c>
      <c r="AF34" t="s">
        <v>167</v>
      </c>
      <c r="AG34" t="s">
        <v>168</v>
      </c>
      <c r="AH34" t="s">
        <v>169</v>
      </c>
      <c r="AI34">
        <v>20</v>
      </c>
      <c r="AJ34" t="s">
        <v>170</v>
      </c>
      <c r="AK34">
        <v>3.4392901571236671</v>
      </c>
      <c r="AL34" t="s">
        <v>171</v>
      </c>
      <c r="AM34" t="s">
        <v>169</v>
      </c>
      <c r="AN34">
        <v>15</v>
      </c>
      <c r="AO34">
        <v>35</v>
      </c>
      <c r="AP34">
        <v>-30</v>
      </c>
      <c r="AQ34">
        <v>0</v>
      </c>
      <c r="AR34">
        <v>0.8</v>
      </c>
      <c r="AS34">
        <v>7.4999999999999997E-2</v>
      </c>
      <c r="AT34">
        <v>4</v>
      </c>
      <c r="AU34">
        <v>7.4999999999999997E-2</v>
      </c>
      <c r="AV34">
        <v>4</v>
      </c>
      <c r="AW34" t="s">
        <v>172</v>
      </c>
      <c r="AX34" t="s">
        <v>173</v>
      </c>
      <c r="AY34" t="s">
        <v>175</v>
      </c>
      <c r="AZ34" t="s">
        <v>176</v>
      </c>
      <c r="BA34">
        <v>3</v>
      </c>
      <c r="BB34">
        <v>0.75</v>
      </c>
      <c r="BC34">
        <v>0</v>
      </c>
      <c r="BD34" t="s">
        <v>177</v>
      </c>
      <c r="BE34" t="s">
        <v>177</v>
      </c>
      <c r="BF34" t="s">
        <v>178</v>
      </c>
      <c r="BG34" t="s">
        <v>178</v>
      </c>
      <c r="BH34" t="s">
        <v>178</v>
      </c>
      <c r="BI34">
        <v>0</v>
      </c>
      <c r="BJ34" t="s">
        <v>179</v>
      </c>
      <c r="BK34">
        <v>0</v>
      </c>
    </row>
    <row r="35" spans="1:63" x14ac:dyDescent="0.25">
      <c r="A35" t="s">
        <v>75</v>
      </c>
      <c r="B35">
        <v>4</v>
      </c>
      <c r="C35" t="s">
        <v>156</v>
      </c>
      <c r="D35">
        <v>0</v>
      </c>
      <c r="E35">
        <v>1900</v>
      </c>
      <c r="F35">
        <v>1</v>
      </c>
      <c r="G35">
        <v>9</v>
      </c>
      <c r="H35">
        <v>1.2</v>
      </c>
      <c r="I35" t="s">
        <v>160</v>
      </c>
      <c r="J35" t="s">
        <v>161</v>
      </c>
      <c r="K35" t="s">
        <v>162</v>
      </c>
      <c r="L35">
        <v>8.33333352</v>
      </c>
      <c r="M35" t="s">
        <v>161</v>
      </c>
      <c r="N35" t="s">
        <v>163</v>
      </c>
      <c r="O35">
        <v>9.0909091400000008</v>
      </c>
      <c r="P35" t="s">
        <v>161</v>
      </c>
      <c r="Q35" t="s">
        <v>164</v>
      </c>
      <c r="R35" t="s">
        <v>165</v>
      </c>
      <c r="S35">
        <v>4.3478260080000002</v>
      </c>
      <c r="T35">
        <v>0</v>
      </c>
      <c r="U35">
        <v>0</v>
      </c>
      <c r="V35">
        <v>0</v>
      </c>
      <c r="W35">
        <v>1.75</v>
      </c>
      <c r="X35">
        <v>0.38800000000000001</v>
      </c>
      <c r="Y35">
        <v>0.4</v>
      </c>
      <c r="Z35" t="s">
        <v>166</v>
      </c>
      <c r="AA35">
        <v>0.2</v>
      </c>
      <c r="AB35">
        <v>0.2</v>
      </c>
      <c r="AC35">
        <v>0.2</v>
      </c>
      <c r="AD35">
        <v>0.2</v>
      </c>
      <c r="AE35">
        <v>7</v>
      </c>
      <c r="AF35" t="s">
        <v>167</v>
      </c>
      <c r="AG35" t="s">
        <v>168</v>
      </c>
      <c r="AH35" t="s">
        <v>169</v>
      </c>
      <c r="AI35">
        <v>20</v>
      </c>
      <c r="AJ35" t="s">
        <v>170</v>
      </c>
      <c r="AK35">
        <v>3.4392901571236671</v>
      </c>
      <c r="AL35" t="s">
        <v>171</v>
      </c>
      <c r="AM35" t="s">
        <v>169</v>
      </c>
      <c r="AN35">
        <v>15</v>
      </c>
      <c r="AO35">
        <v>35</v>
      </c>
      <c r="AP35">
        <v>-30</v>
      </c>
      <c r="AQ35">
        <v>0</v>
      </c>
      <c r="AR35">
        <v>0.8</v>
      </c>
      <c r="AS35">
        <v>7.4999999999999997E-2</v>
      </c>
      <c r="AT35">
        <v>4</v>
      </c>
      <c r="AU35">
        <v>7.4999999999999997E-2</v>
      </c>
      <c r="AV35">
        <v>4</v>
      </c>
      <c r="AW35" t="s">
        <v>172</v>
      </c>
      <c r="AX35" t="s">
        <v>173</v>
      </c>
      <c r="AY35" t="s">
        <v>175</v>
      </c>
      <c r="AZ35" t="s">
        <v>176</v>
      </c>
      <c r="BA35">
        <v>4</v>
      </c>
      <c r="BB35">
        <v>0.75</v>
      </c>
      <c r="BC35">
        <v>0</v>
      </c>
      <c r="BD35" t="s">
        <v>177</v>
      </c>
      <c r="BE35" t="s">
        <v>177</v>
      </c>
      <c r="BF35" t="s">
        <v>178</v>
      </c>
      <c r="BG35" t="s">
        <v>178</v>
      </c>
      <c r="BH35" t="s">
        <v>178</v>
      </c>
      <c r="BI35">
        <v>0</v>
      </c>
      <c r="BJ35" t="s">
        <v>179</v>
      </c>
      <c r="BK35">
        <v>0</v>
      </c>
    </row>
    <row r="36" spans="1:63" x14ac:dyDescent="0.25">
      <c r="A36" t="s">
        <v>76</v>
      </c>
      <c r="B36">
        <v>4</v>
      </c>
      <c r="C36" t="s">
        <v>156</v>
      </c>
      <c r="D36">
        <v>0</v>
      </c>
      <c r="E36">
        <v>1900</v>
      </c>
      <c r="F36">
        <v>1</v>
      </c>
      <c r="G36">
        <v>9</v>
      </c>
      <c r="H36">
        <v>1.2</v>
      </c>
      <c r="I36" t="s">
        <v>160</v>
      </c>
      <c r="J36" t="s">
        <v>161</v>
      </c>
      <c r="K36" t="s">
        <v>162</v>
      </c>
      <c r="L36">
        <v>8.33333352</v>
      </c>
      <c r="M36" t="s">
        <v>161</v>
      </c>
      <c r="N36" t="s">
        <v>163</v>
      </c>
      <c r="O36">
        <v>9.0909091400000008</v>
      </c>
      <c r="P36" t="s">
        <v>161</v>
      </c>
      <c r="Q36" t="s">
        <v>164</v>
      </c>
      <c r="R36" t="s">
        <v>165</v>
      </c>
      <c r="S36">
        <v>4.3478260080000002</v>
      </c>
      <c r="T36">
        <v>0</v>
      </c>
      <c r="U36">
        <v>0</v>
      </c>
      <c r="V36">
        <v>0</v>
      </c>
      <c r="W36">
        <v>1.75</v>
      </c>
      <c r="X36">
        <v>0.38800000000000001</v>
      </c>
      <c r="Y36">
        <v>0.4</v>
      </c>
      <c r="Z36" t="s">
        <v>166</v>
      </c>
      <c r="AA36">
        <v>0.2</v>
      </c>
      <c r="AB36">
        <v>0.2</v>
      </c>
      <c r="AC36">
        <v>0.2</v>
      </c>
      <c r="AD36">
        <v>0.2</v>
      </c>
      <c r="AE36">
        <v>7</v>
      </c>
      <c r="AF36" t="s">
        <v>167</v>
      </c>
      <c r="AG36" t="s">
        <v>168</v>
      </c>
      <c r="AH36" t="s">
        <v>169</v>
      </c>
      <c r="AI36">
        <v>20</v>
      </c>
      <c r="AJ36" t="s">
        <v>170</v>
      </c>
      <c r="AK36">
        <v>3.4392901571236671</v>
      </c>
      <c r="AL36" t="s">
        <v>171</v>
      </c>
      <c r="AM36" t="s">
        <v>169</v>
      </c>
      <c r="AN36">
        <v>15</v>
      </c>
      <c r="AO36">
        <v>35</v>
      </c>
      <c r="AP36">
        <v>-30</v>
      </c>
      <c r="AQ36">
        <v>0</v>
      </c>
      <c r="AR36">
        <v>0.8</v>
      </c>
      <c r="AS36">
        <v>7.4999999999999997E-2</v>
      </c>
      <c r="AT36">
        <v>4</v>
      </c>
      <c r="AU36">
        <v>7.4999999999999997E-2</v>
      </c>
      <c r="AV36">
        <v>4</v>
      </c>
      <c r="AW36" t="s">
        <v>172</v>
      </c>
      <c r="AX36" t="s">
        <v>173</v>
      </c>
      <c r="AY36" t="s">
        <v>175</v>
      </c>
      <c r="AZ36" t="s">
        <v>176</v>
      </c>
      <c r="BA36">
        <v>5</v>
      </c>
      <c r="BB36">
        <v>0.75</v>
      </c>
      <c r="BC36">
        <v>0</v>
      </c>
      <c r="BD36" t="s">
        <v>177</v>
      </c>
      <c r="BE36" t="s">
        <v>177</v>
      </c>
      <c r="BF36" t="s">
        <v>178</v>
      </c>
      <c r="BG36" t="s">
        <v>178</v>
      </c>
      <c r="BH36" t="s">
        <v>178</v>
      </c>
      <c r="BI36">
        <v>0</v>
      </c>
      <c r="BJ36" t="s">
        <v>179</v>
      </c>
      <c r="BK36">
        <v>0</v>
      </c>
    </row>
    <row r="37" spans="1:63" x14ac:dyDescent="0.25">
      <c r="A37" t="s">
        <v>77</v>
      </c>
      <c r="B37">
        <v>4</v>
      </c>
      <c r="C37" t="s">
        <v>157</v>
      </c>
      <c r="D37">
        <v>0</v>
      </c>
      <c r="E37">
        <v>1900</v>
      </c>
      <c r="F37">
        <v>1</v>
      </c>
      <c r="G37">
        <v>9</v>
      </c>
      <c r="H37">
        <v>1.2</v>
      </c>
      <c r="I37" t="s">
        <v>160</v>
      </c>
      <c r="J37" t="s">
        <v>161</v>
      </c>
      <c r="K37" t="s">
        <v>162</v>
      </c>
      <c r="L37">
        <v>8.33333352</v>
      </c>
      <c r="M37" t="s">
        <v>161</v>
      </c>
      <c r="N37" t="s">
        <v>163</v>
      </c>
      <c r="O37">
        <v>9.0909091400000008</v>
      </c>
      <c r="P37" t="s">
        <v>161</v>
      </c>
      <c r="Q37" t="s">
        <v>164</v>
      </c>
      <c r="R37" t="s">
        <v>165</v>
      </c>
      <c r="S37">
        <v>4.3478260080000002</v>
      </c>
      <c r="T37">
        <v>0</v>
      </c>
      <c r="U37">
        <v>0</v>
      </c>
      <c r="V37">
        <v>0</v>
      </c>
      <c r="W37">
        <v>1.75</v>
      </c>
      <c r="X37">
        <v>0.38800000000000001</v>
      </c>
      <c r="Y37">
        <v>0.4</v>
      </c>
      <c r="Z37" t="s">
        <v>166</v>
      </c>
      <c r="AA37">
        <v>0.2</v>
      </c>
      <c r="AB37">
        <v>0.2</v>
      </c>
      <c r="AC37">
        <v>0.2</v>
      </c>
      <c r="AD37">
        <v>0.2</v>
      </c>
      <c r="AE37">
        <v>7</v>
      </c>
      <c r="AF37" t="s">
        <v>167</v>
      </c>
      <c r="AG37" t="s">
        <v>168</v>
      </c>
      <c r="AH37" t="s">
        <v>169</v>
      </c>
      <c r="AI37">
        <v>20</v>
      </c>
      <c r="AJ37" t="s">
        <v>170</v>
      </c>
      <c r="AK37">
        <v>3.4392901571236671</v>
      </c>
      <c r="AL37" t="s">
        <v>171</v>
      </c>
      <c r="AM37" t="s">
        <v>169</v>
      </c>
      <c r="AN37">
        <v>15</v>
      </c>
      <c r="AO37">
        <v>35</v>
      </c>
      <c r="AP37">
        <v>-30</v>
      </c>
      <c r="AQ37">
        <v>0</v>
      </c>
      <c r="AR37">
        <v>0.8</v>
      </c>
      <c r="AS37">
        <v>7.4999999999999997E-2</v>
      </c>
      <c r="AT37">
        <v>4</v>
      </c>
      <c r="AU37">
        <v>7.4999999999999997E-2</v>
      </c>
      <c r="AV37">
        <v>4</v>
      </c>
      <c r="AW37" t="s">
        <v>172</v>
      </c>
      <c r="AX37" t="s">
        <v>173</v>
      </c>
      <c r="AY37" t="s">
        <v>175</v>
      </c>
      <c r="AZ37" t="s">
        <v>176</v>
      </c>
      <c r="BA37">
        <v>1</v>
      </c>
      <c r="BB37">
        <v>0.75</v>
      </c>
      <c r="BC37">
        <v>0</v>
      </c>
      <c r="BD37" t="s">
        <v>177</v>
      </c>
      <c r="BE37" t="s">
        <v>177</v>
      </c>
      <c r="BF37" t="s">
        <v>178</v>
      </c>
      <c r="BG37" t="s">
        <v>178</v>
      </c>
      <c r="BH37" t="s">
        <v>178</v>
      </c>
      <c r="BI37">
        <v>0</v>
      </c>
      <c r="BJ37" t="s">
        <v>179</v>
      </c>
      <c r="BK37">
        <v>0</v>
      </c>
    </row>
    <row r="38" spans="1:63" x14ac:dyDescent="0.25">
      <c r="A38" t="s">
        <v>78</v>
      </c>
      <c r="B38">
        <v>4</v>
      </c>
      <c r="C38" t="s">
        <v>157</v>
      </c>
      <c r="D38">
        <v>0</v>
      </c>
      <c r="E38">
        <v>1900</v>
      </c>
      <c r="F38">
        <v>1</v>
      </c>
      <c r="G38">
        <v>9</v>
      </c>
      <c r="H38">
        <v>1.2</v>
      </c>
      <c r="I38" t="s">
        <v>160</v>
      </c>
      <c r="J38" t="s">
        <v>161</v>
      </c>
      <c r="K38" t="s">
        <v>162</v>
      </c>
      <c r="L38">
        <v>8.33333352</v>
      </c>
      <c r="M38" t="s">
        <v>161</v>
      </c>
      <c r="N38" t="s">
        <v>163</v>
      </c>
      <c r="O38">
        <v>9.0909091400000008</v>
      </c>
      <c r="P38" t="s">
        <v>161</v>
      </c>
      <c r="Q38" t="s">
        <v>164</v>
      </c>
      <c r="R38" t="s">
        <v>165</v>
      </c>
      <c r="S38">
        <v>4.3478260080000002</v>
      </c>
      <c r="T38">
        <v>0</v>
      </c>
      <c r="U38">
        <v>0</v>
      </c>
      <c r="V38">
        <v>0</v>
      </c>
      <c r="W38">
        <v>1.75</v>
      </c>
      <c r="X38">
        <v>0.38800000000000001</v>
      </c>
      <c r="Y38">
        <v>0.4</v>
      </c>
      <c r="Z38" t="s">
        <v>166</v>
      </c>
      <c r="AA38">
        <v>0.2</v>
      </c>
      <c r="AB38">
        <v>0.2</v>
      </c>
      <c r="AC38">
        <v>0.2</v>
      </c>
      <c r="AD38">
        <v>0.2</v>
      </c>
      <c r="AE38">
        <v>7</v>
      </c>
      <c r="AF38" t="s">
        <v>167</v>
      </c>
      <c r="AG38" t="s">
        <v>168</v>
      </c>
      <c r="AH38" t="s">
        <v>169</v>
      </c>
      <c r="AI38">
        <v>20</v>
      </c>
      <c r="AJ38" t="s">
        <v>170</v>
      </c>
      <c r="AK38">
        <v>3.4392901571236671</v>
      </c>
      <c r="AL38" t="s">
        <v>171</v>
      </c>
      <c r="AM38" t="s">
        <v>169</v>
      </c>
      <c r="AN38">
        <v>15</v>
      </c>
      <c r="AO38">
        <v>35</v>
      </c>
      <c r="AP38">
        <v>-30</v>
      </c>
      <c r="AQ38">
        <v>0</v>
      </c>
      <c r="AR38">
        <v>0.8</v>
      </c>
      <c r="AS38">
        <v>7.4999999999999997E-2</v>
      </c>
      <c r="AT38">
        <v>4</v>
      </c>
      <c r="AU38">
        <v>7.4999999999999997E-2</v>
      </c>
      <c r="AV38">
        <v>4</v>
      </c>
      <c r="AW38" t="s">
        <v>172</v>
      </c>
      <c r="AX38" t="s">
        <v>173</v>
      </c>
      <c r="AY38" t="s">
        <v>175</v>
      </c>
      <c r="AZ38" t="s">
        <v>176</v>
      </c>
      <c r="BA38">
        <v>2</v>
      </c>
      <c r="BB38">
        <v>0.75</v>
      </c>
      <c r="BC38">
        <v>0</v>
      </c>
      <c r="BD38" t="s">
        <v>177</v>
      </c>
      <c r="BE38" t="s">
        <v>177</v>
      </c>
      <c r="BF38" t="s">
        <v>178</v>
      </c>
      <c r="BG38" t="s">
        <v>178</v>
      </c>
      <c r="BH38" t="s">
        <v>178</v>
      </c>
      <c r="BI38">
        <v>0</v>
      </c>
      <c r="BJ38" t="s">
        <v>179</v>
      </c>
      <c r="BK38">
        <v>0</v>
      </c>
    </row>
    <row r="39" spans="1:63" x14ac:dyDescent="0.25">
      <c r="A39" t="s">
        <v>79</v>
      </c>
      <c r="B39">
        <v>4</v>
      </c>
      <c r="C39" t="s">
        <v>157</v>
      </c>
      <c r="D39">
        <v>0</v>
      </c>
      <c r="E39">
        <v>1900</v>
      </c>
      <c r="F39">
        <v>1</v>
      </c>
      <c r="G39">
        <v>9</v>
      </c>
      <c r="H39">
        <v>1.2</v>
      </c>
      <c r="I39" t="s">
        <v>160</v>
      </c>
      <c r="J39" t="s">
        <v>161</v>
      </c>
      <c r="K39" t="s">
        <v>162</v>
      </c>
      <c r="L39">
        <v>8.33333352</v>
      </c>
      <c r="M39" t="s">
        <v>161</v>
      </c>
      <c r="N39" t="s">
        <v>163</v>
      </c>
      <c r="O39">
        <v>9.0909091400000008</v>
      </c>
      <c r="P39" t="s">
        <v>161</v>
      </c>
      <c r="Q39" t="s">
        <v>164</v>
      </c>
      <c r="R39" t="s">
        <v>165</v>
      </c>
      <c r="S39">
        <v>4.3478260080000002</v>
      </c>
      <c r="T39">
        <v>0</v>
      </c>
      <c r="U39">
        <v>0</v>
      </c>
      <c r="V39">
        <v>0</v>
      </c>
      <c r="W39">
        <v>1.75</v>
      </c>
      <c r="X39">
        <v>0.38800000000000001</v>
      </c>
      <c r="Y39">
        <v>0.4</v>
      </c>
      <c r="Z39" t="s">
        <v>166</v>
      </c>
      <c r="AA39">
        <v>0.2</v>
      </c>
      <c r="AB39">
        <v>0.2</v>
      </c>
      <c r="AC39">
        <v>0.2</v>
      </c>
      <c r="AD39">
        <v>0.2</v>
      </c>
      <c r="AE39">
        <v>7</v>
      </c>
      <c r="AF39" t="s">
        <v>167</v>
      </c>
      <c r="AG39" t="s">
        <v>168</v>
      </c>
      <c r="AH39" t="s">
        <v>169</v>
      </c>
      <c r="AI39">
        <v>20</v>
      </c>
      <c r="AJ39" t="s">
        <v>170</v>
      </c>
      <c r="AK39">
        <v>3.4392901571236671</v>
      </c>
      <c r="AL39" t="s">
        <v>171</v>
      </c>
      <c r="AM39" t="s">
        <v>169</v>
      </c>
      <c r="AN39">
        <v>15</v>
      </c>
      <c r="AO39">
        <v>35</v>
      </c>
      <c r="AP39">
        <v>-30</v>
      </c>
      <c r="AQ39">
        <v>0</v>
      </c>
      <c r="AR39">
        <v>0.8</v>
      </c>
      <c r="AS39">
        <v>7.4999999999999997E-2</v>
      </c>
      <c r="AT39">
        <v>4</v>
      </c>
      <c r="AU39">
        <v>7.4999999999999997E-2</v>
      </c>
      <c r="AV39">
        <v>4</v>
      </c>
      <c r="AW39" t="s">
        <v>172</v>
      </c>
      <c r="AX39" t="s">
        <v>173</v>
      </c>
      <c r="AY39" t="s">
        <v>175</v>
      </c>
      <c r="AZ39" t="s">
        <v>176</v>
      </c>
      <c r="BA39">
        <v>3</v>
      </c>
      <c r="BB39">
        <v>0.75</v>
      </c>
      <c r="BC39">
        <v>0</v>
      </c>
      <c r="BD39" t="s">
        <v>177</v>
      </c>
      <c r="BE39" t="s">
        <v>177</v>
      </c>
      <c r="BF39" t="s">
        <v>178</v>
      </c>
      <c r="BG39" t="s">
        <v>178</v>
      </c>
      <c r="BH39" t="s">
        <v>178</v>
      </c>
      <c r="BI39">
        <v>0</v>
      </c>
      <c r="BJ39" t="s">
        <v>179</v>
      </c>
      <c r="BK39">
        <v>0</v>
      </c>
    </row>
    <row r="40" spans="1:63" x14ac:dyDescent="0.25">
      <c r="A40" t="s">
        <v>80</v>
      </c>
      <c r="B40">
        <v>4</v>
      </c>
      <c r="C40" t="s">
        <v>157</v>
      </c>
      <c r="D40">
        <v>0</v>
      </c>
      <c r="E40">
        <v>1900</v>
      </c>
      <c r="F40">
        <v>1</v>
      </c>
      <c r="G40">
        <v>9</v>
      </c>
      <c r="H40">
        <v>1.2</v>
      </c>
      <c r="I40" t="s">
        <v>160</v>
      </c>
      <c r="J40" t="s">
        <v>161</v>
      </c>
      <c r="K40" t="s">
        <v>162</v>
      </c>
      <c r="L40">
        <v>8.33333352</v>
      </c>
      <c r="M40" t="s">
        <v>161</v>
      </c>
      <c r="N40" t="s">
        <v>163</v>
      </c>
      <c r="O40">
        <v>9.0909091400000008</v>
      </c>
      <c r="P40" t="s">
        <v>161</v>
      </c>
      <c r="Q40" t="s">
        <v>164</v>
      </c>
      <c r="R40" t="s">
        <v>165</v>
      </c>
      <c r="S40">
        <v>4.3478260080000002</v>
      </c>
      <c r="T40">
        <v>0</v>
      </c>
      <c r="U40">
        <v>0</v>
      </c>
      <c r="V40">
        <v>0</v>
      </c>
      <c r="W40">
        <v>1.75</v>
      </c>
      <c r="X40">
        <v>0.38800000000000001</v>
      </c>
      <c r="Y40">
        <v>0.4</v>
      </c>
      <c r="Z40" t="s">
        <v>166</v>
      </c>
      <c r="AA40">
        <v>0.2</v>
      </c>
      <c r="AB40">
        <v>0.2</v>
      </c>
      <c r="AC40">
        <v>0.2</v>
      </c>
      <c r="AD40">
        <v>0.2</v>
      </c>
      <c r="AE40">
        <v>7</v>
      </c>
      <c r="AF40" t="s">
        <v>167</v>
      </c>
      <c r="AG40" t="s">
        <v>168</v>
      </c>
      <c r="AH40" t="s">
        <v>169</v>
      </c>
      <c r="AI40">
        <v>20</v>
      </c>
      <c r="AJ40" t="s">
        <v>170</v>
      </c>
      <c r="AK40">
        <v>3.4392901571236671</v>
      </c>
      <c r="AL40" t="s">
        <v>171</v>
      </c>
      <c r="AM40" t="s">
        <v>169</v>
      </c>
      <c r="AN40">
        <v>15</v>
      </c>
      <c r="AO40">
        <v>35</v>
      </c>
      <c r="AP40">
        <v>-30</v>
      </c>
      <c r="AQ40">
        <v>0</v>
      </c>
      <c r="AR40">
        <v>0.8</v>
      </c>
      <c r="AS40">
        <v>7.4999999999999997E-2</v>
      </c>
      <c r="AT40">
        <v>4</v>
      </c>
      <c r="AU40">
        <v>7.4999999999999997E-2</v>
      </c>
      <c r="AV40">
        <v>4</v>
      </c>
      <c r="AW40" t="s">
        <v>172</v>
      </c>
      <c r="AX40" t="s">
        <v>173</v>
      </c>
      <c r="AY40" t="s">
        <v>175</v>
      </c>
      <c r="AZ40" t="s">
        <v>176</v>
      </c>
      <c r="BA40">
        <v>4</v>
      </c>
      <c r="BB40">
        <v>0.75</v>
      </c>
      <c r="BC40">
        <v>0</v>
      </c>
      <c r="BD40" t="s">
        <v>177</v>
      </c>
      <c r="BE40" t="s">
        <v>177</v>
      </c>
      <c r="BF40" t="s">
        <v>178</v>
      </c>
      <c r="BG40" t="s">
        <v>178</v>
      </c>
      <c r="BH40" t="s">
        <v>178</v>
      </c>
      <c r="BI40">
        <v>0</v>
      </c>
      <c r="BJ40" t="s">
        <v>179</v>
      </c>
      <c r="BK40">
        <v>0</v>
      </c>
    </row>
    <row r="41" spans="1:63" x14ac:dyDescent="0.25">
      <c r="A41" t="s">
        <v>81</v>
      </c>
      <c r="B41">
        <v>4</v>
      </c>
      <c r="C41" t="s">
        <v>157</v>
      </c>
      <c r="D41">
        <v>0</v>
      </c>
      <c r="E41">
        <v>1900</v>
      </c>
      <c r="F41">
        <v>1</v>
      </c>
      <c r="G41">
        <v>9</v>
      </c>
      <c r="H41">
        <v>1.2</v>
      </c>
      <c r="I41" t="s">
        <v>160</v>
      </c>
      <c r="J41" t="s">
        <v>161</v>
      </c>
      <c r="K41" t="s">
        <v>162</v>
      </c>
      <c r="L41">
        <v>8.33333352</v>
      </c>
      <c r="M41" t="s">
        <v>161</v>
      </c>
      <c r="N41" t="s">
        <v>163</v>
      </c>
      <c r="O41">
        <v>9.0909091400000008</v>
      </c>
      <c r="P41" t="s">
        <v>161</v>
      </c>
      <c r="Q41" t="s">
        <v>164</v>
      </c>
      <c r="R41" t="s">
        <v>165</v>
      </c>
      <c r="S41">
        <v>4.3478260080000002</v>
      </c>
      <c r="T41">
        <v>0</v>
      </c>
      <c r="U41">
        <v>0</v>
      </c>
      <c r="V41">
        <v>0</v>
      </c>
      <c r="W41">
        <v>1.75</v>
      </c>
      <c r="X41">
        <v>0.38800000000000001</v>
      </c>
      <c r="Y41">
        <v>0.4</v>
      </c>
      <c r="Z41" t="s">
        <v>166</v>
      </c>
      <c r="AA41">
        <v>0.2</v>
      </c>
      <c r="AB41">
        <v>0.2</v>
      </c>
      <c r="AC41">
        <v>0.2</v>
      </c>
      <c r="AD41">
        <v>0.2</v>
      </c>
      <c r="AE41">
        <v>7</v>
      </c>
      <c r="AF41" t="s">
        <v>167</v>
      </c>
      <c r="AG41" t="s">
        <v>168</v>
      </c>
      <c r="AH41" t="s">
        <v>169</v>
      </c>
      <c r="AI41">
        <v>20</v>
      </c>
      <c r="AJ41" t="s">
        <v>170</v>
      </c>
      <c r="AK41">
        <v>3.4392901571236671</v>
      </c>
      <c r="AL41" t="s">
        <v>171</v>
      </c>
      <c r="AM41" t="s">
        <v>169</v>
      </c>
      <c r="AN41">
        <v>15</v>
      </c>
      <c r="AO41">
        <v>35</v>
      </c>
      <c r="AP41">
        <v>-30</v>
      </c>
      <c r="AQ41">
        <v>0</v>
      </c>
      <c r="AR41">
        <v>0.8</v>
      </c>
      <c r="AS41">
        <v>7.4999999999999997E-2</v>
      </c>
      <c r="AT41">
        <v>4</v>
      </c>
      <c r="AU41">
        <v>7.4999999999999997E-2</v>
      </c>
      <c r="AV41">
        <v>4</v>
      </c>
      <c r="AW41" t="s">
        <v>172</v>
      </c>
      <c r="AX41" t="s">
        <v>173</v>
      </c>
      <c r="AY41" t="s">
        <v>175</v>
      </c>
      <c r="AZ41" t="s">
        <v>176</v>
      </c>
      <c r="BA41">
        <v>5</v>
      </c>
      <c r="BB41">
        <v>0.75</v>
      </c>
      <c r="BC41">
        <v>0</v>
      </c>
      <c r="BD41" t="s">
        <v>177</v>
      </c>
      <c r="BE41" t="s">
        <v>177</v>
      </c>
      <c r="BF41" t="s">
        <v>178</v>
      </c>
      <c r="BG41" t="s">
        <v>178</v>
      </c>
      <c r="BH41" t="s">
        <v>178</v>
      </c>
      <c r="BI41">
        <v>0</v>
      </c>
      <c r="BJ41" t="s">
        <v>179</v>
      </c>
      <c r="BK41">
        <v>0</v>
      </c>
    </row>
    <row r="42" spans="1:63" x14ac:dyDescent="0.25">
      <c r="A42" t="s">
        <v>82</v>
      </c>
      <c r="B42">
        <v>4</v>
      </c>
      <c r="C42" t="s">
        <v>158</v>
      </c>
      <c r="D42">
        <v>0</v>
      </c>
      <c r="E42">
        <v>1900</v>
      </c>
      <c r="F42">
        <v>1</v>
      </c>
      <c r="G42">
        <v>9</v>
      </c>
      <c r="H42">
        <v>1.2</v>
      </c>
      <c r="I42" t="s">
        <v>160</v>
      </c>
      <c r="J42" t="s">
        <v>161</v>
      </c>
      <c r="K42" t="s">
        <v>162</v>
      </c>
      <c r="L42">
        <v>8.33333352</v>
      </c>
      <c r="M42" t="s">
        <v>161</v>
      </c>
      <c r="N42" t="s">
        <v>163</v>
      </c>
      <c r="O42">
        <v>9.0909091400000008</v>
      </c>
      <c r="P42" t="s">
        <v>161</v>
      </c>
      <c r="Q42" t="s">
        <v>164</v>
      </c>
      <c r="R42" t="s">
        <v>165</v>
      </c>
      <c r="S42">
        <v>4.3478260080000002</v>
      </c>
      <c r="T42">
        <v>0</v>
      </c>
      <c r="U42">
        <v>0</v>
      </c>
      <c r="V42">
        <v>0</v>
      </c>
      <c r="W42">
        <v>1.75</v>
      </c>
      <c r="X42">
        <v>0.38800000000000001</v>
      </c>
      <c r="Y42">
        <v>0.4</v>
      </c>
      <c r="Z42" t="s">
        <v>166</v>
      </c>
      <c r="AA42">
        <v>0.2</v>
      </c>
      <c r="AB42">
        <v>0.2</v>
      </c>
      <c r="AC42">
        <v>0.2</v>
      </c>
      <c r="AD42">
        <v>0.2</v>
      </c>
      <c r="AE42">
        <v>7</v>
      </c>
      <c r="AF42" t="s">
        <v>167</v>
      </c>
      <c r="AG42" t="s">
        <v>168</v>
      </c>
      <c r="AH42" t="s">
        <v>169</v>
      </c>
      <c r="AI42">
        <v>20</v>
      </c>
      <c r="AJ42" t="s">
        <v>170</v>
      </c>
      <c r="AK42">
        <v>3.4392901571236671</v>
      </c>
      <c r="AL42" t="s">
        <v>171</v>
      </c>
      <c r="AM42" t="s">
        <v>169</v>
      </c>
      <c r="AN42">
        <v>15</v>
      </c>
      <c r="AO42">
        <v>35</v>
      </c>
      <c r="AP42">
        <v>-30</v>
      </c>
      <c r="AQ42">
        <v>0</v>
      </c>
      <c r="AR42">
        <v>0.8</v>
      </c>
      <c r="AS42">
        <v>7.4999999999999997E-2</v>
      </c>
      <c r="AT42">
        <v>4</v>
      </c>
      <c r="AU42">
        <v>7.4999999999999997E-2</v>
      </c>
      <c r="AV42">
        <v>4</v>
      </c>
      <c r="AW42" t="s">
        <v>172</v>
      </c>
      <c r="AX42" t="s">
        <v>173</v>
      </c>
      <c r="AY42" t="s">
        <v>175</v>
      </c>
      <c r="AZ42" t="s">
        <v>176</v>
      </c>
      <c r="BA42">
        <v>1</v>
      </c>
      <c r="BB42">
        <v>0.75</v>
      </c>
      <c r="BC42">
        <v>0</v>
      </c>
      <c r="BD42" t="s">
        <v>177</v>
      </c>
      <c r="BE42" t="s">
        <v>177</v>
      </c>
      <c r="BF42" t="s">
        <v>178</v>
      </c>
      <c r="BG42" t="s">
        <v>178</v>
      </c>
      <c r="BH42" t="s">
        <v>178</v>
      </c>
      <c r="BI42">
        <v>0</v>
      </c>
      <c r="BJ42" t="s">
        <v>179</v>
      </c>
      <c r="BK42">
        <v>0</v>
      </c>
    </row>
    <row r="43" spans="1:63" x14ac:dyDescent="0.25">
      <c r="A43" t="s">
        <v>83</v>
      </c>
      <c r="B43">
        <v>4</v>
      </c>
      <c r="C43" t="s">
        <v>158</v>
      </c>
      <c r="D43">
        <v>0</v>
      </c>
      <c r="E43">
        <v>1900</v>
      </c>
      <c r="F43">
        <v>1</v>
      </c>
      <c r="G43">
        <v>9</v>
      </c>
      <c r="H43">
        <v>1.2</v>
      </c>
      <c r="I43" t="s">
        <v>160</v>
      </c>
      <c r="J43" t="s">
        <v>161</v>
      </c>
      <c r="K43" t="s">
        <v>162</v>
      </c>
      <c r="L43">
        <v>8.33333352</v>
      </c>
      <c r="M43" t="s">
        <v>161</v>
      </c>
      <c r="N43" t="s">
        <v>163</v>
      </c>
      <c r="O43">
        <v>9.0909091400000008</v>
      </c>
      <c r="P43" t="s">
        <v>161</v>
      </c>
      <c r="Q43" t="s">
        <v>164</v>
      </c>
      <c r="R43" t="s">
        <v>165</v>
      </c>
      <c r="S43">
        <v>4.3478260080000002</v>
      </c>
      <c r="T43">
        <v>0</v>
      </c>
      <c r="U43">
        <v>0</v>
      </c>
      <c r="V43">
        <v>0</v>
      </c>
      <c r="W43">
        <v>1.75</v>
      </c>
      <c r="X43">
        <v>0.38800000000000001</v>
      </c>
      <c r="Y43">
        <v>0.4</v>
      </c>
      <c r="Z43" t="s">
        <v>166</v>
      </c>
      <c r="AA43">
        <v>0.2</v>
      </c>
      <c r="AB43">
        <v>0.2</v>
      </c>
      <c r="AC43">
        <v>0.2</v>
      </c>
      <c r="AD43">
        <v>0.2</v>
      </c>
      <c r="AE43">
        <v>7</v>
      </c>
      <c r="AF43" t="s">
        <v>167</v>
      </c>
      <c r="AG43" t="s">
        <v>168</v>
      </c>
      <c r="AH43" t="s">
        <v>169</v>
      </c>
      <c r="AI43">
        <v>20</v>
      </c>
      <c r="AJ43" t="s">
        <v>170</v>
      </c>
      <c r="AK43">
        <v>3.4392901571236671</v>
      </c>
      <c r="AL43" t="s">
        <v>171</v>
      </c>
      <c r="AM43" t="s">
        <v>169</v>
      </c>
      <c r="AN43">
        <v>15</v>
      </c>
      <c r="AO43">
        <v>35</v>
      </c>
      <c r="AP43">
        <v>-30</v>
      </c>
      <c r="AQ43">
        <v>0</v>
      </c>
      <c r="AR43">
        <v>0.8</v>
      </c>
      <c r="AS43">
        <v>7.4999999999999997E-2</v>
      </c>
      <c r="AT43">
        <v>4</v>
      </c>
      <c r="AU43">
        <v>7.4999999999999997E-2</v>
      </c>
      <c r="AV43">
        <v>4</v>
      </c>
      <c r="AW43" t="s">
        <v>172</v>
      </c>
      <c r="AX43" t="s">
        <v>173</v>
      </c>
      <c r="AY43" t="s">
        <v>175</v>
      </c>
      <c r="AZ43" t="s">
        <v>176</v>
      </c>
      <c r="BA43">
        <v>2</v>
      </c>
      <c r="BB43">
        <v>0.75</v>
      </c>
      <c r="BC43">
        <v>0</v>
      </c>
      <c r="BD43" t="s">
        <v>177</v>
      </c>
      <c r="BE43" t="s">
        <v>177</v>
      </c>
      <c r="BF43" t="s">
        <v>178</v>
      </c>
      <c r="BG43" t="s">
        <v>178</v>
      </c>
      <c r="BH43" t="s">
        <v>178</v>
      </c>
      <c r="BI43">
        <v>0</v>
      </c>
      <c r="BJ43" t="s">
        <v>179</v>
      </c>
      <c r="BK43">
        <v>0</v>
      </c>
    </row>
    <row r="44" spans="1:63" x14ac:dyDescent="0.25">
      <c r="A44" t="s">
        <v>84</v>
      </c>
      <c r="B44">
        <v>4</v>
      </c>
      <c r="C44" t="s">
        <v>158</v>
      </c>
      <c r="D44">
        <v>0</v>
      </c>
      <c r="E44">
        <v>1900</v>
      </c>
      <c r="F44">
        <v>1</v>
      </c>
      <c r="G44">
        <v>9</v>
      </c>
      <c r="H44">
        <v>1.2</v>
      </c>
      <c r="I44" t="s">
        <v>160</v>
      </c>
      <c r="J44" t="s">
        <v>161</v>
      </c>
      <c r="K44" t="s">
        <v>162</v>
      </c>
      <c r="L44">
        <v>8.33333352</v>
      </c>
      <c r="M44" t="s">
        <v>161</v>
      </c>
      <c r="N44" t="s">
        <v>163</v>
      </c>
      <c r="O44">
        <v>9.0909091400000008</v>
      </c>
      <c r="P44" t="s">
        <v>161</v>
      </c>
      <c r="Q44" t="s">
        <v>164</v>
      </c>
      <c r="R44" t="s">
        <v>165</v>
      </c>
      <c r="S44">
        <v>4.3478260080000002</v>
      </c>
      <c r="T44">
        <v>0</v>
      </c>
      <c r="U44">
        <v>0</v>
      </c>
      <c r="V44">
        <v>0</v>
      </c>
      <c r="W44">
        <v>1.75</v>
      </c>
      <c r="X44">
        <v>0.38800000000000001</v>
      </c>
      <c r="Y44">
        <v>0.4</v>
      </c>
      <c r="Z44" t="s">
        <v>166</v>
      </c>
      <c r="AA44">
        <v>0.2</v>
      </c>
      <c r="AB44">
        <v>0.2</v>
      </c>
      <c r="AC44">
        <v>0.2</v>
      </c>
      <c r="AD44">
        <v>0.2</v>
      </c>
      <c r="AE44">
        <v>7</v>
      </c>
      <c r="AF44" t="s">
        <v>167</v>
      </c>
      <c r="AG44" t="s">
        <v>168</v>
      </c>
      <c r="AH44" t="s">
        <v>169</v>
      </c>
      <c r="AI44">
        <v>20</v>
      </c>
      <c r="AJ44" t="s">
        <v>170</v>
      </c>
      <c r="AK44">
        <v>3.4392901571236671</v>
      </c>
      <c r="AL44" t="s">
        <v>171</v>
      </c>
      <c r="AM44" t="s">
        <v>169</v>
      </c>
      <c r="AN44">
        <v>15</v>
      </c>
      <c r="AO44">
        <v>35</v>
      </c>
      <c r="AP44">
        <v>-30</v>
      </c>
      <c r="AQ44">
        <v>0</v>
      </c>
      <c r="AR44">
        <v>0.8</v>
      </c>
      <c r="AS44">
        <v>7.4999999999999997E-2</v>
      </c>
      <c r="AT44">
        <v>4</v>
      </c>
      <c r="AU44">
        <v>7.4999999999999997E-2</v>
      </c>
      <c r="AV44">
        <v>4</v>
      </c>
      <c r="AW44" t="s">
        <v>172</v>
      </c>
      <c r="AX44" t="s">
        <v>173</v>
      </c>
      <c r="AY44" t="s">
        <v>175</v>
      </c>
      <c r="AZ44" t="s">
        <v>176</v>
      </c>
      <c r="BA44">
        <v>3</v>
      </c>
      <c r="BB44">
        <v>0.75</v>
      </c>
      <c r="BC44">
        <v>0</v>
      </c>
      <c r="BD44" t="s">
        <v>177</v>
      </c>
      <c r="BE44" t="s">
        <v>177</v>
      </c>
      <c r="BF44" t="s">
        <v>178</v>
      </c>
      <c r="BG44" t="s">
        <v>178</v>
      </c>
      <c r="BH44" t="s">
        <v>178</v>
      </c>
      <c r="BI44">
        <v>0</v>
      </c>
      <c r="BJ44" t="s">
        <v>179</v>
      </c>
      <c r="BK44">
        <v>0</v>
      </c>
    </row>
    <row r="45" spans="1:63" x14ac:dyDescent="0.25">
      <c r="A45" t="s">
        <v>85</v>
      </c>
      <c r="B45">
        <v>4</v>
      </c>
      <c r="C45" t="s">
        <v>158</v>
      </c>
      <c r="D45">
        <v>0</v>
      </c>
      <c r="E45">
        <v>1900</v>
      </c>
      <c r="F45">
        <v>1</v>
      </c>
      <c r="G45">
        <v>9</v>
      </c>
      <c r="H45">
        <v>1.2</v>
      </c>
      <c r="I45" t="s">
        <v>160</v>
      </c>
      <c r="J45" t="s">
        <v>161</v>
      </c>
      <c r="K45" t="s">
        <v>162</v>
      </c>
      <c r="L45">
        <v>8.33333352</v>
      </c>
      <c r="M45" t="s">
        <v>161</v>
      </c>
      <c r="N45" t="s">
        <v>163</v>
      </c>
      <c r="O45">
        <v>9.0909091400000008</v>
      </c>
      <c r="P45" t="s">
        <v>161</v>
      </c>
      <c r="Q45" t="s">
        <v>164</v>
      </c>
      <c r="R45" t="s">
        <v>165</v>
      </c>
      <c r="S45">
        <v>4.3478260080000002</v>
      </c>
      <c r="T45">
        <v>0</v>
      </c>
      <c r="U45">
        <v>0</v>
      </c>
      <c r="V45">
        <v>0</v>
      </c>
      <c r="W45">
        <v>1.75</v>
      </c>
      <c r="X45">
        <v>0.38800000000000001</v>
      </c>
      <c r="Y45">
        <v>0.4</v>
      </c>
      <c r="Z45" t="s">
        <v>166</v>
      </c>
      <c r="AA45">
        <v>0.2</v>
      </c>
      <c r="AB45">
        <v>0.2</v>
      </c>
      <c r="AC45">
        <v>0.2</v>
      </c>
      <c r="AD45">
        <v>0.2</v>
      </c>
      <c r="AE45">
        <v>7</v>
      </c>
      <c r="AF45" t="s">
        <v>167</v>
      </c>
      <c r="AG45" t="s">
        <v>168</v>
      </c>
      <c r="AH45" t="s">
        <v>169</v>
      </c>
      <c r="AI45">
        <v>20</v>
      </c>
      <c r="AJ45" t="s">
        <v>170</v>
      </c>
      <c r="AK45">
        <v>3.4392901571236671</v>
      </c>
      <c r="AL45" t="s">
        <v>171</v>
      </c>
      <c r="AM45" t="s">
        <v>169</v>
      </c>
      <c r="AN45">
        <v>15</v>
      </c>
      <c r="AO45">
        <v>35</v>
      </c>
      <c r="AP45">
        <v>-30</v>
      </c>
      <c r="AQ45">
        <v>0</v>
      </c>
      <c r="AR45">
        <v>0.8</v>
      </c>
      <c r="AS45">
        <v>7.4999999999999997E-2</v>
      </c>
      <c r="AT45">
        <v>4</v>
      </c>
      <c r="AU45">
        <v>7.4999999999999997E-2</v>
      </c>
      <c r="AV45">
        <v>4</v>
      </c>
      <c r="AW45" t="s">
        <v>172</v>
      </c>
      <c r="AX45" t="s">
        <v>173</v>
      </c>
      <c r="AY45" t="s">
        <v>175</v>
      </c>
      <c r="AZ45" t="s">
        <v>176</v>
      </c>
      <c r="BA45">
        <v>4</v>
      </c>
      <c r="BB45">
        <v>0.75</v>
      </c>
      <c r="BC45">
        <v>0</v>
      </c>
      <c r="BD45" t="s">
        <v>177</v>
      </c>
      <c r="BE45" t="s">
        <v>177</v>
      </c>
      <c r="BF45" t="s">
        <v>178</v>
      </c>
      <c r="BG45" t="s">
        <v>178</v>
      </c>
      <c r="BH45" t="s">
        <v>178</v>
      </c>
      <c r="BI45">
        <v>0</v>
      </c>
      <c r="BJ45" t="s">
        <v>179</v>
      </c>
      <c r="BK45">
        <v>0</v>
      </c>
    </row>
    <row r="46" spans="1:63" x14ac:dyDescent="0.25">
      <c r="A46" t="s">
        <v>86</v>
      </c>
      <c r="B46">
        <v>4</v>
      </c>
      <c r="C46" t="s">
        <v>158</v>
      </c>
      <c r="D46">
        <v>0</v>
      </c>
      <c r="E46">
        <v>1900</v>
      </c>
      <c r="F46">
        <v>1</v>
      </c>
      <c r="G46">
        <v>9</v>
      </c>
      <c r="H46">
        <v>1.2</v>
      </c>
      <c r="I46" t="s">
        <v>160</v>
      </c>
      <c r="J46" t="s">
        <v>161</v>
      </c>
      <c r="K46" t="s">
        <v>162</v>
      </c>
      <c r="L46">
        <v>8.33333352</v>
      </c>
      <c r="M46" t="s">
        <v>161</v>
      </c>
      <c r="N46" t="s">
        <v>163</v>
      </c>
      <c r="O46">
        <v>9.0909091400000008</v>
      </c>
      <c r="P46" t="s">
        <v>161</v>
      </c>
      <c r="Q46" t="s">
        <v>164</v>
      </c>
      <c r="R46" t="s">
        <v>165</v>
      </c>
      <c r="S46">
        <v>4.3478260080000002</v>
      </c>
      <c r="T46">
        <v>0</v>
      </c>
      <c r="U46">
        <v>0</v>
      </c>
      <c r="V46">
        <v>0</v>
      </c>
      <c r="W46">
        <v>1.75</v>
      </c>
      <c r="X46">
        <v>0.38800000000000001</v>
      </c>
      <c r="Y46">
        <v>0.4</v>
      </c>
      <c r="Z46" t="s">
        <v>166</v>
      </c>
      <c r="AA46">
        <v>0.2</v>
      </c>
      <c r="AB46">
        <v>0.2</v>
      </c>
      <c r="AC46">
        <v>0.2</v>
      </c>
      <c r="AD46">
        <v>0.2</v>
      </c>
      <c r="AE46">
        <v>7</v>
      </c>
      <c r="AF46" t="s">
        <v>167</v>
      </c>
      <c r="AG46" t="s">
        <v>168</v>
      </c>
      <c r="AH46" t="s">
        <v>169</v>
      </c>
      <c r="AI46">
        <v>20</v>
      </c>
      <c r="AJ46" t="s">
        <v>170</v>
      </c>
      <c r="AK46">
        <v>3.4392901571236671</v>
      </c>
      <c r="AL46" t="s">
        <v>171</v>
      </c>
      <c r="AM46" t="s">
        <v>169</v>
      </c>
      <c r="AN46">
        <v>15</v>
      </c>
      <c r="AO46">
        <v>35</v>
      </c>
      <c r="AP46">
        <v>-30</v>
      </c>
      <c r="AQ46">
        <v>0</v>
      </c>
      <c r="AR46">
        <v>0.8</v>
      </c>
      <c r="AS46">
        <v>7.4999999999999997E-2</v>
      </c>
      <c r="AT46">
        <v>4</v>
      </c>
      <c r="AU46">
        <v>7.4999999999999997E-2</v>
      </c>
      <c r="AV46">
        <v>4</v>
      </c>
      <c r="AW46" t="s">
        <v>172</v>
      </c>
      <c r="AX46" t="s">
        <v>173</v>
      </c>
      <c r="AY46" t="s">
        <v>175</v>
      </c>
      <c r="AZ46" t="s">
        <v>176</v>
      </c>
      <c r="BA46">
        <v>5</v>
      </c>
      <c r="BB46">
        <v>0.75</v>
      </c>
      <c r="BC46">
        <v>0</v>
      </c>
      <c r="BD46" t="s">
        <v>177</v>
      </c>
      <c r="BE46" t="s">
        <v>177</v>
      </c>
      <c r="BF46" t="s">
        <v>178</v>
      </c>
      <c r="BG46" t="s">
        <v>178</v>
      </c>
      <c r="BH46" t="s">
        <v>178</v>
      </c>
      <c r="BI46">
        <v>0</v>
      </c>
      <c r="BJ46" t="s">
        <v>179</v>
      </c>
      <c r="BK46">
        <v>0</v>
      </c>
    </row>
    <row r="47" spans="1:63" x14ac:dyDescent="0.25">
      <c r="A47" t="s">
        <v>87</v>
      </c>
      <c r="B47">
        <v>4</v>
      </c>
      <c r="C47" t="s">
        <v>159</v>
      </c>
      <c r="D47">
        <v>0</v>
      </c>
      <c r="E47">
        <v>1900</v>
      </c>
      <c r="F47">
        <v>1</v>
      </c>
      <c r="G47">
        <v>9</v>
      </c>
      <c r="H47">
        <v>1.2</v>
      </c>
      <c r="I47" t="s">
        <v>160</v>
      </c>
      <c r="J47" t="s">
        <v>161</v>
      </c>
      <c r="K47" t="s">
        <v>162</v>
      </c>
      <c r="L47">
        <v>8.33333352</v>
      </c>
      <c r="M47" t="s">
        <v>161</v>
      </c>
      <c r="N47" t="s">
        <v>163</v>
      </c>
      <c r="O47">
        <v>9.0909091400000008</v>
      </c>
      <c r="P47" t="s">
        <v>161</v>
      </c>
      <c r="Q47" t="s">
        <v>164</v>
      </c>
      <c r="R47" t="s">
        <v>165</v>
      </c>
      <c r="S47">
        <v>4.3478260080000002</v>
      </c>
      <c r="T47">
        <v>0</v>
      </c>
      <c r="U47">
        <v>0</v>
      </c>
      <c r="V47">
        <v>0</v>
      </c>
      <c r="W47">
        <v>1.75</v>
      </c>
      <c r="X47">
        <v>0.38800000000000001</v>
      </c>
      <c r="Y47">
        <v>0.4</v>
      </c>
      <c r="Z47" t="s">
        <v>166</v>
      </c>
      <c r="AA47">
        <v>0.2</v>
      </c>
      <c r="AB47">
        <v>0.2</v>
      </c>
      <c r="AC47">
        <v>0.2</v>
      </c>
      <c r="AD47">
        <v>0.2</v>
      </c>
      <c r="AE47">
        <v>7</v>
      </c>
      <c r="AF47" t="s">
        <v>167</v>
      </c>
      <c r="AG47" t="s">
        <v>168</v>
      </c>
      <c r="AH47" t="s">
        <v>169</v>
      </c>
      <c r="AI47">
        <v>20</v>
      </c>
      <c r="AJ47" t="s">
        <v>170</v>
      </c>
      <c r="AK47">
        <v>3.4392901571236671</v>
      </c>
      <c r="AL47" t="s">
        <v>171</v>
      </c>
      <c r="AM47" t="s">
        <v>169</v>
      </c>
      <c r="AN47">
        <v>15</v>
      </c>
      <c r="AO47">
        <v>35</v>
      </c>
      <c r="AP47">
        <v>-30</v>
      </c>
      <c r="AQ47">
        <v>0</v>
      </c>
      <c r="AR47">
        <v>0.8</v>
      </c>
      <c r="AS47">
        <v>7.4999999999999997E-2</v>
      </c>
      <c r="AT47">
        <v>4</v>
      </c>
      <c r="AU47">
        <v>7.4999999999999997E-2</v>
      </c>
      <c r="AV47">
        <v>4</v>
      </c>
      <c r="AW47" t="s">
        <v>172</v>
      </c>
      <c r="AX47" t="s">
        <v>173</v>
      </c>
      <c r="AY47" t="s">
        <v>175</v>
      </c>
      <c r="AZ47" t="s">
        <v>176</v>
      </c>
      <c r="BA47">
        <v>1</v>
      </c>
      <c r="BB47">
        <v>0.75</v>
      </c>
      <c r="BC47">
        <v>0</v>
      </c>
      <c r="BD47" t="s">
        <v>177</v>
      </c>
      <c r="BE47" t="s">
        <v>177</v>
      </c>
      <c r="BF47" t="s">
        <v>178</v>
      </c>
      <c r="BG47" t="s">
        <v>178</v>
      </c>
      <c r="BH47" t="s">
        <v>178</v>
      </c>
      <c r="BI47">
        <v>0</v>
      </c>
      <c r="BJ47" t="s">
        <v>179</v>
      </c>
      <c r="BK47">
        <v>0</v>
      </c>
    </row>
    <row r="48" spans="1:63" x14ac:dyDescent="0.25">
      <c r="A48" t="s">
        <v>88</v>
      </c>
      <c r="B48">
        <v>4</v>
      </c>
      <c r="C48" t="s">
        <v>159</v>
      </c>
      <c r="D48">
        <v>0</v>
      </c>
      <c r="E48">
        <v>1900</v>
      </c>
      <c r="F48">
        <v>1</v>
      </c>
      <c r="G48">
        <v>9</v>
      </c>
      <c r="H48">
        <v>1.2</v>
      </c>
      <c r="I48" t="s">
        <v>160</v>
      </c>
      <c r="J48" t="s">
        <v>161</v>
      </c>
      <c r="K48" t="s">
        <v>162</v>
      </c>
      <c r="L48">
        <v>8.33333352</v>
      </c>
      <c r="M48" t="s">
        <v>161</v>
      </c>
      <c r="N48" t="s">
        <v>163</v>
      </c>
      <c r="O48">
        <v>9.0909091400000008</v>
      </c>
      <c r="P48" t="s">
        <v>161</v>
      </c>
      <c r="Q48" t="s">
        <v>164</v>
      </c>
      <c r="R48" t="s">
        <v>165</v>
      </c>
      <c r="S48">
        <v>4.3478260080000002</v>
      </c>
      <c r="T48">
        <v>0</v>
      </c>
      <c r="U48">
        <v>0</v>
      </c>
      <c r="V48">
        <v>0</v>
      </c>
      <c r="W48">
        <v>1.75</v>
      </c>
      <c r="X48">
        <v>0.38800000000000001</v>
      </c>
      <c r="Y48">
        <v>0.4</v>
      </c>
      <c r="Z48" t="s">
        <v>166</v>
      </c>
      <c r="AA48">
        <v>0.2</v>
      </c>
      <c r="AB48">
        <v>0.2</v>
      </c>
      <c r="AC48">
        <v>0.2</v>
      </c>
      <c r="AD48">
        <v>0.2</v>
      </c>
      <c r="AE48">
        <v>7</v>
      </c>
      <c r="AF48" t="s">
        <v>167</v>
      </c>
      <c r="AG48" t="s">
        <v>168</v>
      </c>
      <c r="AH48" t="s">
        <v>169</v>
      </c>
      <c r="AI48">
        <v>20</v>
      </c>
      <c r="AJ48" t="s">
        <v>170</v>
      </c>
      <c r="AK48">
        <v>3.4392901571236671</v>
      </c>
      <c r="AL48" t="s">
        <v>171</v>
      </c>
      <c r="AM48" t="s">
        <v>169</v>
      </c>
      <c r="AN48">
        <v>15</v>
      </c>
      <c r="AO48">
        <v>35</v>
      </c>
      <c r="AP48">
        <v>-30</v>
      </c>
      <c r="AQ48">
        <v>0</v>
      </c>
      <c r="AR48">
        <v>0.8</v>
      </c>
      <c r="AS48">
        <v>7.4999999999999997E-2</v>
      </c>
      <c r="AT48">
        <v>4</v>
      </c>
      <c r="AU48">
        <v>7.4999999999999997E-2</v>
      </c>
      <c r="AV48">
        <v>4</v>
      </c>
      <c r="AW48" t="s">
        <v>172</v>
      </c>
      <c r="AX48" t="s">
        <v>173</v>
      </c>
      <c r="AY48" t="s">
        <v>175</v>
      </c>
      <c r="AZ48" t="s">
        <v>176</v>
      </c>
      <c r="BA48">
        <v>2</v>
      </c>
      <c r="BB48">
        <v>0.75</v>
      </c>
      <c r="BC48">
        <v>0</v>
      </c>
      <c r="BD48" t="s">
        <v>177</v>
      </c>
      <c r="BE48" t="s">
        <v>177</v>
      </c>
      <c r="BF48" t="s">
        <v>178</v>
      </c>
      <c r="BG48" t="s">
        <v>178</v>
      </c>
      <c r="BH48" t="s">
        <v>178</v>
      </c>
      <c r="BI48">
        <v>0</v>
      </c>
      <c r="BJ48" t="s">
        <v>179</v>
      </c>
      <c r="BK48">
        <v>0</v>
      </c>
    </row>
    <row r="49" spans="1:63" x14ac:dyDescent="0.25">
      <c r="A49" t="s">
        <v>89</v>
      </c>
      <c r="B49">
        <v>4</v>
      </c>
      <c r="C49" t="s">
        <v>159</v>
      </c>
      <c r="D49">
        <v>0</v>
      </c>
      <c r="E49">
        <v>1900</v>
      </c>
      <c r="F49">
        <v>1</v>
      </c>
      <c r="G49">
        <v>9</v>
      </c>
      <c r="H49">
        <v>1.2</v>
      </c>
      <c r="I49" t="s">
        <v>160</v>
      </c>
      <c r="J49" t="s">
        <v>161</v>
      </c>
      <c r="K49" t="s">
        <v>162</v>
      </c>
      <c r="L49">
        <v>8.33333352</v>
      </c>
      <c r="M49" t="s">
        <v>161</v>
      </c>
      <c r="N49" t="s">
        <v>163</v>
      </c>
      <c r="O49">
        <v>9.0909091400000008</v>
      </c>
      <c r="P49" t="s">
        <v>161</v>
      </c>
      <c r="Q49" t="s">
        <v>164</v>
      </c>
      <c r="R49" t="s">
        <v>165</v>
      </c>
      <c r="S49">
        <v>4.3478260080000002</v>
      </c>
      <c r="T49">
        <v>0</v>
      </c>
      <c r="U49">
        <v>0</v>
      </c>
      <c r="V49">
        <v>0</v>
      </c>
      <c r="W49">
        <v>1.75</v>
      </c>
      <c r="X49">
        <v>0.38800000000000001</v>
      </c>
      <c r="Y49">
        <v>0.4</v>
      </c>
      <c r="Z49" t="s">
        <v>166</v>
      </c>
      <c r="AA49">
        <v>0.2</v>
      </c>
      <c r="AB49">
        <v>0.2</v>
      </c>
      <c r="AC49">
        <v>0.2</v>
      </c>
      <c r="AD49">
        <v>0.2</v>
      </c>
      <c r="AE49">
        <v>7</v>
      </c>
      <c r="AF49" t="s">
        <v>167</v>
      </c>
      <c r="AG49" t="s">
        <v>168</v>
      </c>
      <c r="AH49" t="s">
        <v>169</v>
      </c>
      <c r="AI49">
        <v>20</v>
      </c>
      <c r="AJ49" t="s">
        <v>170</v>
      </c>
      <c r="AK49">
        <v>3.4392901571236671</v>
      </c>
      <c r="AL49" t="s">
        <v>171</v>
      </c>
      <c r="AM49" t="s">
        <v>169</v>
      </c>
      <c r="AN49">
        <v>15</v>
      </c>
      <c r="AO49">
        <v>35</v>
      </c>
      <c r="AP49">
        <v>-30</v>
      </c>
      <c r="AQ49">
        <v>0</v>
      </c>
      <c r="AR49">
        <v>0.8</v>
      </c>
      <c r="AS49">
        <v>7.4999999999999997E-2</v>
      </c>
      <c r="AT49">
        <v>4</v>
      </c>
      <c r="AU49">
        <v>7.4999999999999997E-2</v>
      </c>
      <c r="AV49">
        <v>4</v>
      </c>
      <c r="AW49" t="s">
        <v>172</v>
      </c>
      <c r="AX49" t="s">
        <v>173</v>
      </c>
      <c r="AY49" t="s">
        <v>175</v>
      </c>
      <c r="AZ49" t="s">
        <v>176</v>
      </c>
      <c r="BA49">
        <v>3</v>
      </c>
      <c r="BB49">
        <v>0.75</v>
      </c>
      <c r="BC49">
        <v>0</v>
      </c>
      <c r="BD49" t="s">
        <v>177</v>
      </c>
      <c r="BE49" t="s">
        <v>177</v>
      </c>
      <c r="BF49" t="s">
        <v>178</v>
      </c>
      <c r="BG49" t="s">
        <v>178</v>
      </c>
      <c r="BH49" t="s">
        <v>178</v>
      </c>
      <c r="BI49">
        <v>0</v>
      </c>
      <c r="BJ49" t="s">
        <v>179</v>
      </c>
      <c r="BK49">
        <v>0</v>
      </c>
    </row>
    <row r="50" spans="1:63" x14ac:dyDescent="0.25">
      <c r="A50" t="s">
        <v>90</v>
      </c>
      <c r="B50">
        <v>4</v>
      </c>
      <c r="C50" t="s">
        <v>159</v>
      </c>
      <c r="D50">
        <v>0</v>
      </c>
      <c r="E50">
        <v>1900</v>
      </c>
      <c r="F50">
        <v>1</v>
      </c>
      <c r="G50">
        <v>9</v>
      </c>
      <c r="H50">
        <v>1.2</v>
      </c>
      <c r="I50" t="s">
        <v>160</v>
      </c>
      <c r="J50" t="s">
        <v>161</v>
      </c>
      <c r="K50" t="s">
        <v>162</v>
      </c>
      <c r="L50">
        <v>8.33333352</v>
      </c>
      <c r="M50" t="s">
        <v>161</v>
      </c>
      <c r="N50" t="s">
        <v>163</v>
      </c>
      <c r="O50">
        <v>9.0909091400000008</v>
      </c>
      <c r="P50" t="s">
        <v>161</v>
      </c>
      <c r="Q50" t="s">
        <v>164</v>
      </c>
      <c r="R50" t="s">
        <v>165</v>
      </c>
      <c r="S50">
        <v>4.3478260080000002</v>
      </c>
      <c r="T50">
        <v>0</v>
      </c>
      <c r="U50">
        <v>0</v>
      </c>
      <c r="V50">
        <v>0</v>
      </c>
      <c r="W50">
        <v>1.75</v>
      </c>
      <c r="X50">
        <v>0.38800000000000001</v>
      </c>
      <c r="Y50">
        <v>0.4</v>
      </c>
      <c r="Z50" t="s">
        <v>166</v>
      </c>
      <c r="AA50">
        <v>0.2</v>
      </c>
      <c r="AB50">
        <v>0.2</v>
      </c>
      <c r="AC50">
        <v>0.2</v>
      </c>
      <c r="AD50">
        <v>0.2</v>
      </c>
      <c r="AE50">
        <v>7</v>
      </c>
      <c r="AF50" t="s">
        <v>167</v>
      </c>
      <c r="AG50" t="s">
        <v>168</v>
      </c>
      <c r="AH50" t="s">
        <v>169</v>
      </c>
      <c r="AI50">
        <v>20</v>
      </c>
      <c r="AJ50" t="s">
        <v>170</v>
      </c>
      <c r="AK50">
        <v>3.4392901571236671</v>
      </c>
      <c r="AL50" t="s">
        <v>171</v>
      </c>
      <c r="AM50" t="s">
        <v>169</v>
      </c>
      <c r="AN50">
        <v>15</v>
      </c>
      <c r="AO50">
        <v>35</v>
      </c>
      <c r="AP50">
        <v>-30</v>
      </c>
      <c r="AQ50">
        <v>0</v>
      </c>
      <c r="AR50">
        <v>0.8</v>
      </c>
      <c r="AS50">
        <v>7.4999999999999997E-2</v>
      </c>
      <c r="AT50">
        <v>4</v>
      </c>
      <c r="AU50">
        <v>7.4999999999999997E-2</v>
      </c>
      <c r="AV50">
        <v>4</v>
      </c>
      <c r="AW50" t="s">
        <v>172</v>
      </c>
      <c r="AX50" t="s">
        <v>173</v>
      </c>
      <c r="AY50" t="s">
        <v>175</v>
      </c>
      <c r="AZ50" t="s">
        <v>176</v>
      </c>
      <c r="BA50">
        <v>4</v>
      </c>
      <c r="BB50">
        <v>0.75</v>
      </c>
      <c r="BC50">
        <v>0</v>
      </c>
      <c r="BD50" t="s">
        <v>177</v>
      </c>
      <c r="BE50" t="s">
        <v>177</v>
      </c>
      <c r="BF50" t="s">
        <v>178</v>
      </c>
      <c r="BG50" t="s">
        <v>178</v>
      </c>
      <c r="BH50" t="s">
        <v>178</v>
      </c>
      <c r="BI50">
        <v>0</v>
      </c>
      <c r="BJ50" t="s">
        <v>179</v>
      </c>
      <c r="BK50">
        <v>0</v>
      </c>
    </row>
    <row r="51" spans="1:63" x14ac:dyDescent="0.25">
      <c r="A51" t="s">
        <v>91</v>
      </c>
      <c r="B51">
        <v>4</v>
      </c>
      <c r="C51" t="s">
        <v>159</v>
      </c>
      <c r="D51">
        <v>0</v>
      </c>
      <c r="E51">
        <v>1900</v>
      </c>
      <c r="F51">
        <v>1</v>
      </c>
      <c r="G51">
        <v>9</v>
      </c>
      <c r="H51">
        <v>1.2</v>
      </c>
      <c r="I51" t="s">
        <v>160</v>
      </c>
      <c r="J51" t="s">
        <v>161</v>
      </c>
      <c r="K51" t="s">
        <v>162</v>
      </c>
      <c r="L51">
        <v>8.33333352</v>
      </c>
      <c r="M51" t="s">
        <v>161</v>
      </c>
      <c r="N51" t="s">
        <v>163</v>
      </c>
      <c r="O51">
        <v>9.0909091400000008</v>
      </c>
      <c r="P51" t="s">
        <v>161</v>
      </c>
      <c r="Q51" t="s">
        <v>164</v>
      </c>
      <c r="R51" t="s">
        <v>165</v>
      </c>
      <c r="S51">
        <v>4.3478260080000002</v>
      </c>
      <c r="T51">
        <v>0</v>
      </c>
      <c r="U51">
        <v>0</v>
      </c>
      <c r="V51">
        <v>0</v>
      </c>
      <c r="W51">
        <v>1.75</v>
      </c>
      <c r="X51">
        <v>0.38800000000000001</v>
      </c>
      <c r="Y51">
        <v>0.4</v>
      </c>
      <c r="Z51" t="s">
        <v>166</v>
      </c>
      <c r="AA51">
        <v>0.2</v>
      </c>
      <c r="AB51">
        <v>0.2</v>
      </c>
      <c r="AC51">
        <v>0.2</v>
      </c>
      <c r="AD51">
        <v>0.2</v>
      </c>
      <c r="AE51">
        <v>7</v>
      </c>
      <c r="AF51" t="s">
        <v>167</v>
      </c>
      <c r="AG51" t="s">
        <v>168</v>
      </c>
      <c r="AH51" t="s">
        <v>169</v>
      </c>
      <c r="AI51">
        <v>20</v>
      </c>
      <c r="AJ51" t="s">
        <v>170</v>
      </c>
      <c r="AK51">
        <v>3.4392901571236671</v>
      </c>
      <c r="AL51" t="s">
        <v>171</v>
      </c>
      <c r="AM51" t="s">
        <v>169</v>
      </c>
      <c r="AN51">
        <v>15</v>
      </c>
      <c r="AO51">
        <v>35</v>
      </c>
      <c r="AP51">
        <v>-30</v>
      </c>
      <c r="AQ51">
        <v>0</v>
      </c>
      <c r="AR51">
        <v>0.8</v>
      </c>
      <c r="AS51">
        <v>7.4999999999999997E-2</v>
      </c>
      <c r="AT51">
        <v>4</v>
      </c>
      <c r="AU51">
        <v>7.4999999999999997E-2</v>
      </c>
      <c r="AV51">
        <v>4</v>
      </c>
      <c r="AW51" t="s">
        <v>172</v>
      </c>
      <c r="AX51" t="s">
        <v>173</v>
      </c>
      <c r="AY51" t="s">
        <v>175</v>
      </c>
      <c r="AZ51" t="s">
        <v>176</v>
      </c>
      <c r="BA51">
        <v>5</v>
      </c>
      <c r="BB51">
        <v>0.75</v>
      </c>
      <c r="BC51">
        <v>0</v>
      </c>
      <c r="BD51" t="s">
        <v>177</v>
      </c>
      <c r="BE51" t="s">
        <v>177</v>
      </c>
      <c r="BF51" t="s">
        <v>178</v>
      </c>
      <c r="BG51" t="s">
        <v>178</v>
      </c>
      <c r="BH51" t="s">
        <v>178</v>
      </c>
      <c r="BI51">
        <v>0</v>
      </c>
      <c r="BJ51" t="s">
        <v>179</v>
      </c>
      <c r="BK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180</v>
      </c>
      <c r="B1" t="s">
        <v>190</v>
      </c>
    </row>
    <row r="2" spans="1:2" x14ac:dyDescent="0.25">
      <c r="A2" s="1" t="s">
        <v>181</v>
      </c>
      <c r="B2" t="s">
        <v>191</v>
      </c>
    </row>
    <row r="3" spans="1:2" x14ac:dyDescent="0.25">
      <c r="A3" s="1" t="s">
        <v>182</v>
      </c>
      <c r="B3" t="s">
        <v>192</v>
      </c>
    </row>
    <row r="4" spans="1:2" x14ac:dyDescent="0.25">
      <c r="A4" s="1" t="s">
        <v>183</v>
      </c>
      <c r="B4">
        <v>1</v>
      </c>
    </row>
    <row r="5" spans="1:2" x14ac:dyDescent="0.25">
      <c r="A5" s="1" t="s">
        <v>184</v>
      </c>
      <c r="B5">
        <v>1</v>
      </c>
    </row>
    <row r="6" spans="1:2" x14ac:dyDescent="0.25">
      <c r="A6" s="1" t="s">
        <v>185</v>
      </c>
      <c r="B6">
        <v>12</v>
      </c>
    </row>
    <row r="7" spans="1:2" x14ac:dyDescent="0.25">
      <c r="A7" s="1" t="s">
        <v>186</v>
      </c>
      <c r="B7">
        <v>31</v>
      </c>
    </row>
    <row r="8" spans="1:2" x14ac:dyDescent="0.25">
      <c r="A8" s="1" t="s">
        <v>187</v>
      </c>
      <c r="B8" t="s">
        <v>192</v>
      </c>
    </row>
    <row r="9" spans="1:2" x14ac:dyDescent="0.25">
      <c r="A9" s="1" t="s">
        <v>188</v>
      </c>
      <c r="B9" t="s">
        <v>193</v>
      </c>
    </row>
    <row r="10" spans="1:2" x14ac:dyDescent="0.25">
      <c r="A10" s="1" t="s">
        <v>189</v>
      </c>
      <c r="B10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</cp:lastModifiedBy>
  <dcterms:created xsi:type="dcterms:W3CDTF">2023-08-31T20:17:10Z</dcterms:created>
  <dcterms:modified xsi:type="dcterms:W3CDTF">2023-08-31T20:46:32Z</dcterms:modified>
</cp:coreProperties>
</file>