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Run 12\"/>
    </mc:Choice>
  </mc:AlternateContent>
  <xr:revisionPtr revIDLastSave="0" documentId="13_ncr:1_{B9DE8E94-4D18-4D4B-A7CF-759CAA2AFB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4" r:id="rId1"/>
    <sheet name="Model Out" sheetId="1" r:id="rId2"/>
    <sheet name="Model In" sheetId="2" r:id="rId3"/>
    <sheet name="Run Characteristics" sheetId="3" r:id="rId4"/>
  </sheets>
  <definedNames>
    <definedName name="_xlnm._FilterDatabase" localSheetId="0" hidden="1">Sheet1!$J$5:$O$5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4" l="1"/>
  <c r="O41" i="4"/>
  <c r="O32" i="4"/>
  <c r="O84" i="4"/>
  <c r="O51" i="4"/>
  <c r="O43" i="4"/>
  <c r="O45" i="4"/>
  <c r="O20" i="4"/>
  <c r="O57" i="4"/>
  <c r="O13" i="4"/>
  <c r="O35" i="4"/>
  <c r="O6" i="4"/>
  <c r="O9" i="4"/>
  <c r="O15" i="4"/>
  <c r="O8" i="4"/>
  <c r="O7" i="4"/>
  <c r="O95" i="4"/>
  <c r="O98" i="4"/>
  <c r="O73" i="4"/>
  <c r="O68" i="4"/>
  <c r="O72" i="4"/>
  <c r="O60" i="4"/>
  <c r="O16" i="4"/>
  <c r="O10" i="4"/>
  <c r="O23" i="4"/>
  <c r="O28" i="4"/>
  <c r="O29" i="4"/>
  <c r="O12" i="4"/>
  <c r="O86" i="4"/>
  <c r="O90" i="4"/>
  <c r="O64" i="4"/>
  <c r="O102" i="4"/>
  <c r="O55" i="4"/>
  <c r="O80" i="4"/>
  <c r="O47" i="4"/>
  <c r="O74" i="4"/>
  <c r="O79" i="4"/>
  <c r="O56" i="4"/>
  <c r="O48" i="4"/>
  <c r="O19" i="4"/>
  <c r="O22" i="4"/>
  <c r="O81" i="4"/>
  <c r="O53" i="4"/>
  <c r="O94" i="4"/>
  <c r="O111" i="4"/>
  <c r="O82" i="4"/>
  <c r="O105" i="4"/>
  <c r="O103" i="4"/>
  <c r="O110" i="4"/>
  <c r="O101" i="4"/>
  <c r="O61" i="4"/>
  <c r="O76" i="4"/>
  <c r="O14" i="4"/>
  <c r="O21" i="4"/>
  <c r="O99" i="4"/>
  <c r="O31" i="4"/>
  <c r="O30" i="4"/>
  <c r="O107" i="4"/>
  <c r="O109" i="4"/>
  <c r="O83" i="4"/>
  <c r="O93" i="4"/>
  <c r="O78" i="4"/>
  <c r="O65" i="4"/>
  <c r="O62" i="4"/>
  <c r="O46" i="4"/>
  <c r="O40" i="4"/>
  <c r="O66" i="4"/>
  <c r="O52" i="4"/>
  <c r="O54" i="4"/>
  <c r="O88" i="4"/>
  <c r="O69" i="4"/>
  <c r="O89" i="4"/>
  <c r="O59" i="4"/>
  <c r="O75" i="4"/>
  <c r="O49" i="4"/>
  <c r="O36" i="4"/>
  <c r="O67" i="4"/>
  <c r="O104" i="4"/>
  <c r="O58" i="4"/>
  <c r="O77" i="4"/>
  <c r="O71" i="4"/>
  <c r="O27" i="4"/>
  <c r="O17" i="4"/>
  <c r="O96" i="4"/>
  <c r="O92" i="4"/>
  <c r="O38" i="4"/>
  <c r="O37" i="4"/>
  <c r="O24" i="4"/>
  <c r="O33" i="4"/>
  <c r="O18" i="4"/>
  <c r="O42" i="4"/>
  <c r="O26" i="4"/>
  <c r="O70" i="4"/>
  <c r="O50" i="4"/>
  <c r="O91" i="4"/>
  <c r="O34" i="4"/>
  <c r="O100" i="4"/>
  <c r="O39" i="4"/>
  <c r="O87" i="4"/>
  <c r="O85" i="4"/>
  <c r="O106" i="4"/>
  <c r="O44" i="4"/>
  <c r="O63" i="4"/>
  <c r="O97" i="4"/>
  <c r="O108" i="4"/>
  <c r="O25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" i="1"/>
</calcChain>
</file>

<file path=xl/sharedStrings.xml><?xml version="1.0" encoding="utf-8"?>
<sst xmlns="http://schemas.openxmlformats.org/spreadsheetml/2006/main" count="5454" uniqueCount="577">
  <si>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</si>
  <si>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</si>
  <si>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</si>
  <si>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</si>
  <si>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</si>
  <si>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</si>
  <si>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</si>
  <si>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</si>
  <si>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</si>
  <si>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</si>
  <si>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</si>
  <si>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</si>
  <si>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</si>
  <si>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</si>
  <si>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</si>
  <si>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HPWH HP Coil Heating [kWh]</t>
  </si>
  <si>
    <t>HPWH ER Coil Heating [kWh]</t>
  </si>
  <si>
    <t>ERWH ER Coil Heating [kWh]</t>
  </si>
  <si>
    <t>ER Water Heater Heat Loss [kWh]</t>
  </si>
  <si>
    <t>HP Water Heater Heat Loss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</si>
  <si>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</si>
  <si>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</si>
  <si>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</si>
  <si>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</si>
  <si>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</si>
  <si>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</si>
  <si>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</si>
  <si>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</si>
  <si>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</si>
  <si>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</si>
  <si>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</si>
  <si>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</si>
  <si>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</si>
  <si>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</si>
  <si>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</si>
  <si>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</si>
  <si>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</si>
  <si>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</si>
  <si>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</si>
  <si>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</si>
  <si>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</si>
  <si>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</si>
  <si>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</si>
  <si>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</si>
  <si>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3 Occupant_USA_AL_Birmingh_HPWH_50-gallon</t>
  </si>
  <si>
    <t>3 Occupant_USA_AL_Mobile.R_HPWH_50-gallon</t>
  </si>
  <si>
    <t>3 Occupant_USA_AR_Fayettev_HPWH_50-gallon</t>
  </si>
  <si>
    <t>3 Occupant_USA_AR_Little.R_HPWH_50-gallon</t>
  </si>
  <si>
    <t>3 Occupant_USA_AZ_Flagstaf_HPWH_50-gallon</t>
  </si>
  <si>
    <t>3 Occupant_USA_AZ_Kingman._HPWH_50-gallon</t>
  </si>
  <si>
    <t>3 Occupant_USA_AZ_Phoenix-_HPWH_50-gallon</t>
  </si>
  <si>
    <t>3 Occupant_USA_AZ_Prescott_HPWH_50-gallon</t>
  </si>
  <si>
    <t>3 Occupant_USA_CA_Bakersfi_HPWH_50-gallon</t>
  </si>
  <si>
    <t>3 Occupant_USA_CA_Bishop-E_HPWH_50-gallon</t>
  </si>
  <si>
    <t>3 Occupant_USA_CA_Crescent_HPWH_50-gallon</t>
  </si>
  <si>
    <t>3 Occupant_USA_CA_Imperial_HPWH_50-gallon</t>
  </si>
  <si>
    <t>3 Occupant_USA_CA_Los.Ange_HPWH_50-gallon</t>
  </si>
  <si>
    <t>3 Occupant_USA_CA_Riversid_HPWH_50-gallon</t>
  </si>
  <si>
    <t>3 Occupant_USA_CA_Sacramen_HPWH_50-gallon</t>
  </si>
  <si>
    <t>3 Occupant_USA_CA_San.Jose_HPWH_50-gallon</t>
  </si>
  <si>
    <t>3 Occupant_USA_CA_Santa.An_HPWH_50-gallon</t>
  </si>
  <si>
    <t>3 Occupant_USA_CO_Alamosa-_HPWH_50-gallon</t>
  </si>
  <si>
    <t>3 Occupant_USA_CO_Aspen-Pi_HPWH_50-gallon</t>
  </si>
  <si>
    <t>3 Occupant_USA_CO_Denver.I_HPWH_50-gallon</t>
  </si>
  <si>
    <t>3 Occupant_USA_CO_Trinidad_HPWH_50-gallon</t>
  </si>
  <si>
    <t>3 Occupant_USA_CT_Bridgepo_HPWH_50-gallon</t>
  </si>
  <si>
    <t>3 Occupant_USA_DE_Wilmingt_HPWH_50-gallon</t>
  </si>
  <si>
    <t>3 Occupant_USA_FL_Fort.Mye_HPWH_50-gallon</t>
  </si>
  <si>
    <t>3 Occupant_USA_FL_Jacksonv_HPWH_50-gallon</t>
  </si>
  <si>
    <t>3 Occupant_USA_FL_Miami.Na_HPWH_50-gallon</t>
  </si>
  <si>
    <t>3 Occupant_USA_GA_Atlanta-_HPWH_50-gallon</t>
  </si>
  <si>
    <t>3 Occupant_USA_GA_Rome-Rus_HPWH_50-gallon</t>
  </si>
  <si>
    <t>3 Occupant_USA_GA_Savannah_HPWH_50-gallon</t>
  </si>
  <si>
    <t>3 Occupant_USA_IA_Des.Moin_HPWH_50-gallon</t>
  </si>
  <si>
    <t>3 Occupant_USA_IA_Sioux.Ci_HPWH_50-gallon</t>
  </si>
  <si>
    <t>3 Occupant_USA_ID_Boise.AP_HPWH_50-gallon</t>
  </si>
  <si>
    <t>3 Occupant_USA_ID_Idaho.Fa_HPWH_50-gallon</t>
  </si>
  <si>
    <t>3 Occupant_USA_IL_Bellevil_HPWH_50-gallon</t>
  </si>
  <si>
    <t>3 Occupant_USA_IL_Chicago._HPWH_50-gallon</t>
  </si>
  <si>
    <t>3 Occupant_USA_IN_Evansvil_HPWH_50-gallon</t>
  </si>
  <si>
    <t>3 Occupant_USA_IN_Indianap_HPWH_50-gallon</t>
  </si>
  <si>
    <t>3 Occupant_USA_KS_Hays.Rgn_HPWH_50-gallon</t>
  </si>
  <si>
    <t>3 Occupant_USA_KS_Wichita._HPWH_50-gallon</t>
  </si>
  <si>
    <t>3 Occupant_USA_KY_Louisvil_HPWH_50-gallon</t>
  </si>
  <si>
    <t>3 Occupant_USA_LA_New.Orle_HPWH_50-gallon</t>
  </si>
  <si>
    <t>3 Occupant_USA_LA_Shrevepo_HPWH_50-gallon</t>
  </si>
  <si>
    <t>3 Occupant_USA_MA_Boston-L_HPWH_50-gallon</t>
  </si>
  <si>
    <t>3 Occupant_USA_MD_Baltimor_HPWH_50-gallon</t>
  </si>
  <si>
    <t>3 Occupant_USA_ME_Portland_HPWH_50-gallon</t>
  </si>
  <si>
    <t>3 Occupant_USA_ME_Presque._HPWH_50-gallon</t>
  </si>
  <si>
    <t>3 Occupant_USA_MI_Detroit-_HPWH_50-gallon</t>
  </si>
  <si>
    <t>3 Occupant_USA_MI_Houghton_HPWH_50-gallon</t>
  </si>
  <si>
    <t>3 Occupant_USA_MI_Traverse_HPWH_50-gallon</t>
  </si>
  <si>
    <t>3 Occupant_USA_MN_Duluth.I_HPWH_50-gallon</t>
  </si>
  <si>
    <t>3 Occupant_USA_MN_Minneapo_HPWH_50-gallon</t>
  </si>
  <si>
    <t>3 Occupant_USA_MO_Kansas.C_HPWH_50-gallon</t>
  </si>
  <si>
    <t>3 Occupant_USA_MO_St.Josep_HPWH_50-gallon</t>
  </si>
  <si>
    <t>3 Occupant_USA_MS_Gulfport_HPWH_50-gallon</t>
  </si>
  <si>
    <t>3 Occupant_USA_MS_Jackson-_HPWH_50-gallon</t>
  </si>
  <si>
    <t>3 Occupant_USA_MT_Billings_HPWH_50-gallon</t>
  </si>
  <si>
    <t>3 Occupant_USA_NC_Charlott_HPWH_50-gallon</t>
  </si>
  <si>
    <t>3 Occupant_USA_NC_Raleigh-_HPWH_50-gallon</t>
  </si>
  <si>
    <t>3 Occupant_USA_ND_Bismarck_HPWH_50-gallon</t>
  </si>
  <si>
    <t>3 Occupant_USA_ND_Fargo-He_HPWH_50-gallon</t>
  </si>
  <si>
    <t>3 Occupant_USA_NE_Omaha-Mi_HPWH_50-gallon</t>
  </si>
  <si>
    <t>3 Occupant_USA_NH_Concord._HPWH_50-gallon</t>
  </si>
  <si>
    <t>3 Occupant_USA_NH_Manchest_HPWH_50-gallon</t>
  </si>
  <si>
    <t>3 Occupant_USA_NJ_Newark.L_HPWH_50-gallon</t>
  </si>
  <si>
    <t>3 Occupant_USA_NJ_Trenton-_HPWH_50-gallon</t>
  </si>
  <si>
    <t>3 Occupant_USA_NM_Albuquer_HPWH_50-gallon</t>
  </si>
  <si>
    <t>3 Occupant_USA_NM_Las.Cruc_HPWH_50-gallon</t>
  </si>
  <si>
    <t>3 Occupant_USA_NM_Santa.Fe_HPWH_50-gallon</t>
  </si>
  <si>
    <t>3 Occupant_USA_NV_Las.Vega_HPWH_50-gallon</t>
  </si>
  <si>
    <t>3 Occupant_USA_NV_Reno-Tah_HPWH_50-gallon</t>
  </si>
  <si>
    <t>3 Occupant_USA_NY_Buffalo._HPWH_50-gallon</t>
  </si>
  <si>
    <t>3 Occupant_USA_NY_New.York_HPWH_50-gallon</t>
  </si>
  <si>
    <t>3 Occupant_USA_NY_Syracuse_HPWH_50-gallon</t>
  </si>
  <si>
    <t>3 Occupant_USA_OH_Cincinna_HPWH_50-gallon</t>
  </si>
  <si>
    <t>3 Occupant_USA_OH_Columbus_HPWH_50-gallon</t>
  </si>
  <si>
    <t>3 Occupant_USA_OK_Oklahoma_HPWH_50-gallon</t>
  </si>
  <si>
    <t>3 Occupant_USA_OR_Portland_HPWH_50-gallon</t>
  </si>
  <si>
    <t>3 Occupant_USA_OR_Redmond._HPWH_50-gallon</t>
  </si>
  <si>
    <t>3 Occupant_USA_PA_Bradford_HPWH_50-gallon</t>
  </si>
  <si>
    <t>3 Occupant_USA_PA_Philadel_HPWH_50-gallon</t>
  </si>
  <si>
    <t>3 Occupant_USA_PA_Pittsbur_HPWH_50-gallon</t>
  </si>
  <si>
    <t>3 Occupant_USA_RI_Providen_HPWH_50-gallon</t>
  </si>
  <si>
    <t>3 Occupant_USA_SC_JB.Charl_HPWH_50-gallon</t>
  </si>
  <si>
    <t>3 Occupant_USA_SC_Columbia_HPWH_50-gallon</t>
  </si>
  <si>
    <t>3 Occupant_USA_SD_Yankton-_HPWH_50-gallon</t>
  </si>
  <si>
    <t>3 Occupant_USA_SD_Sioux.Fa_HPWH_50-gallon</t>
  </si>
  <si>
    <t>3 Occupant_USA_TN_Memphis._HPWH_50-gallon</t>
  </si>
  <si>
    <t>3 Occupant_USA_TN_Nashvill_HPWH_50-gallon</t>
  </si>
  <si>
    <t>3 Occupant_USA_TX_Austin-C_HPWH_50-gallon</t>
  </si>
  <si>
    <t>3 Occupant_USA_TX_Dallas-F_HPWH_50-gallon</t>
  </si>
  <si>
    <t>3 Occupant_USA_TX_Houston-_HPWH_50-gallon</t>
  </si>
  <si>
    <t>3 Occupant_USA_TX_Lubbock._HPWH_50-gallon</t>
  </si>
  <si>
    <t>3 Occupant_USA_TX_San.Anto_HPWH_50-gallon</t>
  </si>
  <si>
    <t>3 Occupant_USA_UT_Salt.Lak_HPWH_50-gallon</t>
  </si>
  <si>
    <t>3 Occupant_USA_UT_St.Georg_HPWH_50-gallon</t>
  </si>
  <si>
    <t>3 Occupant_USA_UT_Vernal.R_HPWH_50-gallon</t>
  </si>
  <si>
    <t>3 Occupant_USA_VA_Norfolk._HPWH_50-gallon</t>
  </si>
  <si>
    <t>3 Occupant_USA_VT_Burlingt_HPWH_50-gallon</t>
  </si>
  <si>
    <t>3 Occupant_USA_WA_Seattle-_HPWH_50-gallon</t>
  </si>
  <si>
    <t>3 Occupant_USA_WA_Spokane._HPWH_50-gallon</t>
  </si>
  <si>
    <t>3 Occupant_USA_WI_Milwauke_HPWH_50-gallon</t>
  </si>
  <si>
    <t>3 Occupant_USA_WI_Rhinelan_HPWH_50-gallon</t>
  </si>
  <si>
    <t>3 Occupant_USA_WV_Charlest_HPWH_50-gallon</t>
  </si>
  <si>
    <t>3 Occupant_USA_WV_Morganto_HPWH_50-gallon</t>
  </si>
  <si>
    <t>3 Occupant_USA_WY_Cheyenne_HPWH_50-gallon</t>
  </si>
  <si>
    <t>3 Occupant_USA_WY_Jackson._HPWH_50-gallon</t>
  </si>
  <si>
    <t>3 Occupant_USA_AL_Birmingh_Electric Storage_50-gallon</t>
  </si>
  <si>
    <t>3 Occupant_USA_AL_Mobile.R_Electric Storage_50-gallon</t>
  </si>
  <si>
    <t>3 Occupant_USA_AR_Fayettev_Electric Storage_50-gallon</t>
  </si>
  <si>
    <t>3 Occupant_USA_AR_Little.R_Electric Storage_50-gallon</t>
  </si>
  <si>
    <t>3 Occupant_USA_AZ_Flagstaf_Electric Storage_50-gallon</t>
  </si>
  <si>
    <t>3 Occupant_USA_AZ_Kingman._Electric Storage_50-gallon</t>
  </si>
  <si>
    <t>3 Occupant_USA_AZ_Phoenix-_Electric Storage_50-gallon</t>
  </si>
  <si>
    <t>3 Occupant_USA_AZ_Prescott_Electric Storage_50-gallon</t>
  </si>
  <si>
    <t>3 Occupant_USA_CA_Bakersfi_Electric Storage_50-gallon</t>
  </si>
  <si>
    <t>3 Occupant_USA_CA_Bishop-E_Electric Storage_50-gallon</t>
  </si>
  <si>
    <t>3 Occupant_USA_CA_Crescent_Electric Storage_50-gallon</t>
  </si>
  <si>
    <t>3 Occupant_USA_CA_Imperial_Electric Storage_50-gallon</t>
  </si>
  <si>
    <t>3 Occupant_USA_CA_Los.Ange_Electric Storage_50-gallon</t>
  </si>
  <si>
    <t>3 Occupant_USA_CA_Riversid_Electric Storage_50-gallon</t>
  </si>
  <si>
    <t>3 Occupant_USA_CA_Sacramen_Electric Storage_50-gallon</t>
  </si>
  <si>
    <t>3 Occupant_USA_CA_San.Jose_Electric Storage_50-gallon</t>
  </si>
  <si>
    <t>3 Occupant_USA_CA_Santa.An_Electric Storage_50-gallon</t>
  </si>
  <si>
    <t>3 Occupant_USA_CO_Alamosa-_Electric Storage_50-gallon</t>
  </si>
  <si>
    <t>3 Occupant_USA_CO_Aspen-Pi_Electric Storage_50-gallon</t>
  </si>
  <si>
    <t>3 Occupant_USA_CO_Denver.I_Electric Storage_50-gallon</t>
  </si>
  <si>
    <t>3 Occupant_USA_CO_Trinidad_Electric Storage_50-gallon</t>
  </si>
  <si>
    <t>3 Occupant_USA_CT_Bridgepo_Electric Storage_50-gallon</t>
  </si>
  <si>
    <t>3 Occupant_USA_DE_Wilmingt_Electric Storage_50-gallon</t>
  </si>
  <si>
    <t>3 Occupant_USA_FL_Fort.Mye_Electric Storage_50-gallon</t>
  </si>
  <si>
    <t>3 Occupant_USA_FL_Jacksonv_Electric Storage_50-gallon</t>
  </si>
  <si>
    <t>3 Occupant_USA_FL_Miami.Na_Electric Storage_50-gallon</t>
  </si>
  <si>
    <t>3 Occupant_USA_GA_Atlanta-_Electric Storage_50-gallon</t>
  </si>
  <si>
    <t>3 Occupant_USA_GA_Rome-Rus_Electric Storage_50-gallon</t>
  </si>
  <si>
    <t>3 Occupant_USA_GA_Savannah_Electric Storage_50-gallon</t>
  </si>
  <si>
    <t>3 Occupant_USA_IA_Des.Moin_Electric Storage_50-gallon</t>
  </si>
  <si>
    <t>3 Occupant_USA_IA_Sioux.Ci_Electric Storage_50-gallon</t>
  </si>
  <si>
    <t>3 Occupant_USA_ID_Boise.AP_Electric Storage_50-gallon</t>
  </si>
  <si>
    <t>3 Occupant_USA_ID_Idaho.Fa_Electric Storage_50-gallon</t>
  </si>
  <si>
    <t>3 Occupant_USA_IL_Bellevil_Electric Storage_50-gallon</t>
  </si>
  <si>
    <t>3 Occupant_USA_IL_Chicago._Electric Storage_50-gallon</t>
  </si>
  <si>
    <t>3 Occupant_USA_IN_Evansvil_Electric Storage_50-gallon</t>
  </si>
  <si>
    <t>3 Occupant_USA_IN_Indianap_Electric Storage_50-gallon</t>
  </si>
  <si>
    <t>3 Occupant_USA_KS_Hays.Rgn_Electric Storage_50-gallon</t>
  </si>
  <si>
    <t>3 Occupant_USA_KS_Wichita._Electric Storage_50-gallon</t>
  </si>
  <si>
    <t>3 Occupant_USA_KY_Louisvil_Electric Storage_50-gallon</t>
  </si>
  <si>
    <t>3 Occupant_USA_LA_New.Orle_Electric Storage_50-gallon</t>
  </si>
  <si>
    <t>3 Occupant_USA_LA_Shrevepo_Electric Storage_50-gallon</t>
  </si>
  <si>
    <t>3 Occupant_USA_MA_Boston-L_Electric Storage_50-gallon</t>
  </si>
  <si>
    <t>3 Occupant_USA_MD_Baltimor_Electric Storage_50-gallon</t>
  </si>
  <si>
    <t>3 Occupant_USA_ME_Portland_Electric Storage_50-gallon</t>
  </si>
  <si>
    <t>3 Occupant_USA_ME_Presque._Electric Storage_50-gallon</t>
  </si>
  <si>
    <t>3 Occupant_USA_MI_Detroit-_Electric Storage_50-gallon</t>
  </si>
  <si>
    <t>3 Occupant_USA_MI_Houghton_Electric Storage_50-gallon</t>
  </si>
  <si>
    <t>3 Occupant_USA_MI_Traverse_Electric Storage_50-gallon</t>
  </si>
  <si>
    <t>3 Occupant_USA_MN_Duluth.I_Electric Storage_50-gallon</t>
  </si>
  <si>
    <t>3 Occupant_USA_MN_Minneapo_Electric Storage_50-gallon</t>
  </si>
  <si>
    <t>3 Occupant_USA_MO_Kansas.C_Electric Storage_50-gallon</t>
  </si>
  <si>
    <t>3 Occupant_USA_MO_St.Josep_Electric Storage_50-gallon</t>
  </si>
  <si>
    <t>3 Occupant_USA_MS_Gulfport_Electric Storage_50-gallon</t>
  </si>
  <si>
    <t>3 Occupant_USA_MS_Jackson-_Electric Storage_50-gallon</t>
  </si>
  <si>
    <t>3 Occupant_USA_MT_Billings_Electric Storage_50-gallon</t>
  </si>
  <si>
    <t>3 Occupant_USA_NC_Charlott_Electric Storage_50-gallon</t>
  </si>
  <si>
    <t>3 Occupant_USA_NC_Raleigh-_Electric Storage_50-gallon</t>
  </si>
  <si>
    <t>3 Occupant_USA_ND_Bismarck_Electric Storage_50-gallon</t>
  </si>
  <si>
    <t>3 Occupant_USA_ND_Fargo-He_Electric Storage_50-gallon</t>
  </si>
  <si>
    <t>3 Occupant_USA_NE_Omaha-Mi_Electric Storage_50-gallon</t>
  </si>
  <si>
    <t>3 Occupant_USA_NH_Concord._Electric Storage_50-gallon</t>
  </si>
  <si>
    <t>3 Occupant_USA_NH_Manchest_Electric Storage_50-gallon</t>
  </si>
  <si>
    <t>3 Occupant_USA_NJ_Newark.L_Electric Storage_50-gallon</t>
  </si>
  <si>
    <t>3 Occupant_USA_NJ_Trenton-_Electric Storage_50-gallon</t>
  </si>
  <si>
    <t>3 Occupant_USA_NM_Albuquer_Electric Storage_50-gallon</t>
  </si>
  <si>
    <t>3 Occupant_USA_NM_Las.Cruc_Electric Storage_50-gallon</t>
  </si>
  <si>
    <t>3 Occupant_USA_NM_Santa.Fe_Electric Storage_50-gallon</t>
  </si>
  <si>
    <t>3 Occupant_USA_NV_Las.Vega_Electric Storage_50-gallon</t>
  </si>
  <si>
    <t>3 Occupant_USA_NV_Reno-Tah_Electric Storage_50-gallon</t>
  </si>
  <si>
    <t>3 Occupant_USA_NY_Buffalo._Electric Storage_50-gallon</t>
  </si>
  <si>
    <t>3 Occupant_USA_NY_New.York_Electric Storage_50-gallon</t>
  </si>
  <si>
    <t>3 Occupant_USA_NY_Syracuse_Electric Storage_50-gallon</t>
  </si>
  <si>
    <t>3 Occupant_USA_OH_Cincinna_Electric Storage_50-gallon</t>
  </si>
  <si>
    <t>3 Occupant_USA_OH_Columbus_Electric Storage_50-gallon</t>
  </si>
  <si>
    <t>3 Occupant_USA_OK_Oklahoma_Electric Storage_50-gallon</t>
  </si>
  <si>
    <t>3 Occupant_USA_OR_Portland_Electric Storage_50-gallon</t>
  </si>
  <si>
    <t>3 Occupant_USA_OR_Redmond._Electric Storage_50-gallon</t>
  </si>
  <si>
    <t>3 Occupant_USA_PA_Bradford_Electric Storage_50-gallon</t>
  </si>
  <si>
    <t>3 Occupant_USA_PA_Philadel_Electric Storage_50-gallon</t>
  </si>
  <si>
    <t>3 Occupant_USA_PA_Pittsbur_Electric Storage_50-gallon</t>
  </si>
  <si>
    <t>3 Occupant_USA_RI_Providen_Electric Storage_50-gallon</t>
  </si>
  <si>
    <t>3 Occupant_USA_SC_JB.Charl_Electric Storage_50-gallon</t>
  </si>
  <si>
    <t>3 Occupant_USA_SC_Columbia_Electric Storage_50-gallon</t>
  </si>
  <si>
    <t>3 Occupant_USA_SD_Yankton-_Electric Storage_50-gallon</t>
  </si>
  <si>
    <t>3 Occupant_USA_SD_Sioux.Fa_Electric Storage_50-gallon</t>
  </si>
  <si>
    <t>3 Occupant_USA_TN_Memphis._Electric Storage_50-gallon</t>
  </si>
  <si>
    <t>3 Occupant_USA_TN_Nashvill_Electric Storage_50-gallon</t>
  </si>
  <si>
    <t>3 Occupant_USA_TX_Austin-C_Electric Storage_50-gallon</t>
  </si>
  <si>
    <t>3 Occupant_USA_TX_Dallas-F_Electric Storage_50-gallon</t>
  </si>
  <si>
    <t>3 Occupant_USA_TX_Houston-_Electric Storage_50-gallon</t>
  </si>
  <si>
    <t>3 Occupant_USA_TX_Lubbock._Electric Storage_50-gallon</t>
  </si>
  <si>
    <t>3 Occupant_USA_TX_San.Anto_Electric Storage_50-gallon</t>
  </si>
  <si>
    <t>3 Occupant_USA_UT_Salt.Lak_Electric Storage_50-gallon</t>
  </si>
  <si>
    <t>3 Occupant_USA_UT_St.Georg_Electric Storage_50-gallon</t>
  </si>
  <si>
    <t>3 Occupant_USA_UT_Vernal.R_Electric Storage_50-gallon</t>
  </si>
  <si>
    <t>3 Occupant_USA_VA_Norfolk._Electric Storage_50-gallon</t>
  </si>
  <si>
    <t>3 Occupant_USA_VT_Burlingt_Electric Storage_50-gallon</t>
  </si>
  <si>
    <t>3 Occupant_USA_WA_Seattle-_Electric Storage_50-gallon</t>
  </si>
  <si>
    <t>3 Occupant_USA_WA_Spokane._Electric Storage_50-gallon</t>
  </si>
  <si>
    <t>3 Occupant_USA_WI_Milwauke_Electric Storage_50-gallon</t>
  </si>
  <si>
    <t>3 Occupant_USA_WI_Rhinelan_Electric Storage_50-gallon</t>
  </si>
  <si>
    <t>3 Occupant_USA_WV_Charlest_Electric Storage_50-gallon</t>
  </si>
  <si>
    <t>3 Occupant_USA_WV_Morganto_Electric Storage_50-gallon</t>
  </si>
  <si>
    <t>3 Occupant_USA_WY_Cheyenne_Electric Storage_50-gallon</t>
  </si>
  <si>
    <t>3 Occupant_USA_WY_Jackson._Electric Storage_50-gallon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</si>
  <si>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</si>
  <si>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</si>
  <si>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</si>
  <si>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</si>
  <si>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</si>
  <si>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</si>
  <si>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</si>
  <si>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</si>
  <si>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</si>
  <si>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</si>
  <si>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</si>
  <si>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</si>
  <si>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</si>
  <si>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</si>
  <si>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</si>
  <si>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</si>
  <si>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</si>
  <si>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</si>
  <si>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</si>
  <si>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</si>
  <si>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</si>
  <si>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</si>
  <si>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</si>
  <si>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</si>
  <si>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</si>
  <si>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</si>
  <si>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</si>
  <si>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</si>
  <si>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</si>
  <si>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</si>
  <si>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</si>
  <si>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</si>
  <si>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</si>
  <si>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</si>
  <si>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</si>
  <si>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</si>
  <si>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</si>
  <si>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</si>
  <si>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</si>
  <si>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</si>
  <si>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</si>
  <si>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</si>
  <si>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</si>
  <si>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</si>
  <si>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</si>
  <si>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</si>
  <si>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</si>
  <si>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</si>
  <si>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</si>
  <si>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</si>
  <si>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</si>
  <si>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</si>
  <si>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</si>
  <si>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</si>
  <si>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</si>
  <si>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</si>
  <si>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</si>
  <si>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</si>
  <si>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</si>
  <si>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</si>
  <si>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</si>
  <si>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</si>
  <si>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</si>
  <si>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USA_AL_Birmingham-Shuttlesworth.Intl.AP.722280_TMYx.2004-2018</t>
  </si>
  <si>
    <t>USA_AL_Mobile.Rgnl.AP-Bates.Field.722230_TMYx.2004-2018</t>
  </si>
  <si>
    <t>USA_AR_Fayetteville.Exec.AP-Drake.Field.723445_TMYx.2004-2018</t>
  </si>
  <si>
    <t>USA_AR_Little.Rock.AFB.723405_TMYx.2004-2018</t>
  </si>
  <si>
    <t>USA_AZ_Flagstaff.Pulliam.AP.723750_TMYx.2004-2018</t>
  </si>
  <si>
    <t>USA_AZ_Kingman.AP.723700_TMYx.2004-2018</t>
  </si>
  <si>
    <t>USA_AZ_Phoenix-Sky.Harbor.Intl.AP.722780_TMYx.2004-2018</t>
  </si>
  <si>
    <t>USA_AZ_Prescott.Muni.AP-Love.Field.723723_TMYx.2004-2018</t>
  </si>
  <si>
    <t>USA_CA_Bakersfield-Meadows.Field.AP.723840_TMYx.2004-2018</t>
  </si>
  <si>
    <t>USA_CA_Bishop-Eastern.Sierra.Rgnl.AP.724800_TMYx.2004-2018</t>
  </si>
  <si>
    <t>USA_CA_Crescent.City-Del.Norte.County.Rgnl.AP.725946_TMYx.2004-2018</t>
  </si>
  <si>
    <t>USA_CA_Imperial.County.AP.747185_TMYx.2004-2018</t>
  </si>
  <si>
    <t>USA_CA_Los.Angeles.Intl.AP.722950_TMYx.2004-2018</t>
  </si>
  <si>
    <t>USA_CA_Riverside.Muni.AP.722869_TMYx.2004-2018</t>
  </si>
  <si>
    <t>USA_CA_Sacramento.Intl.AP.724839_TMYx.2004-2018</t>
  </si>
  <si>
    <t>USA_CA_San.Jose-Mineta.Intl.AP.724945_TMYx.2004-2018</t>
  </si>
  <si>
    <t>USA_CA_Santa.Ana-Orange.County-Wayne.Intl.AP.722977_TMYx.2004-2018</t>
  </si>
  <si>
    <t>USA_CO_Alamosa-San.Luis.Valley.Rgnl.AP.724620_TMYx.2004-2018</t>
  </si>
  <si>
    <t>USA_CO_Aspen-Pitkin.County.AP-Sardy.Field.724676_TMYx.2004-2018</t>
  </si>
  <si>
    <t>USA_CO_Denver.Intl.AP.725650_TMYx.2004-2018</t>
  </si>
  <si>
    <t>USA_CO_Trinidad-Stokes.AP.724645_TMYx.2004-2018</t>
  </si>
  <si>
    <t>USA_CT_Bridgeport-Sikorsky.Meml.AP.725040_TMYx.2004-2018</t>
  </si>
  <si>
    <t>USA_DE_Wilmington.AP.724180_TMYx.2004-2018</t>
  </si>
  <si>
    <t>USA_FL_Fort.Myers-Page.Field.AP.722106_TMYx.2004-2018</t>
  </si>
  <si>
    <t>USA_FL_Jacksonville.Intl.AP.722060_TMYx.2004-2018</t>
  </si>
  <si>
    <t>USA_FL_Miami.Natl.Hurricane.Center.722020_TMYx.2004-2018</t>
  </si>
  <si>
    <t>USA_GA_Atlanta-Hartsfield-Jackson.Intl.AP.722190_TMYx.2004-2018</t>
  </si>
  <si>
    <t>USA_GA_Rome-Russell.AP.723200_TMYx.2004-2018</t>
  </si>
  <si>
    <t>USA_GA_Savannah-Hilton.Head.Intl.AP.722070_TMYx.2004-2018</t>
  </si>
  <si>
    <t>USA_IA_Des.Moines.Intl.AP.725460_TMYx.2004-2018</t>
  </si>
  <si>
    <t>USA_IA_Sioux.City-Sioux.Gateway.AP.725570_TMYx.2004-2018</t>
  </si>
  <si>
    <t>USA_ID_Boise.AP-Gowen.Field.ANGB.726810_TMYx.2004-2018</t>
  </si>
  <si>
    <t>USA_ID_Idaho.Falls.Rgnl.AP-Fanning.Field.725785_TMYx.2004-2018</t>
  </si>
  <si>
    <t>USA_IL_Belleville-Scott.AFB-MidAmerica.St.Louis.AP.724338_TMYx.2004-2018</t>
  </si>
  <si>
    <t>USA_IL_Chicago.Midway.Intl.AP.725340_TMYx.2004-2018</t>
  </si>
  <si>
    <t>USA_IN_Evansville.Rgnl.AP.724320_TMYx.2004-2018</t>
  </si>
  <si>
    <t>USA_IN_Indianapolis.Intl.AP.724380_TMYx.2004-2018</t>
  </si>
  <si>
    <t>USA_KS_Hays.Rgnl.AP.724518_TMYx.2004-2018</t>
  </si>
  <si>
    <t>USA_KS_Wichita.Eisenhower.Natl.AP.724500_TMYx.2004-2018</t>
  </si>
  <si>
    <t>USA_KY_Louisville-Bowman.Rgnl.AP.724235_TMYx.2004-2018</t>
  </si>
  <si>
    <t>USA_LA_New.Orleans-Armstrong.Intl.AP.722310_TMYx.2004-2018</t>
  </si>
  <si>
    <t>USA_LA_Shreveport.Downtown.AP.722484_TMYx.2004-2018</t>
  </si>
  <si>
    <t>USA_MA_Boston-Logan.Intl.AP.725090_TMYx.2004-2018</t>
  </si>
  <si>
    <t>USA_MD_Baltimore-Washington.Intl-Marshall.AP.724060_TMYx.2004-2018</t>
  </si>
  <si>
    <t>USA_ME_Portland.Intl.Jetport.726060_TMYx.2004-2018</t>
  </si>
  <si>
    <t>USA_ME_Presque.Isle.Intl.AP.727130_TMYx.2004-2018</t>
  </si>
  <si>
    <t>USA_MI_Detroit-Young.Intl.AP.725375_TMYx.2004-2018</t>
  </si>
  <si>
    <t>USA_MI_Houghton.Lake-Roscommon.County.AP.726380_TMYx.2004-2018</t>
  </si>
  <si>
    <t>USA_MI_Traverse.City-Cherry.Capital.AP.726387_TMYx.2004-2018</t>
  </si>
  <si>
    <t>USA_MN_Duluth.Intl.AP-Duluth.ANGB.727450_TMYx.2004-2018</t>
  </si>
  <si>
    <t>USA_MN_Minneapolis-St.Paul.Intl.AP.726580_TMYx.2004-2018</t>
  </si>
  <si>
    <t>USA_MO_Kansas.City-Wheeler.Downtown.AP.724463_TMYx.2004-2018</t>
  </si>
  <si>
    <t>USA_MO_St.Joseph-Rosecrans.Meml.AP.724490_TMYx.2004-2018</t>
  </si>
  <si>
    <t>USA_MS_Gulfport-Biloxi.Intl.AP.747570_TMYx.2004-2018</t>
  </si>
  <si>
    <t>USA_MS_Jackson-Evers.Intl.AP.722350_TMYx.2004-2018</t>
  </si>
  <si>
    <t>USA_MT_Billings.Logan.Intl.AP.726770_TMYx.2004-2018</t>
  </si>
  <si>
    <t>USA_NC_Charlotte.Douglas.Intl.AP.723140_TMYx.2004-2018</t>
  </si>
  <si>
    <t>USA_NC_Raleigh-Durham.Intl.AP.723060_TMYx.2004-2018</t>
  </si>
  <si>
    <t>USA_ND_Bismarck.Muni.AP.727640_TMYx.2004-2018</t>
  </si>
  <si>
    <t>USA_ND_Fargo-Hector.Intl.AP.727530_TMYx.2004-2018</t>
  </si>
  <si>
    <t>USA_NE_Omaha-Millard.AP.720308_TMYx.2004-2018</t>
  </si>
  <si>
    <t>USA_NH_Concord.Muni.AP.726050_TMYx.2004-2018</t>
  </si>
  <si>
    <t>USA_NH_Manchester-Boston.Rgnl.AP.743945_TMYx.2004-2018</t>
  </si>
  <si>
    <t>USA_NJ_Newark.Liberty.Intl.AP.725020_TMYx.2004-2018</t>
  </si>
  <si>
    <t>USA_NJ_Trenton-Mercer.AP.724095_TMYx.2004-2018</t>
  </si>
  <si>
    <t>USA_NM_Albuquerque.Intl.Sunport.723650_TMYx.2004-2018</t>
  </si>
  <si>
    <t>USA_NM_Las.Cruces.Intl.AP.722695_TMYx.2004-2018</t>
  </si>
  <si>
    <t>USA_NM_Santa.Fe.Muni.AP.723656_TMYx.2004-2018</t>
  </si>
  <si>
    <t>USA_NV_Las.Vegas-McCarran.Intl.AP.723860_TMYx.2004-2018</t>
  </si>
  <si>
    <t>USA_NV_Reno-Tahoe.Intl.AP.724880_TMYx.2004-2018</t>
  </si>
  <si>
    <t>USA_NY_Buffalo.Niagara.Intl.AP.725280_TMYx.2004-2018</t>
  </si>
  <si>
    <t>USA_NY_New.York-Kennedy.Intl.AP.744860_TMYx.2004-2018</t>
  </si>
  <si>
    <t>USA_NY_Syracuse.Hancock.Intl.AP.725190_TMYx.2004-2018</t>
  </si>
  <si>
    <t>USA_OH_Cincinnati.Muni.AP-Lunken.Field.724297_TMYx.2004-2018</t>
  </si>
  <si>
    <t>USA_OH_Columbus-Glenn.Columbus.Intl.AP.724280_TMYx.2004-2018</t>
  </si>
  <si>
    <t>USA_OK_Oklahoma.City-Post.AP.723544_TMYx.2004-2018</t>
  </si>
  <si>
    <t>USA_OR_Portland.Intl.AP.726980_TMYx.2004-2018</t>
  </si>
  <si>
    <t>USA_OR_Redmond.Muni.AP-Roberts.Field.726920_TMYx.2004-2018</t>
  </si>
  <si>
    <t>USA_PA_Bradford.Rgnl.AP.725266_TMYx.2004-2018</t>
  </si>
  <si>
    <t>USA_PA_Philadelphia.Intl.AP.724080_TMYx.2004-2018</t>
  </si>
  <si>
    <t>USA_PA_Pittsburgh.Intl.AP.725200_TMYx.2004-2018</t>
  </si>
  <si>
    <t>USA_RI_Providence-Green.Intl.State.AP.725070_TMYx.2004-2018</t>
  </si>
  <si>
    <t>USA_SC_JB.Charleston-Charleston.Intl.AP.722080_TMYx.2004-2018</t>
  </si>
  <si>
    <t>USA_SC_Columbia.Metro.AP.723100_TMYx.2004-2018</t>
  </si>
  <si>
    <t>USA_SD_Yankton-Gurney.Muni.AP.726525_TMYx.2004-2018</t>
  </si>
  <si>
    <t>USA_SD_Sioux.Falls.Rgnl.AP-Foss.Field.726510_TMYx.2004-2018</t>
  </si>
  <si>
    <t>USA_TN_Memphis.Intl.AP.723340_TMYx.2004-2018</t>
  </si>
  <si>
    <t>USA_TN_Nashville.Intl.AP.723270_TMYx.2004-2018</t>
  </si>
  <si>
    <t>USA_TX_Austin-Camp.Mabry.ANGB.722544_TMYx.2004-2018</t>
  </si>
  <si>
    <t>USA_TX_Dallas-Fort.Worth.Intl.AP.722590_TMYx.2004-2018</t>
  </si>
  <si>
    <t>USA_TX_Houston-Ellington.AP.722436_TMYx.2004-2018</t>
  </si>
  <si>
    <t>USA_TX_Lubbock.Smith.Intl.AP.722670_TMYx.2004-2018</t>
  </si>
  <si>
    <t>USA_TX_San.Antonio.Intl.AP.722530_TMYx.2004-2018</t>
  </si>
  <si>
    <t>USA_UT_Salt.Lake.City.Intl.AP.725720_TMYx.2004-2018</t>
  </si>
  <si>
    <t>USA_UT_St.George.Rgnl.AP.724754_TMYx.2004-2018</t>
  </si>
  <si>
    <t>USA_UT_Vernal.Rgnl.AP.725705_TMYx.2004-2018</t>
  </si>
  <si>
    <t>USA_VA_Norfolk.Intl.AP.723080_TMYx.2004-2018</t>
  </si>
  <si>
    <t>USA_VT_Burlington.Intl.AP.726170_TMYx.2004-2018</t>
  </si>
  <si>
    <t>USA_WA_Seattle-Tacoma.Intl.AP.727930_TMYx.2004-2018</t>
  </si>
  <si>
    <t>USA_WA_Spokane.Intl.AP.727850_TMYx.2004-2018</t>
  </si>
  <si>
    <t>USA_WI_Milwaukee-Mitchell.Intl.AP.726400_TMYx.2004-2018</t>
  </si>
  <si>
    <t>USA_WI_Rhinelander-Oneida.County.AP.727415_TMYx.2004-2018</t>
  </si>
  <si>
    <t>USA_WV_Charleston-Yeager.AP.724140_TMYx.2004-2018</t>
  </si>
  <si>
    <t>USA_WV_Morgantown.Muni.AP-Hart.Field.724176_TMYx.2004-2018</t>
  </si>
  <si>
    <t>USA_WY_Cheyenne.Rgnl.AP.725640_TMYx.2004-2018</t>
  </si>
  <si>
    <t>USA_WY_Jackson.Hole.AP.725776_TMYx.2004-2018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</si>
  <si>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</si>
  <si>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</si>
  <si>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</si>
  <si>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</si>
  <si>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</si>
  <si>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</si>
  <si>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</si>
  <si>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</si>
  <si>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</si>
  <si>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</si>
  <si>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</si>
  <si>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</si>
  <si>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</si>
  <si>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</si>
  <si>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</si>
  <si>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</si>
  <si>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</si>
  <si>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</si>
  <si>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</si>
  <si>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</si>
  <si>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</si>
  <si>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</si>
  <si>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</si>
  <si>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</si>
  <si>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</si>
  <si>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</si>
  <si>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</si>
  <si>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</si>
  <si>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</si>
  <si>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</si>
  <si>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</si>
  <si>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</si>
  <si>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</si>
  <si>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</si>
  <si>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2023-09-01 18:22:47.014103-07:00 US Pacific Time</t>
  </si>
  <si>
    <t>Total HVAC</t>
  </si>
  <si>
    <t>Run Label No DHW Type</t>
  </si>
  <si>
    <t>DHW Type</t>
  </si>
  <si>
    <t>Row Labels</t>
  </si>
  <si>
    <t>3 Occupant_USA_AL_Birmingh</t>
  </si>
  <si>
    <t>3 Occupant_USA_AL_Mobile.R</t>
  </si>
  <si>
    <t>3 Occupant_USA_AR_Fayettev</t>
  </si>
  <si>
    <t>3 Occupant_USA_AR_Little.R</t>
  </si>
  <si>
    <t>3 Occupant_USA_AZ_Flagstaf</t>
  </si>
  <si>
    <t>3 Occupant_USA_AZ_Kingman.</t>
  </si>
  <si>
    <t>3 Occupant_USA_AZ_Phoenix-</t>
  </si>
  <si>
    <t>3 Occupant_USA_AZ_Prescott</t>
  </si>
  <si>
    <t>3 Occupant_USA_CA_Bakersfi</t>
  </si>
  <si>
    <t>3 Occupant_USA_CA_Bishop-E</t>
  </si>
  <si>
    <t>3 Occupant_USA_CA_Crescent</t>
  </si>
  <si>
    <t>3 Occupant_USA_CA_Imperial</t>
  </si>
  <si>
    <t>3 Occupant_USA_CA_Los.Ange</t>
  </si>
  <si>
    <t>3 Occupant_USA_CA_Riversid</t>
  </si>
  <si>
    <t>3 Occupant_USA_CA_Sacramen</t>
  </si>
  <si>
    <t>3 Occupant_USA_CA_San.Jose</t>
  </si>
  <si>
    <t>3 Occupant_USA_CA_Santa.An</t>
  </si>
  <si>
    <t>3 Occupant_USA_CO_Alamosa-</t>
  </si>
  <si>
    <t>3 Occupant_USA_CO_Aspen-Pi</t>
  </si>
  <si>
    <t>3 Occupant_USA_CO_Denver.I</t>
  </si>
  <si>
    <t>3 Occupant_USA_CO_Trinidad</t>
  </si>
  <si>
    <t>3 Occupant_USA_CT_Bridgepo</t>
  </si>
  <si>
    <t>3 Occupant_USA_DE_Wilmingt</t>
  </si>
  <si>
    <t>3 Occupant_USA_FL_Fort.Mye</t>
  </si>
  <si>
    <t>3 Occupant_USA_FL_Jacksonv</t>
  </si>
  <si>
    <t>3 Occupant_USA_FL_Miami.Na</t>
  </si>
  <si>
    <t>3 Occupant_USA_GA_Atlanta-</t>
  </si>
  <si>
    <t>3 Occupant_USA_GA_Rome-Rus</t>
  </si>
  <si>
    <t>3 Occupant_USA_GA_Savannah</t>
  </si>
  <si>
    <t>3 Occupant_USA_IA_Des.Moin</t>
  </si>
  <si>
    <t>3 Occupant_USA_IA_Sioux.Ci</t>
  </si>
  <si>
    <t>3 Occupant_USA_ID_Boise.AP</t>
  </si>
  <si>
    <t>3 Occupant_USA_ID_Idaho.Fa</t>
  </si>
  <si>
    <t>3 Occupant_USA_IL_Bellevil</t>
  </si>
  <si>
    <t>3 Occupant_USA_IL_Chicago.</t>
  </si>
  <si>
    <t>3 Occupant_USA_IN_Evansvil</t>
  </si>
  <si>
    <t>3 Occupant_USA_IN_Indianap</t>
  </si>
  <si>
    <t>3 Occupant_USA_KS_Hays.Rgn</t>
  </si>
  <si>
    <t>3 Occupant_USA_KS_Wichita.</t>
  </si>
  <si>
    <t>3 Occupant_USA_KY_Louisvil</t>
  </si>
  <si>
    <t>3 Occupant_USA_LA_New.Orle</t>
  </si>
  <si>
    <t>3 Occupant_USA_LA_Shrevepo</t>
  </si>
  <si>
    <t>3 Occupant_USA_MA_Boston-L</t>
  </si>
  <si>
    <t>3 Occupant_USA_MD_Baltimor</t>
  </si>
  <si>
    <t>3 Occupant_USA_ME_Portland</t>
  </si>
  <si>
    <t>3 Occupant_USA_ME_Presque.</t>
  </si>
  <si>
    <t>3 Occupant_USA_MI_Detroit-</t>
  </si>
  <si>
    <t>3 Occupant_USA_MI_Houghton</t>
  </si>
  <si>
    <t>3 Occupant_USA_MI_Traverse</t>
  </si>
  <si>
    <t>3 Occupant_USA_MN_Duluth.I</t>
  </si>
  <si>
    <t>3 Occupant_USA_MN_Minneapo</t>
  </si>
  <si>
    <t>3 Occupant_USA_MO_Kansas.C</t>
  </si>
  <si>
    <t>3 Occupant_USA_MO_St.Josep</t>
  </si>
  <si>
    <t>3 Occupant_USA_MS_Gulfport</t>
  </si>
  <si>
    <t>3 Occupant_USA_MS_Jackson-</t>
  </si>
  <si>
    <t>3 Occupant_USA_MT_Billings</t>
  </si>
  <si>
    <t>3 Occupant_USA_NC_Charlott</t>
  </si>
  <si>
    <t>3 Occupant_USA_NC_Raleigh-</t>
  </si>
  <si>
    <t>3 Occupant_USA_ND_Bismarck</t>
  </si>
  <si>
    <t>3 Occupant_USA_ND_Fargo-He</t>
  </si>
  <si>
    <t>3 Occupant_USA_NE_Omaha-Mi</t>
  </si>
  <si>
    <t>3 Occupant_USA_NH_Concord.</t>
  </si>
  <si>
    <t>3 Occupant_USA_NH_Manchest</t>
  </si>
  <si>
    <t>3 Occupant_USA_NJ_Newark.L</t>
  </si>
  <si>
    <t>3 Occupant_USA_NJ_Trenton-</t>
  </si>
  <si>
    <t>3 Occupant_USA_NM_Albuquer</t>
  </si>
  <si>
    <t>3 Occupant_USA_NM_Las.Cruc</t>
  </si>
  <si>
    <t>3 Occupant_USA_NM_Santa.Fe</t>
  </si>
  <si>
    <t>3 Occupant_USA_NV_Las.Vega</t>
  </si>
  <si>
    <t>3 Occupant_USA_NV_Reno-Tah</t>
  </si>
  <si>
    <t>3 Occupant_USA_NY_Buffalo.</t>
  </si>
  <si>
    <t>3 Occupant_USA_NY_New.York</t>
  </si>
  <si>
    <t>3 Occupant_USA_NY_Syracuse</t>
  </si>
  <si>
    <t>3 Occupant_USA_OH_Cincinna</t>
  </si>
  <si>
    <t>3 Occupant_USA_OH_Columbus</t>
  </si>
  <si>
    <t>3 Occupant_USA_OK_Oklahoma</t>
  </si>
  <si>
    <t>3 Occupant_USA_OR_Portland</t>
  </si>
  <si>
    <t>3 Occupant_USA_OR_Redmond.</t>
  </si>
  <si>
    <t>3 Occupant_USA_PA_Bradford</t>
  </si>
  <si>
    <t>3 Occupant_USA_PA_Philadel</t>
  </si>
  <si>
    <t>3 Occupant_USA_PA_Pittsbur</t>
  </si>
  <si>
    <t>3 Occupant_USA_RI_Providen</t>
  </si>
  <si>
    <t>3 Occupant_USA_SC_Columbia</t>
  </si>
  <si>
    <t>3 Occupant_USA_SC_JB.Charl</t>
  </si>
  <si>
    <t>3 Occupant_USA_SD_Sioux.Fa</t>
  </si>
  <si>
    <t>3 Occupant_USA_SD_Yankton-</t>
  </si>
  <si>
    <t>3 Occupant_USA_TN_Memphis.</t>
  </si>
  <si>
    <t>3 Occupant_USA_TN_Nashvill</t>
  </si>
  <si>
    <t>3 Occupant_USA_TX_Austin-C</t>
  </si>
  <si>
    <t>3 Occupant_USA_TX_Dallas-F</t>
  </si>
  <si>
    <t>3 Occupant_USA_TX_Houston-</t>
  </si>
  <si>
    <t>3 Occupant_USA_TX_Lubbock.</t>
  </si>
  <si>
    <t>3 Occupant_USA_TX_San.Anto</t>
  </si>
  <si>
    <t>3 Occupant_USA_UT_Salt.Lak</t>
  </si>
  <si>
    <t>3 Occupant_USA_UT_St.Georg</t>
  </si>
  <si>
    <t>3 Occupant_USA_UT_Vernal.R</t>
  </si>
  <si>
    <t>3 Occupant_USA_VA_Norfolk.</t>
  </si>
  <si>
    <t>3 Occupant_USA_VT_Burlingt</t>
  </si>
  <si>
    <t>3 Occupant_USA_WA_Seattle-</t>
  </si>
  <si>
    <t>3 Occupant_USA_WA_Spokane.</t>
  </si>
  <si>
    <t>3 Occupant_USA_WI_Milwauke</t>
  </si>
  <si>
    <t>3 Occupant_USA_WI_Rhinelan</t>
  </si>
  <si>
    <t>3 Occupant_USA_WV_Charlest</t>
  </si>
  <si>
    <t>3 Occupant_USA_WV_Morganto</t>
  </si>
  <si>
    <t>3 Occupant_USA_WY_Cheyenne</t>
  </si>
  <si>
    <t>3 Occupant_USA_WY_Jackson.</t>
  </si>
  <si>
    <t>Grand Total</t>
  </si>
  <si>
    <t>Column Labels</t>
  </si>
  <si>
    <t>Sum of DHW Elec [kWh]</t>
  </si>
  <si>
    <t>Total Sum of DHW Elec [kWh]</t>
  </si>
  <si>
    <t>Total Sum of Total HVAC</t>
  </si>
  <si>
    <t>Sum of Total HVAC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</si>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</sst>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5170.778718981484" createdVersion="8" refreshedVersion="8" minRefreshableVersion="3" recordCount="212" xr:uid="{23533ABB-01E6-45EB-81E7-F86A51654747}">
  <cacheSource type="worksheet">
    <worksheetSource ref="A1:AU213" sheet="Model Out"/>
  </cacheSource>
  <cacheFields count="47">
    <cacheField name="Run Label" numFmtId="0">
      <sharedItems/>
    </cacheField>
    <cacheField name="Run Label No DHW Type" numFmtId="0">
      <sharedItems count="106">
        <s v="3 Occupant_USA_AL_Birmingh"/>
        <s v="3 Occupant_USA_AL_Mobile.R"/>
        <s v="3 Occupant_USA_AR_Fayettev"/>
        <s v="3 Occupant_USA_AR_Little.R"/>
        <s v="3 Occupant_USA_AZ_Flagstaf"/>
        <s v="3 Occupant_USA_AZ_Kingman."/>
        <s v="3 Occupant_USA_AZ_Phoenix-"/>
        <s v="3 Occupant_USA_AZ_Prescott"/>
        <s v="3 Occupant_USA_CA_Bakersfi"/>
        <s v="3 Occupant_USA_CA_Bishop-E"/>
        <s v="3 Occupant_USA_CA_Crescent"/>
        <s v="3 Occupant_USA_CA_Imperial"/>
        <s v="3 Occupant_USA_CA_Los.Ange"/>
        <s v="3 Occupant_USA_CA_Riversid"/>
        <s v="3 Occupant_USA_CA_Sacramen"/>
        <s v="3 Occupant_USA_CA_San.Jose"/>
        <s v="3 Occupant_USA_CA_Santa.An"/>
        <s v="3 Occupant_USA_CO_Alamosa-"/>
        <s v="3 Occupant_USA_CO_Aspen-Pi"/>
        <s v="3 Occupant_USA_CO_Denver.I"/>
        <s v="3 Occupant_USA_CO_Trinidad"/>
        <s v="3 Occupant_USA_CT_Bridgepo"/>
        <s v="3 Occupant_USA_DE_Wilmingt"/>
        <s v="3 Occupant_USA_FL_Fort.Mye"/>
        <s v="3 Occupant_USA_FL_Jacksonv"/>
        <s v="3 Occupant_USA_FL_Miami.Na"/>
        <s v="3 Occupant_USA_GA_Atlanta-"/>
        <s v="3 Occupant_USA_GA_Rome-Rus"/>
        <s v="3 Occupant_USA_GA_Savannah"/>
        <s v="3 Occupant_USA_IA_Des.Moin"/>
        <s v="3 Occupant_USA_IA_Sioux.Ci"/>
        <s v="3 Occupant_USA_ID_Boise.AP"/>
        <s v="3 Occupant_USA_ID_Idaho.Fa"/>
        <s v="3 Occupant_USA_IL_Bellevil"/>
        <s v="3 Occupant_USA_IL_Chicago."/>
        <s v="3 Occupant_USA_IN_Evansvil"/>
        <s v="3 Occupant_USA_IN_Indianap"/>
        <s v="3 Occupant_USA_KS_Hays.Rgn"/>
        <s v="3 Occupant_USA_KS_Wichita."/>
        <s v="3 Occupant_USA_KY_Louisvil"/>
        <s v="3 Occupant_USA_LA_New.Orle"/>
        <s v="3 Occupant_USA_LA_Shrevepo"/>
        <s v="3 Occupant_USA_MA_Boston-L"/>
        <s v="3 Occupant_USA_MD_Baltimor"/>
        <s v="3 Occupant_USA_ME_Portland"/>
        <s v="3 Occupant_USA_ME_Presque."/>
        <s v="3 Occupant_USA_MI_Detroit-"/>
        <s v="3 Occupant_USA_MI_Houghton"/>
        <s v="3 Occupant_USA_MI_Traverse"/>
        <s v="3 Occupant_USA_MN_Duluth.I"/>
        <s v="3 Occupant_USA_MN_Minneapo"/>
        <s v="3 Occupant_USA_MO_Kansas.C"/>
        <s v="3 Occupant_USA_MO_St.Josep"/>
        <s v="3 Occupant_USA_MS_Gulfport"/>
        <s v="3 Occupant_USA_MS_Jackson-"/>
        <s v="3 Occupant_USA_MT_Billings"/>
        <s v="3 Occupant_USA_NC_Charlott"/>
        <s v="3 Occupant_USA_NC_Raleigh-"/>
        <s v="3 Occupant_USA_ND_Bismarck"/>
        <s v="3 Occupant_USA_ND_Fargo-He"/>
        <s v="3 Occupant_USA_NE_Omaha-Mi"/>
        <s v="3 Occupant_USA_NH_Concord."/>
        <s v="3 Occupant_USA_NH_Manchest"/>
        <s v="3 Occupant_USA_NJ_Newark.L"/>
        <s v="3 Occupant_USA_NJ_Trenton-"/>
        <s v="3 Occupant_USA_NM_Albuquer"/>
        <s v="3 Occupant_USA_NM_Las.Cruc"/>
        <s v="3 Occupant_USA_NM_Santa.Fe"/>
        <s v="3 Occupant_USA_NV_Las.Vega"/>
        <s v="3 Occupant_USA_NV_Reno-Tah"/>
        <s v="3 Occupant_USA_NY_Buffalo."/>
        <s v="3 Occupant_USA_NY_New.York"/>
        <s v="3 Occupant_USA_NY_Syracuse"/>
        <s v="3 Occupant_USA_OH_Cincinna"/>
        <s v="3 Occupant_USA_OH_Columbus"/>
        <s v="3 Occupant_USA_OK_Oklahoma"/>
        <s v="3 Occupant_USA_OR_Portland"/>
        <s v="3 Occupant_USA_OR_Redmond."/>
        <s v="3 Occupant_USA_PA_Bradford"/>
        <s v="3 Occupant_USA_PA_Philadel"/>
        <s v="3 Occupant_USA_PA_Pittsbur"/>
        <s v="3 Occupant_USA_RI_Providen"/>
        <s v="3 Occupant_USA_SC_JB.Charl"/>
        <s v="3 Occupant_USA_SC_Columbia"/>
        <s v="3 Occupant_USA_SD_Yankton-"/>
        <s v="3 Occupant_USA_SD_Sioux.Fa"/>
        <s v="3 Occupant_USA_TN_Memphis."/>
        <s v="3 Occupant_USA_TN_Nashvill"/>
        <s v="3 Occupant_USA_TX_Austin-C"/>
        <s v="3 Occupant_USA_TX_Dallas-F"/>
        <s v="3 Occupant_USA_TX_Houston-"/>
        <s v="3 Occupant_USA_TX_Lubbock."/>
        <s v="3 Occupant_USA_TX_San.Anto"/>
        <s v="3 Occupant_USA_UT_Salt.Lak"/>
        <s v="3 Occupant_USA_UT_St.Georg"/>
        <s v="3 Occupant_USA_UT_Vernal.R"/>
        <s v="3 Occupant_USA_VA_Norfolk."/>
        <s v="3 Occupant_USA_VT_Burlingt"/>
        <s v="3 Occupant_USA_WA_Seattle-"/>
        <s v="3 Occupant_USA_WA_Spokane."/>
        <s v="3 Occupant_USA_WI_Milwauke"/>
        <s v="3 Occupant_USA_WI_Rhinelan"/>
        <s v="3 Occupant_USA_WV_Charlest"/>
        <s v="3 Occupant_USA_WV_Morganto"/>
        <s v="3 Occupant_USA_WY_Cheyenne"/>
        <s v="3 Occupant_USA_WY_Jackson."/>
      </sharedItems>
    </cacheField>
    <cacheField name="DHW Type" numFmtId="0">
      <sharedItems count="2">
        <s v="HPWH_50-gallon"/>
        <s v="Electric Storage_50-gallon"/>
      </sharedItems>
    </cacheField>
    <cacheField name="Total Elec [kWh]" numFmtId="0">
      <sharedItems containsSemiMixedTypes="0" containsString="0" containsNumber="1" minValue="8624.8472918048592" maxValue="26221.171969598101"/>
    </cacheField>
    <cacheField name="Total Nat Gas [therm]" numFmtId="0">
      <sharedItems containsSemiMixedTypes="0" containsString="0" containsNumber="1" minValue="97.746025220762093" maxValue="97.746025220762093"/>
    </cacheField>
    <cacheField name="Total Propane [gal]" numFmtId="0">
      <sharedItems containsNonDate="0" containsString="0" containsBlank="1"/>
    </cacheField>
    <cacheField name="Total HVAC" numFmtId="0">
      <sharedItems containsSemiMixedTypes="0" containsString="0" containsNumber="1" minValue="1908.0007357122879" maxValue="18358.543707389294"/>
    </cacheField>
    <cacheField name="Total Heat Elec [kWh]" numFmtId="0">
      <sharedItems containsSemiMixedTypes="0" containsString="0" containsNumber="1" minValue="4.4911211860547597" maxValue="16056.903894274899"/>
    </cacheField>
    <cacheField name="Prim Furnace Heat Elec [kWh]" numFmtId="0">
      <sharedItems containsNonDate="0" containsString="0" containsBlank="1"/>
    </cacheField>
    <cacheField name="ASHP Compressor Heat Elec [kWh]" numFmtId="0">
      <sharedItems containsSemiMixedTypes="0" containsString="0" containsNumber="1" minValue="0.4446529145566811" maxValue="4817.0578062034574"/>
    </cacheField>
    <cacheField name="ASHP Compressor Heat Output [kWh]" numFmtId="0">
      <sharedItems containsSemiMixedTypes="0" containsString="0" containsNumber="1" minValue="1.5890383237963399" maxValue="14061.024821381799"/>
    </cacheField>
    <cacheField name="ASHP Backup Heat Elec [kWh]" numFmtId="0">
      <sharedItems containsSemiMixedTypes="0" containsString="0" containsNumber="1" minValue="0" maxValue="11226.79885128517"/>
    </cacheField>
    <cacheField name="ASHP Defrost Elec [kWh]" numFmtId="0">
      <sharedItems containsSemiMixedTypes="0" containsString="0" containsNumber="1" minValue="0" maxValue="194.34760011411581"/>
    </cacheField>
    <cacheField name="ASHP Crankcase Heater Elec [kWh]" numFmtId="0">
      <sharedItems containsSemiMixedTypes="0" containsString="0" containsNumber="1" minValue="4.0072626648843546" maxValue="720.42629126359304"/>
    </cacheField>
    <cacheField name="Baseboard Heat Elec [kWh]" numFmtId="0">
      <sharedItems containsNonDate="0" containsString="0" containsBlank="1"/>
    </cacheField>
    <cacheField name="Cool Elec [kWh]" numFmtId="0">
      <sharedItems containsSemiMixedTypes="0" containsString="0" containsNumber="1" minValue="606.61481241635283" maxValue="7687.2974771279551"/>
    </cacheField>
    <cacheField name="Fan Elec [kWh]" numFmtId="0">
      <sharedItems containsSemiMixedTypes="0" containsString="0" containsNumber="1" minValue="154.44282158518919" maxValue="803.90514790948009"/>
    </cacheField>
    <cacheField name="Pump Elec [kWh]" numFmtId="0">
      <sharedItems containsSemiMixedTypes="0" containsString="0" containsNumber="1" containsInteger="1" minValue="0" maxValue="0"/>
    </cacheField>
    <cacheField name="HPWH HP Coil Heating [kWh]" numFmtId="0">
      <sharedItems containsString="0" containsBlank="1" containsNumber="1" minValue="3512.7344155913079" maxValue="5003.4495817155193"/>
    </cacheField>
    <cacheField name="HPWH ER Coil Heating [kWh]" numFmtId="0">
      <sharedItems containsString="0" containsBlank="1" containsNumber="1" minValue="0" maxValue="41.157153396219108"/>
    </cacheField>
    <cacheField name="ERWH ER Coil Heating [kWh]" numFmtId="0">
      <sharedItems containsString="0" containsBlank="1" containsNumber="1" minValue="2023.3500695103539" maxValue="3490.438477344846"/>
    </cacheField>
    <cacheField name="ER Water Heater Heat Loss [kWh]" numFmtId="0">
      <sharedItems containsString="0" containsBlank="1" containsNumber="1" minValue="-350.27145005465928" maxValue="-317.69709730591171"/>
    </cacheField>
    <cacheField name="HP Water Heater Heat Loss [kWh]" numFmtId="0">
      <sharedItems containsString="0" containsBlank="1" containsNumber="1" minValue="-1880.9076317554659" maxValue="-1799.4496656138349"/>
    </cacheField>
    <cacheField name="DHW Elec [kWh]" numFmtId="0">
      <sharedItems containsSemiMixedTypes="0" containsString="0" containsNumber="1" minValue="983.65848380379146" maxValue="3490.4384773448319"/>
    </cacheField>
    <cacheField name="IntLights Elec [kWh]" numFmtId="0">
      <sharedItems containsSemiMixedTypes="0" containsString="0" containsNumber="1" minValue="4373.1166730416398" maxValue="4373.1166730416398"/>
    </cacheField>
    <cacheField name="ExtLights Elec [kWh]" numFmtId="0">
      <sharedItems containsSemiMixedTypes="0" containsString="0" containsNumber="1" containsInteger="1" minValue="0" maxValue="0"/>
    </cacheField>
    <cacheField name="Total IntEquip Elec [kWh]" numFmtId="0">
      <sharedItems containsSemiMixedTypes="0" containsString="0" containsNumber="1" minValue="1023.631672635939" maxValue="1023.631672635939"/>
    </cacheField>
    <cacheField name="IntEquip Range Elec [kWh]" numFmtId="0">
      <sharedItems containsNonDate="0" containsString="0" containsBlank="1"/>
    </cacheField>
    <cacheField name="IntEquip Dryer Elec [kWh]" numFmtId="0">
      <sharedItems containsNonDate="0" containsString="0" containsBlank="1"/>
    </cacheField>
    <cacheField name="IntEquip Clotheswasher Elec [kWh]" numFmtId="0">
      <sharedItems containsSemiMixedTypes="0" containsString="0" containsNumber="1" minValue="94.322539088410238" maxValue="94.322539088410238"/>
    </cacheField>
    <cacheField name="IntEquip Dishwasher Elec [kWh]" numFmtId="0">
      <sharedItems containsSemiMixedTypes="0" containsString="0" containsNumber="1" minValue="184.69333325480241" maxValue="184.69333325480241"/>
    </cacheField>
    <cacheField name="IntEquip Refrigerator Elec [kWh]" numFmtId="0">
      <sharedItems containsSemiMixedTypes="0" containsString="0" containsNumber="1" minValue="668.6730391343433" maxValue="668.6730391343433"/>
    </cacheField>
    <cacheField name="IntEquip Misc Elec [kWh]" numFmtId="0">
      <sharedItems containsSemiMixedTypes="0" containsString="0" containsNumber="1" containsInteger="1" minValue="0" maxValue="0"/>
    </cacheField>
    <cacheField name="HeatRecov Elec [kWh]" numFmtId="0">
      <sharedItems containsNonDate="0" containsString="0" containsBlank="1"/>
    </cacheField>
    <cacheField name="Heat Nat Gas [therm]" numFmtId="0">
      <sharedItems containsNonDate="0" containsString="0" containsBlank="1"/>
    </cacheField>
    <cacheField name="DHW Nat Gas [therm]" numFmtId="0">
      <sharedItems containsNonDate="0" containsString="0" containsBlank="1"/>
    </cacheField>
    <cacheField name="Total IntEquip Nat Gas [therm]" numFmtId="0">
      <sharedItems containsSemiMixedTypes="0" containsString="0" containsNumber="1" minValue="97.746025220762093" maxValue="97.746025220762093"/>
    </cacheField>
    <cacheField name="IntEquip Range Nat Gas [therm]" numFmtId="0">
      <sharedItems containsNonDate="0" containsString="0" containsBlank="1"/>
    </cacheField>
    <cacheField name="IntEquip Dryer Nat Gas [therm]" numFmtId="0">
      <sharedItems containsSemiMixedTypes="0" containsString="0" containsNumber="1" minValue="52.803043103294847" maxValue="52.803043103294847"/>
    </cacheField>
    <cacheField name="IntEquip Misc Nat Gas [therm]" numFmtId="0">
      <sharedItems containsSemiMixedTypes="0" containsString="0" containsNumber="1" containsInteger="1" minValue="0" maxValue="0"/>
    </cacheField>
    <cacheField name="Heat Propane [gal]" numFmtId="0">
      <sharedItems containsNonDate="0" containsString="0" containsBlank="1"/>
    </cacheField>
    <cacheField name="UnmetHours Heating" numFmtId="0">
      <sharedItems containsSemiMixedTypes="0" containsString="0" containsNumber="1" minValue="0" maxValue="413.75"/>
    </cacheField>
    <cacheField name="UnmetHours Cooling" numFmtId="0">
      <sharedItems containsSemiMixedTypes="0" containsString="0" containsNumber="1" minValue="0" maxValue="1937"/>
    </cacheField>
    <cacheField name="Infiltration Living [ACH]" numFmtId="0">
      <sharedItems containsSemiMixedTypes="0" containsString="0" containsNumber="1" minValue="0.13759115387533211" maxValue="0.3887267566748433"/>
    </cacheField>
    <cacheField name="Infiltration Attic [ACH]" numFmtId="0">
      <sharedItems containsSemiMixedTypes="0" containsString="0" containsNumber="1" minValue="1.9279255600920131" maxValue="6.8767574887623271"/>
    </cacheField>
    <cacheField name="Infiltration Crawlspace [ACH]" numFmtId="0">
      <sharedItems containsSemiMixedTypes="0" containsString="0" containsNumber="1" minValue="9.3125182420774003E-3" maxValue="4.4039036191152098E-2"/>
    </cacheField>
    <cacheField name="Infiltration UnheatedBasement [ACH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3 Occupant_USA_AL_Birmingh_HPWH_50-gallon"/>
    <x v="0"/>
    <x v="0"/>
    <n v="11663.0748891086"/>
    <n v="97.746025220762093"/>
    <m/>
    <n v="5124.2485046326337"/>
    <n v="981.74253095208383"/>
    <m/>
    <n v="561.19035294533364"/>
    <n v="1845.45079361899"/>
    <n v="98.61286826854402"/>
    <n v="21.30155535581844"/>
    <n v="300.63775438238582"/>
    <m/>
    <n v="3603.530470578889"/>
    <n v="538.97550310166082"/>
    <n v="0"/>
    <n v="4061.5515737962078"/>
    <n v="6.1170411195469274"/>
    <m/>
    <m/>
    <n v="-1840.2407214980531"/>
    <n v="1142.0780387980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933"/>
    <n v="0.16856361127731401"/>
    <n v="2.791683902395043"/>
    <n v="2.5182117152307101E-2"/>
    <m/>
  </r>
  <r>
    <s v="3 Occupant_USA_AL_Mobile.R_HPWH_50-gallon"/>
    <x v="1"/>
    <x v="0"/>
    <n v="11791.47213121729"/>
    <n v="97.746025220762093"/>
    <m/>
    <n v="5309.9070045891785"/>
    <n v="412.50926238105433"/>
    <m/>
    <n v="216.8250809842294"/>
    <n v="711.56982387441201"/>
    <n v="13.908462777276769"/>
    <n v="6.7417765990825282"/>
    <n v="175.03394202046559"/>
    <m/>
    <n v="4320.5192632586877"/>
    <n v="576.87847894943695"/>
    <n v="0"/>
    <n v="3897.7197180630919"/>
    <n v="3.1623765089531388"/>
    <m/>
    <m/>
    <n v="-1827.414078004339"/>
    <n v="1084.8167809500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28.5"/>
    <n v="0.17700205754541609"/>
    <n v="3.2627375529955152"/>
    <n v="2.8020087219091501E-2"/>
    <m/>
  </r>
  <r>
    <s v="3 Occupant_USA_AR_Fayettev_HPWH_50-gallon"/>
    <x v="2"/>
    <x v="0"/>
    <n v="12305.53113977493"/>
    <n v="97.746025220762093"/>
    <m/>
    <n v="5693.2161116725592"/>
    <n v="2210.7422048945"/>
    <m/>
    <n v="1412.149233247552"/>
    <n v="4450.0593233155914"/>
    <n v="343.23884366369663"/>
    <n v="69.991073673192645"/>
    <n v="385.36305431005093"/>
    <m/>
    <n v="2933.344324627375"/>
    <n v="549.12958215068352"/>
    <n v="0"/>
    <n v="4294.7968785792582"/>
    <n v="10.286288315883739"/>
    <m/>
    <m/>
    <n v="-1851.3893762123771"/>
    <n v="1215.5666824242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376"/>
    <n v="0.21414526176384291"/>
    <n v="2.9800000597563341"/>
    <n v="2.6369384339985501E-2"/>
    <m/>
  </r>
  <r>
    <s v="3 Occupant_USA_AR_Little.R_HPWH_50-gallon"/>
    <x v="3"/>
    <x v="0"/>
    <n v="12159.5009128007"/>
    <n v="97.746025220762093"/>
    <m/>
    <n v="5602.7596549028831"/>
    <n v="1383.948662064317"/>
    <m/>
    <n v="855.12493951167846"/>
    <n v="2767.3119593487481"/>
    <n v="140.05228142626609"/>
    <n v="33.252084186083337"/>
    <n v="355.51935694028907"/>
    <m/>
    <n v="3657.2382648967669"/>
    <n v="561.57272794179994"/>
    <n v="0"/>
    <n v="4129.2940346131754"/>
    <n v="7.5038173455001127"/>
    <m/>
    <m/>
    <n v="-1843.789009579905"/>
    <n v="1159.99291221992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868.75"/>
    <n v="0.16662824202392301"/>
    <n v="2.667834163876166"/>
    <n v="2.6719468402858101E-2"/>
    <m/>
  </r>
  <r>
    <s v="3 Occupant_USA_AZ_Flagstaf_HPWH_50-gallon"/>
    <x v="4"/>
    <x v="0"/>
    <n v="12867.11279774763"/>
    <n v="97.746025220762093"/>
    <m/>
    <n v="6039.0463036480824"/>
    <n v="4209.645335394559"/>
    <m/>
    <n v="2363.7925449043792"/>
    <n v="7212.8922640962983"/>
    <n v="1116.5547417399259"/>
    <n v="112.4168212686662"/>
    <n v="616.88122748159969"/>
    <m/>
    <n v="1297.692291293981"/>
    <n v="531.70867695954269"/>
    <n v="0"/>
    <n v="4691.9905829467789"/>
    <n v="27.26589067856521"/>
    <m/>
    <m/>
    <n v="-1833.3898323361971"/>
    <n v="1431.31814842143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75"/>
    <n v="9.75"/>
    <n v="0.275187964604935"/>
    <n v="3.7989133445220591"/>
    <n v="2.4044865641044501E-2"/>
    <m/>
  </r>
  <r>
    <s v="3 Occupant_USA_AZ_Kingman._HPWH_50-gallon"/>
    <x v="5"/>
    <x v="0"/>
    <n v="12164.43877968611"/>
    <n v="97.746025220762093"/>
    <m/>
    <n v="5537.0812374677753"/>
    <n v="1080.204852482065"/>
    <m/>
    <n v="636.0495330831651"/>
    <n v="2077.3790254078431"/>
    <n v="10.507650820090641"/>
    <n v="14.26661779830977"/>
    <n v="419.38105078049932"/>
    <m/>
    <n v="3890.6136599018018"/>
    <n v="566.26272508390821"/>
    <n v="0"/>
    <n v="4058.639848204868"/>
    <n v="8.7234840123509496"/>
    <m/>
    <m/>
    <n v="-1856.0781904616531"/>
    <n v="1230.6091965402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226"/>
    <n v="0.27520366082759201"/>
    <n v="4.9743495853014359"/>
    <n v="2.9056002604755101E-2"/>
    <m/>
  </r>
  <r>
    <s v="3 Occupant_USA_AZ_Phoenix-_HPWH_50-gallon"/>
    <x v="6"/>
    <x v="0"/>
    <n v="14863.84622253405"/>
    <n v="97.746025220762093"/>
    <m/>
    <n v="8415.3707362327132"/>
    <n v="102.0749848755186"/>
    <m/>
    <n v="18.389677667082481"/>
    <n v="66.285654580746794"/>
    <n v="0"/>
    <n v="0.17236711557521539"/>
    <n v="83.512940092860902"/>
    <m/>
    <n v="7509.390603447715"/>
    <n v="803.90514790948009"/>
    <n v="0"/>
    <n v="3538.3841578805832"/>
    <n v="1.599609043577177"/>
    <m/>
    <m/>
    <n v="-1837.091556090405"/>
    <n v="1051.7271406232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74"/>
    <n v="0.152365748551886"/>
    <n v="3.5232433443506932"/>
    <n v="4.2961329408808001E-2"/>
    <m/>
  </r>
  <r>
    <s v="3 Occupant_USA_AZ_Prescott_HPWH_50-gallon"/>
    <x v="7"/>
    <x v="0"/>
    <n v="11507.46099290926"/>
    <n v="97.746025220762093"/>
    <m/>
    <n v="4816.0456176198932"/>
    <n v="1631.4713608421559"/>
    <m/>
    <n v="1015.028755668182"/>
    <n v="3166.653757385388"/>
    <n v="66.599119126101797"/>
    <n v="41.332482988394148"/>
    <n v="508.51100305948239"/>
    <m/>
    <n v="2669.761930597751"/>
    <n v="514.81232617998614"/>
    <n v="0"/>
    <n v="4287.1740935736952"/>
    <n v="12.97481952083734"/>
    <m/>
    <m/>
    <n v="-1838.3726356586139"/>
    <n v="1294.66702961126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53"/>
    <n v="0.2246854398465413"/>
    <n v="3.1822490931951819"/>
    <n v="2.4283678025153702E-2"/>
    <m/>
  </r>
  <r>
    <s v="3 Occupant_USA_CA_Bakersfi_HPWH_50-gallon"/>
    <x v="8"/>
    <x v="0"/>
    <n v="11929.288975492011"/>
    <n v="97.746025220762093"/>
    <m/>
    <n v="5413.4991817505152"/>
    <n v="414.47364191201842"/>
    <m/>
    <n v="164.76200715442519"/>
    <n v="571.17016335232347"/>
    <n v="1.1782573757032719"/>
    <n v="6.1639735703043117"/>
    <n v="242.36940381158621"/>
    <m/>
    <n v="4430.8710279818824"/>
    <n v="568.15451185661482"/>
    <n v="0"/>
    <n v="3927.1704897818281"/>
    <n v="4.169625217405625"/>
    <m/>
    <m/>
    <n v="-1837.872282161482"/>
    <n v="1119.04144806351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687.25"/>
    <n v="0.16252881728576979"/>
    <n v="2.6282819421393371"/>
    <n v="2.7896330281337998E-2"/>
    <m/>
  </r>
  <r>
    <s v="3 Occupant_USA_CA_Bishop-E_HPWH_50-gallon"/>
    <x v="9"/>
    <x v="0"/>
    <n v="12244.060582204331"/>
    <n v="97.746025220762093"/>
    <m/>
    <n v="5541.563277271558"/>
    <n v="1884.7162102343079"/>
    <m/>
    <n v="1241.0947004578959"/>
    <n v="3843.0830950126142"/>
    <n v="125.9766483307137"/>
    <n v="22.33759304702853"/>
    <n v="495.30726839867401"/>
    <m/>
    <n v="3096.0829710278149"/>
    <n v="560.76409600943487"/>
    <n v="0"/>
    <n v="4260.9788666629429"/>
    <n v="12.925751661092971"/>
    <m/>
    <m/>
    <n v="-1849.821433791572"/>
    <n v="1305.7489592545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249.5"/>
    <n v="0.25328878679448708"/>
    <n v="3.6587416129327401"/>
    <n v="2.7029369912222E-2"/>
    <m/>
  </r>
  <r>
    <s v="3 Occupant_USA_CA_Crescent_HPWH_50-gallon"/>
    <x v="10"/>
    <x v="0"/>
    <n v="8624.8472918048592"/>
    <n v="97.746025220762093"/>
    <m/>
    <n v="1982.1355441668516"/>
    <n v="1143.092933911526"/>
    <m/>
    <n v="715.25499722006532"/>
    <n v="2759.0255549151761"/>
    <n v="34.850893081938167"/>
    <n v="16.64385205915357"/>
    <n v="376.34319155036411"/>
    <m/>
    <n v="606.61481241635283"/>
    <n v="232.42779783897279"/>
    <n v="0"/>
    <n v="4567.2964261485713"/>
    <n v="14.33981198497346"/>
    <m/>
    <m/>
    <n v="-1871.539582345378"/>
    <n v="1245.96340195992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3.75"/>
    <n v="156.75"/>
    <n v="0.2608590146947205"/>
    <n v="3.7278082278438371"/>
    <n v="9.3125182420774003E-3"/>
    <m/>
  </r>
  <r>
    <s v="3 Occupant_USA_CA_Imperial_HPWH_50-gallon"/>
    <x v="11"/>
    <x v="0"/>
    <n v="14381.73072234447"/>
    <n v="97.746025220762093"/>
    <m/>
    <n v="7932.9058218479213"/>
    <n v="192.4131106087541"/>
    <m/>
    <n v="54.560927954337451"/>
    <n v="185.87445386099509"/>
    <n v="0.28750110578996257"/>
    <n v="0.88192700727181461"/>
    <n v="136.6827545413548"/>
    <m/>
    <n v="7002.2414858699367"/>
    <n v="738.25122536922993"/>
    <n v="0"/>
    <n v="3612.02436836894"/>
    <n v="1.7786059810518771"/>
    <m/>
    <m/>
    <n v="-1836.211886984602"/>
    <n v="1052.0765548186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263.75"/>
    <n v="0.1594813146854088"/>
    <n v="3.7260941824893439"/>
    <n v="3.8637453445014201E-2"/>
    <m/>
  </r>
  <r>
    <s v="3 Occupant_USA_CA_Los.Ange_HPWH_50-gallon"/>
    <x v="12"/>
    <x v="0"/>
    <n v="9785.0580224026289"/>
    <n v="97.746025220762093"/>
    <m/>
    <n v="3275.0662181466182"/>
    <n v="44.470472781872971"/>
    <m/>
    <n v="12.02150967105978"/>
    <n v="46.158796281095427"/>
    <n v="0"/>
    <n v="8.0372407259781244E-4"/>
    <n v="32.448159386740613"/>
    <m/>
    <n v="2805.0200835877972"/>
    <n v="425.57566177694781"/>
    <n v="0"/>
    <n v="4040.1134939061139"/>
    <n v="3.180180420165597"/>
    <m/>
    <m/>
    <n v="-1799.4496656138349"/>
    <n v="1113.2434585778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767.75"/>
    <n v="0.18034106349812401"/>
    <n v="4.1240380517672284"/>
    <n v="1.8914707767894001E-2"/>
    <m/>
  </r>
  <r>
    <s v="3 Occupant_USA_CA_Riversid_HPWH_50-gallon"/>
    <x v="13"/>
    <x v="0"/>
    <n v="11235.54234172526"/>
    <n v="97.746025220762093"/>
    <m/>
    <n v="4714.2093749619899"/>
    <n v="227.22988399439609"/>
    <m/>
    <n v="65.791819695552846"/>
    <n v="233.27527496887589"/>
    <n v="0"/>
    <n v="1.4542585768871821"/>
    <n v="159.9838057219562"/>
    <m/>
    <n v="3958.5773837677152"/>
    <n v="528.40210719987863"/>
    <n v="0"/>
    <n v="3957.7068870367939"/>
    <n v="3.9097093826287659"/>
    <m/>
    <m/>
    <n v="-1824.2232940572389"/>
    <n v="1124.5846210852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67.75"/>
    <n v="0.13759115387533211"/>
    <n v="2.5916498867626112"/>
    <n v="2.5293795592972498E-2"/>
    <m/>
  </r>
  <r>
    <s v="3 Occupant_USA_CA_Sacramen_HPWH_50-gallon"/>
    <x v="14"/>
    <x v="0"/>
    <n v="10952.33978081615"/>
    <n v="97.746025220762093"/>
    <m/>
    <n v="4391.1801258729729"/>
    <n v="788.74314547828828"/>
    <m/>
    <n v="429.41808140870279"/>
    <n v="1474.6436699884171"/>
    <n v="7.3681175357483886"/>
    <n v="20.806814638116119"/>
    <n v="331.15013189572068"/>
    <m/>
    <n v="3129.0823765387058"/>
    <n v="473.35460385597872"/>
    <n v="0"/>
    <n v="4166.5840619416949"/>
    <n v="7.0049999714238904"/>
    <m/>
    <m/>
    <n v="-1844.2026005000901"/>
    <n v="1164.4113092649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423.5"/>
    <n v="0.2363733106443649"/>
    <n v="3.4590590346148282"/>
    <n v="2.3285001230234501E-2"/>
    <m/>
  </r>
  <r>
    <s v="3 Occupant_USA_CA_San.Jose_HPWH_50-gallon"/>
    <x v="15"/>
    <x v="0"/>
    <n v="9789.2280513671903"/>
    <n v="97.746025220762093"/>
    <m/>
    <n v="3230.2806550962364"/>
    <n v="437.08965131606863"/>
    <m/>
    <n v="194.07912369739279"/>
    <n v="696.22359670759442"/>
    <n v="1.334954126028097"/>
    <n v="6.2073203681690066"/>
    <n v="235.46825312447879"/>
    <m/>
    <n v="2403.2640588048889"/>
    <n v="389.9269449752789"/>
    <n v="0"/>
    <n v="4204.4225177453081"/>
    <n v="7.1450915776736279"/>
    <m/>
    <m/>
    <n v="-1825.6603745075779"/>
    <n v="1162.19905059276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221.5"/>
    <n v="0.2067752520919188"/>
    <n v="3.3092412973343799"/>
    <n v="1.7792754899278E-2"/>
    <m/>
  </r>
  <r>
    <s v="3 Occupant_USA_CA_Santa.An_HPWH_50-gallon"/>
    <x v="16"/>
    <x v="0"/>
    <n v="10287.937145663251"/>
    <n v="97.746025220762093"/>
    <m/>
    <n v="3782.8733979992844"/>
    <n v="79.597339556494845"/>
    <m/>
    <n v="17.928451217022801"/>
    <n v="66.907882109151672"/>
    <n v="0"/>
    <n v="0.14805221588294851"/>
    <n v="61.520836123589163"/>
    <m/>
    <n v="3234.737488379581"/>
    <n v="468.53857006320868"/>
    <n v="0"/>
    <n v="4000.8496634579619"/>
    <n v="2.918578622194707"/>
    <m/>
    <m/>
    <n v="-1805.689103564288"/>
    <n v="1108.3154019858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564.75"/>
    <n v="0.15713940923572209"/>
    <n v="2.3291408767680442"/>
    <n v="2.1344159626651399E-2"/>
    <m/>
  </r>
  <r>
    <s v="3 Occupant_USA_CO_Alamosa-_HPWH_50-gallon"/>
    <x v="17"/>
    <x v="0"/>
    <n v="15367.69049522655"/>
    <n v="97.746025220762093"/>
    <m/>
    <n v="8477.0117678155002"/>
    <n v="6707.4896229282058"/>
    <m/>
    <n v="3235.199783703149"/>
    <n v="9074.4569888670212"/>
    <n v="2749.9526216062682"/>
    <n v="84.557661571920235"/>
    <n v="637.77955604685292"/>
    <m/>
    <n v="1149.529120181284"/>
    <n v="619.99302470601015"/>
    <n v="0"/>
    <n v="4834.7857850298305"/>
    <n v="36.183045919637877"/>
    <m/>
    <m/>
    <n v="-1824.066160958507"/>
    <n v="1493.930381733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.5"/>
    <n v="0"/>
    <n v="0.30120025388476868"/>
    <n v="3.7805440688748448"/>
    <n v="2.9040422527038399E-2"/>
    <m/>
  </r>
  <r>
    <s v="3 Occupant_USA_CO_Aspen-Pi_HPWH_50-gallon"/>
    <x v="18"/>
    <x v="0"/>
    <n v="14769.088034331329"/>
    <n v="97.746025220762093"/>
    <m/>
    <n v="7866.4938636420975"/>
    <n v="6282.0661356201344"/>
    <m/>
    <n v="3651.2198684438799"/>
    <n v="10497.36062952162"/>
    <n v="1819.8737225409691"/>
    <n v="127.5825429761489"/>
    <n v="683.39000165919003"/>
    <m/>
    <n v="942.92615587306307"/>
    <n v="641.50157214890021"/>
    <n v="0"/>
    <n v="4886.6475016947206"/>
    <n v="38.508351771326133"/>
    <m/>
    <m/>
    <n v="-1829.5599436536011"/>
    <n v="1505.8458250110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0.5"/>
    <n v="0.27369657462942409"/>
    <n v="2.515296919560142"/>
    <n v="2.99421343308056E-2"/>
    <m/>
  </r>
  <r>
    <s v="3 Occupant_USA_CO_Denver.I_HPWH_50-gallon"/>
    <x v="19"/>
    <x v="0"/>
    <n v="13411.59475976354"/>
    <n v="97.746025220762093"/>
    <m/>
    <n v="6644.8744819139374"/>
    <n v="3910.8357851949099"/>
    <m/>
    <n v="2511.8419180773631"/>
    <n v="7491.9376082690451"/>
    <n v="791.11301573647575"/>
    <n v="67.903646368448904"/>
    <n v="539.97720501262256"/>
    <m/>
    <n v="2116.9271654743229"/>
    <n v="617.11153124470457"/>
    <n v="0"/>
    <n v="4531.0643770649567"/>
    <n v="21.69401071019983"/>
    <m/>
    <m/>
    <n v="-1847.891983876782"/>
    <n v="1369.9719321715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8.75"/>
    <n v="0.31082155354397328"/>
    <n v="5.120347810344672"/>
    <n v="3.1202349482615101E-2"/>
    <m/>
  </r>
  <r>
    <s v="3 Occupant_USA_CO_Trinidad_HPWH_50-gallon"/>
    <x v="20"/>
    <x v="0"/>
    <n v="12542.21619245078"/>
    <n v="97.746025220762093"/>
    <m/>
    <n v="5788.8468510469511"/>
    <n v="3096.3666915424201"/>
    <m/>
    <n v="1865.676496307284"/>
    <n v="5671.6069578464803"/>
    <n v="667.3201743389036"/>
    <n v="49.144518320434081"/>
    <n v="514.22550257579599"/>
    <m/>
    <n v="2141.7858783493448"/>
    <n v="550.6942811551861"/>
    <n v="0"/>
    <n v="4454.0915880119946"/>
    <n v="17.915875841270999"/>
    <m/>
    <m/>
    <n v="-1843.636796074918"/>
    <n v="1356.62099572570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42.25"/>
    <n v="0.2842168647613178"/>
    <n v="5.5927275622305803"/>
    <n v="2.6310691531401999E-2"/>
    <m/>
  </r>
  <r>
    <s v="3 Occupant_USA_CT_Bridgepo_HPWH_50-gallon"/>
    <x v="21"/>
    <x v="0"/>
    <n v="12885.719971713181"/>
    <n v="97.746025220762093"/>
    <m/>
    <n v="6208.2595521333842"/>
    <n v="3785.5776687144939"/>
    <m/>
    <n v="2157.8071093040649"/>
    <n v="7062.1075453614612"/>
    <n v="1159.645716348874"/>
    <n v="52.251141960943187"/>
    <n v="415.8737011005955"/>
    <m/>
    <n v="1899.796937430468"/>
    <n v="522.88494598842215"/>
    <n v="0"/>
    <n v="4478.5849829954277"/>
    <n v="15.79302541544063"/>
    <m/>
    <m/>
    <n v="-1864.235935085369"/>
    <n v="1280.7120739018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.75"/>
    <n v="397"/>
    <n v="0.26254826173312529"/>
    <n v="4.5486083834288058"/>
    <n v="2.4355646910331E-2"/>
    <m/>
  </r>
  <r>
    <s v="3 Occupant_USA_DE_Wilmingt_HPWH_50-gallon"/>
    <x v="22"/>
    <x v="0"/>
    <n v="12714.76080937898"/>
    <n v="97.746025220762093"/>
    <m/>
    <n v="6067.9310080749729"/>
    <n v="3185.6684670039922"/>
    <m/>
    <n v="1993.686147543955"/>
    <n v="6445.6769525100099"/>
    <n v="726.9868782769978"/>
    <n v="58.168973649959547"/>
    <n v="406.82646753308308"/>
    <m/>
    <n v="2339.6334722033512"/>
    <n v="542.62906886762903"/>
    <n v="0"/>
    <n v="4389.0492391193493"/>
    <n v="12.91935704340659"/>
    <m/>
    <m/>
    <n v="-1865.819317502129"/>
    <n v="1250.08145562611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5"/>
    <n v="310.75"/>
    <n v="0.25160573222584448"/>
    <n v="4.4248608413731843"/>
    <n v="2.59025615417324E-2"/>
    <m/>
  </r>
  <r>
    <s v="3 Occupant_USA_FL_Fort.Mye_HPWH_50-gallon"/>
    <x v="23"/>
    <x v="0"/>
    <n v="13062.65249759232"/>
    <n v="97.746025220762093"/>
    <m/>
    <n v="6661.5471666370504"/>
    <n v="42.435166139734413"/>
    <m/>
    <n v="13.20821421203396"/>
    <n v="46.76790752921562"/>
    <n v="0"/>
    <n v="5.2343419833158572E-2"/>
    <n v="29.174608507867301"/>
    <m/>
    <n v="5904.1928025045809"/>
    <n v="714.91919799273569"/>
    <n v="0"/>
    <n v="3602.8761083026061"/>
    <n v="0"/>
    <m/>
    <m/>
    <n v="-1813.857344585758"/>
    <n v="1004.3569852771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876.75"/>
    <n v="0.14352749228027081"/>
    <n v="3.5224003049872019"/>
    <n v="3.4886054057462298E-2"/>
    <m/>
  </r>
  <r>
    <s v="3 Occupant_USA_FL_Jacksonv_HPWH_50-gallon"/>
    <x v="24"/>
    <x v="0"/>
    <n v="11863.16846485008"/>
    <n v="97.746025220762093"/>
    <m/>
    <n v="5394.9835358052414"/>
    <n v="321.31409872980282"/>
    <m/>
    <n v="155.55035152986099"/>
    <n v="514.36204580433991"/>
    <n v="2.4460936961263089"/>
    <n v="7.8822722052371139"/>
    <n v="155.43538129857831"/>
    <m/>
    <n v="4497.4162905255871"/>
    <n v="576.25314654985141"/>
    <n v="0"/>
    <n v="3881.3318369930112"/>
    <n v="2.5713882860403938"/>
    <m/>
    <m/>
    <n v="-1823.022451649615"/>
    <n v="1071.4365833668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942.25"/>
    <n v="0.16524031822542851"/>
    <n v="3.356892675210041"/>
    <n v="2.7927698136329001E-2"/>
    <m/>
  </r>
  <r>
    <s v="3 Occupant_USA_FL_Miami.Na_HPWH_50-gallon"/>
    <x v="25"/>
    <x v="0"/>
    <n v="13803.598237075341"/>
    <n v="97.746025220762093"/>
    <m/>
    <n v="7423.1914075935956"/>
    <n v="4.9351508428902013"/>
    <m/>
    <n v="0.92788817800584766"/>
    <n v="3.4369520352964722"/>
    <n v="0"/>
    <n v="0"/>
    <n v="4.0072626648843546"/>
    <m/>
    <n v="6642.0227467464156"/>
    <n v="776.23351000428977"/>
    <n v="0"/>
    <n v="3512.7344155913079"/>
    <n v="4.6867379590188822E-2"/>
    <m/>
    <m/>
    <n v="-1822.8910507330411"/>
    <n v="983.658483803791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76.25"/>
    <n v="0.15269259040399011"/>
    <n v="4.1927018363450834"/>
    <n v="3.88515630592811E-2"/>
    <m/>
  </r>
  <r>
    <s v="3 Occupant_USA_GA_Atlanta-_HPWH_50-gallon"/>
    <x v="26"/>
    <x v="0"/>
    <n v="11598.26812944841"/>
    <n v="97.746025220762093"/>
    <m/>
    <n v="5044.1099774499507"/>
    <n v="984.77890114221316"/>
    <m/>
    <n v="603.02593388988339"/>
    <n v="2023.635165529231"/>
    <n v="53.859369864188999"/>
    <n v="20.075138248572571"/>
    <n v="307.81845913956982"/>
    <m/>
    <n v="3522.2614158508791"/>
    <n v="537.06966045685863"/>
    <n v="0"/>
    <n v="4089.8790769243719"/>
    <n v="6.1557423255182959"/>
    <m/>
    <m/>
    <n v="-1845.0807839727111"/>
    <n v="1157.4098063205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647.25"/>
    <n v="0.2008082200269091"/>
    <n v="3.9752366178681049"/>
    <n v="2.5938773472067401E-2"/>
    <m/>
  </r>
  <r>
    <s v="3 Occupant_USA_GA_Rome-Rus_HPWH_50-gallon"/>
    <x v="27"/>
    <x v="0"/>
    <n v="11661.80921857783"/>
    <n v="97.746025220762093"/>
    <m/>
    <n v="5093.9524969773929"/>
    <n v="1257.726522944301"/>
    <m/>
    <n v="748.61871724041077"/>
    <n v="2438.427522436361"/>
    <n v="131.67177798629959"/>
    <n v="23.26925849778819"/>
    <n v="354.16676921980041"/>
    <m/>
    <n v="3307.7464675985029"/>
    <n v="528.4795064345891"/>
    <n v="0"/>
    <n v="4155.2909622291154"/>
    <n v="7.4169308292530829"/>
    <m/>
    <m/>
    <n v="-1843.6364342356251"/>
    <n v="1171.1083759224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672.25"/>
    <n v="0.15048384446655891"/>
    <n v="1.9317647885583731"/>
    <n v="2.45786037762728E-2"/>
    <m/>
  </r>
  <r>
    <s v="3 Occupant_USA_GA_Savannah_HPWH_50-gallon"/>
    <x v="28"/>
    <x v="0"/>
    <n v="11832.45302441188"/>
    <n v="97.746025220762093"/>
    <m/>
    <n v="5337.7782006532207"/>
    <n v="503.43407521827243"/>
    <m/>
    <n v="268.6395024169409"/>
    <n v="889.58918432287544"/>
    <n v="7.5881134217191581"/>
    <n v="12.271704849370609"/>
    <n v="214.93475453024041"/>
    <m/>
    <n v="4290.3229456996824"/>
    <n v="544.02117973526617"/>
    <n v="0"/>
    <n v="3941.4789281196149"/>
    <n v="3.539824858281428"/>
    <m/>
    <m/>
    <n v="-1836.2057249154141"/>
    <n v="1097.92647808058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90.25"/>
    <n v="0.173266316335042"/>
    <n v="3.4039832724260499"/>
    <n v="2.65803856272579E-2"/>
    <m/>
  </r>
  <r>
    <s v="3 Occupant_USA_IA_Des.Moin_HPWH_50-gallon"/>
    <x v="29"/>
    <x v="0"/>
    <n v="16144.2377813485"/>
    <n v="97.746025220762093"/>
    <m/>
    <n v="9438.6830579358375"/>
    <n v="6420.6677059132589"/>
    <m/>
    <n v="3125.660124103269"/>
    <n v="9493.6421831415482"/>
    <n v="2802.753334455881"/>
    <n v="93.151461546819817"/>
    <n v="399.1027858072888"/>
    <m/>
    <n v="2338.8369798902272"/>
    <n v="679.17837213235134"/>
    <n v="0"/>
    <n v="4541.4565798886579"/>
    <n v="17.162990926431402"/>
    <m/>
    <m/>
    <n v="-1859.0706538672091"/>
    <n v="1308.8063777346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7"/>
    <n v="235"/>
    <n v="0.30035729292051599"/>
    <n v="4.8713751881528093"/>
    <n v="3.3876589877362299E-2"/>
    <m/>
  </r>
  <r>
    <s v="3 Occupant_USA_IA_Sioux.Ci_HPWH_50-gallon"/>
    <x v="30"/>
    <x v="0"/>
    <n v="17625.120762415041"/>
    <n v="97.746025220762093"/>
    <m/>
    <n v="10888.9688672907"/>
    <n v="8110.9763778792794"/>
    <m/>
    <n v="3828.3413870165532"/>
    <n v="11344.839969119879"/>
    <n v="3796.9467100286288"/>
    <n v="116.91118934075909"/>
    <n v="368.77709149332861"/>
    <m/>
    <n v="2090.8187722991529"/>
    <n v="687.17371711226792"/>
    <n v="0"/>
    <n v="4635.7277849499906"/>
    <n v="21.247539398912082"/>
    <m/>
    <m/>
    <n v="-1853.1561624021899"/>
    <n v="1339.40354944631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90.75"/>
    <n v="0.32613663845110819"/>
    <n v="5.111557672045338"/>
    <n v="3.4574707036525397E-2"/>
    <m/>
  </r>
  <r>
    <s v="3 Occupant_USA_ID_Boise.AP_HPWH_50-gallon"/>
    <x v="31"/>
    <x v="0"/>
    <n v="12796.601824915741"/>
    <n v="97.746025220762093"/>
    <m/>
    <n v="6079.2072002174173"/>
    <n v="3220.1777437462511"/>
    <m/>
    <n v="2278.6102424008041"/>
    <n v="7228.0203283383198"/>
    <n v="272.34208365256251"/>
    <n v="103.50524460547889"/>
    <n v="565.72017308740044"/>
    <m/>
    <n v="2267.7635339380759"/>
    <n v="591.26592253308991"/>
    <n v="0"/>
    <n v="4481.9336118949823"/>
    <n v="16.54101306073407"/>
    <m/>
    <m/>
    <n v="-1864.3579094335389"/>
    <n v="1320.6462790203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"/>
    <n v="137.25"/>
    <n v="0.2445302293313526"/>
    <n v="3.5863349260683171"/>
    <n v="2.89069281006425E-2"/>
    <m/>
  </r>
  <r>
    <s v="3 Occupant_USA_ID_Idaho.Fa_HPWH_50-gallon"/>
    <x v="32"/>
    <x v="0"/>
    <n v="16139.78487341889"/>
    <n v="97.746025220762093"/>
    <m/>
    <n v="9310.6669705270615"/>
    <n v="7140.6749761913352"/>
    <m/>
    <n v="4060.656001369347"/>
    <n v="12256.499458052"/>
    <n v="2377.5266049607708"/>
    <n v="172.39344856982049"/>
    <n v="530.09892129137916"/>
    <m/>
    <n v="1446.9768842477599"/>
    <n v="723.01511008796649"/>
    <n v="0"/>
    <n v="4775.2978687411514"/>
    <n v="27.975118441810441"/>
    <m/>
    <m/>
    <n v="-1853.224279657298"/>
    <n v="1432.36955721383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"/>
    <n v="25.75"/>
    <n v="0.33596955598989892"/>
    <n v="4.3090268064418096"/>
    <n v="3.5680017268661803E-2"/>
    <m/>
  </r>
  <r>
    <s v="3 Occupant_USA_IL_Bellevil_HPWH_50-gallon"/>
    <x v="33"/>
    <x v="0"/>
    <n v="13170.66951157428"/>
    <n v="97.746025220762093"/>
    <m/>
    <n v="6537.8006630294522"/>
    <n v="3142.241017853994"/>
    <m/>
    <n v="1954.662455607925"/>
    <n v="6210.8942448770476"/>
    <n v="684.7984796928763"/>
    <n v="96.121456565628179"/>
    <n v="406.65862598757582"/>
    <m/>
    <n v="2787.8430774091671"/>
    <n v="607.71656776629118"/>
    <n v="0"/>
    <n v="4369.7715698843567"/>
    <n v="13.021603537410281"/>
    <m/>
    <m/>
    <n v="-1855.0901892462409"/>
    <n v="1236.12050286688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544.5"/>
    <n v="0.22384540884366269"/>
    <n v="3.3658208690024329"/>
    <n v="2.9412408227355202E-2"/>
    <m/>
  </r>
  <r>
    <s v="3 Occupant_USA_IL_Chicago._HPWH_50-gallon"/>
    <x v="34"/>
    <x v="0"/>
    <n v="15415.744631881011"/>
    <n v="97.746025220762093"/>
    <m/>
    <n v="8707.3915858777564"/>
    <n v="6073.5411938056886"/>
    <m/>
    <n v="3154.541855763136"/>
    <n v="9618.6484245806259"/>
    <n v="2461.9602642961358"/>
    <n v="86.511648551634863"/>
    <n v="370.52742519478511"/>
    <m/>
    <n v="2033.685151572899"/>
    <n v="600.16524049916961"/>
    <n v="0"/>
    <n v="4562.2640502049062"/>
    <n v="17.69131285810187"/>
    <m/>
    <m/>
    <n v="-1861.9272807751991"/>
    <n v="1311.604700325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5"/>
    <n v="107"/>
    <n v="0.29610773193383799"/>
    <n v="5.3747556218275214"/>
    <n v="2.9404775083386899E-2"/>
    <m/>
  </r>
  <r>
    <s v="3 Occupant_USA_IN_Evansvil_HPWH_50-gallon"/>
    <x v="35"/>
    <x v="0"/>
    <n v="12627.05855466807"/>
    <n v="97.746025220762093"/>
    <m/>
    <n v="6006.9971647657985"/>
    <n v="2640.8867637105291"/>
    <m/>
    <n v="1653.5230606746461"/>
    <n v="5300.0417503755434"/>
    <n v="552.28753087357461"/>
    <n v="55.993473414728911"/>
    <n v="379.08269874756849"/>
    <m/>
    <n v="2793.6783647374809"/>
    <n v="572.43203631778874"/>
    <n v="0"/>
    <n v="4310.9764770915644"/>
    <n v="11.078444342752981"/>
    <m/>
    <m/>
    <n v="-1857.850334971522"/>
    <n v="1223.3130442241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75"/>
    <n v="524.75"/>
    <n v="0.21445564978945539"/>
    <n v="3.2794194403710142"/>
    <n v="2.7231760250492901E-2"/>
    <m/>
  </r>
  <r>
    <s v="3 Occupant_USA_IN_Indianap_HPWH_50-gallon"/>
    <x v="36"/>
    <x v="0"/>
    <n v="14375.762664328169"/>
    <n v="97.746025220762093"/>
    <m/>
    <n v="7704.4571507025639"/>
    <n v="4667.4451689197922"/>
    <m/>
    <n v="2509.0029252171089"/>
    <n v="7867.5611907748771"/>
    <n v="1706.986262722904"/>
    <n v="82.392766042431731"/>
    <n v="369.06321493734208"/>
    <m/>
    <n v="2404.8324434210872"/>
    <n v="632.17953836168442"/>
    <n v="0"/>
    <n v="4463.3656204230756"/>
    <n v="13.747680693818269"/>
    <m/>
    <m/>
    <n v="-1860.2790170214021"/>
    <n v="1274.5571679475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5"/>
    <n v="419.25"/>
    <n v="0.27750846035833943"/>
    <n v="5.047197003916672"/>
    <n v="3.0989920005544399E-2"/>
    <m/>
  </r>
  <r>
    <s v="3 Occupant_USA_KS_Hays.Rgn_HPWH_50-gallon"/>
    <x v="37"/>
    <x v="0"/>
    <n v="14639.41859700655"/>
    <n v="97.746025220762093"/>
    <m/>
    <n v="7950.0264145529736"/>
    <n v="4487.6969863425938"/>
    <m/>
    <n v="2634.0743238721338"/>
    <n v="8188.3661908562999"/>
    <n v="1370.530559446541"/>
    <n v="77.857543449863314"/>
    <n v="405.23455957404241"/>
    <m/>
    <n v="2787.3289308136759"/>
    <n v="675.00049739670351"/>
    <n v="0"/>
    <n v="4434.6325064163402"/>
    <n v="13.897034944759019"/>
    <m/>
    <m/>
    <n v="-1859.967187722486"/>
    <n v="1292.643836775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25"/>
    <n v="453.25"/>
    <n v="0.3632521839598003"/>
    <n v="6.1544493066203341"/>
    <n v="3.4953787764367202E-2"/>
    <m/>
  </r>
  <r>
    <s v="3 Occupant_USA_KS_Wichita._HPWH_50-gallon"/>
    <x v="38"/>
    <x v="0"/>
    <n v="13213.45490380505"/>
    <n v="97.746025220762093"/>
    <m/>
    <n v="6582.0356113282787"/>
    <n v="2667.5856755676282"/>
    <m/>
    <n v="1893.2380298704111"/>
    <n v="5933.138628213007"/>
    <n v="267.0184009374322"/>
    <n v="78.256205729604616"/>
    <n v="429.07303903017697"/>
    <m/>
    <n v="3311.0463374447918"/>
    <n v="603.40359831585829"/>
    <n v="0"/>
    <n v="4307.168626571075"/>
    <n v="10.35833887949121"/>
    <m/>
    <m/>
    <n v="-1865.185489532518"/>
    <n v="1234.6709467989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254.5"/>
    <n v="0.34860202458718809"/>
    <n v="5.9549315092051787"/>
    <n v="3.2005916241798597E-2"/>
    <m/>
  </r>
  <r>
    <s v="3 Occupant_USA_KY_Louisvil_HPWH_50-gallon"/>
    <x v="39"/>
    <x v="0"/>
    <n v="12548.76798437427"/>
    <n v="97.746025220762093"/>
    <m/>
    <n v="5928.4847222391581"/>
    <n v="2517.2384808517031"/>
    <m/>
    <n v="1612.856650899671"/>
    <n v="5209.3684454000331"/>
    <n v="445.35565096639482"/>
    <n v="54.064425608812257"/>
    <n v="404.96175337682553"/>
    <m/>
    <n v="2837.260545726846"/>
    <n v="573.9856956606086"/>
    <n v="0"/>
    <n v="4297.3263367586906"/>
    <n v="10.96588850045058"/>
    <m/>
    <m/>
    <n v="-1856.8140136780639"/>
    <n v="1223.53491645707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474.25"/>
    <n v="0.1864461505194896"/>
    <n v="2.754725987932507"/>
    <n v="2.70220602765202E-2"/>
    <m/>
  </r>
  <r>
    <s v="3 Occupant_USA_LA_New.Orle_HPWH_50-gallon"/>
    <x v="40"/>
    <x v="0"/>
    <n v="12472.274982953149"/>
    <n v="97.746025220762093"/>
    <m/>
    <n v="6020.6873940296473"/>
    <n v="365.59340521933967"/>
    <m/>
    <n v="221.69830090541629"/>
    <n v="755.45620535528769"/>
    <n v="4.6365961797594704"/>
    <n v="8.4416864720865998"/>
    <n v="130.81682166207699"/>
    <m/>
    <n v="5017.9142814865572"/>
    <n v="637.17970732375022"/>
    <n v="0"/>
    <n v="3788.0112631620632"/>
    <n v="1.804922187220094"/>
    <m/>
    <m/>
    <n v="-1826.7898872627311"/>
    <n v="1054.83924324568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1339"/>
    <n v="0.19675662977001021"/>
    <n v="3.9367636154354142"/>
    <n v="3.1570967815820902E-2"/>
    <m/>
  </r>
  <r>
    <s v="3 Occupant_USA_LA_Shrevepo_HPWH_50-gallon"/>
    <x v="41"/>
    <x v="0"/>
    <n v="12252.45113137197"/>
    <n v="97.746025220762093"/>
    <m/>
    <n v="5746.7785340029814"/>
    <n v="867.43055612853675"/>
    <m/>
    <n v="517.59798381880648"/>
    <n v="1656.5392014980689"/>
    <n v="86.842111029537932"/>
    <n v="23.426085059744992"/>
    <n v="239.56437622044771"/>
    <m/>
    <n v="4300.1480444444533"/>
    <n v="579.19993342999135"/>
    <n v="0"/>
    <n v="3962.216845823777"/>
    <n v="4.757516382336461"/>
    <m/>
    <m/>
    <n v="-1834.6110113898881"/>
    <n v="1108.9242516910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927.25"/>
    <n v="0.18384563248711541"/>
    <n v="3.116911491927727"/>
    <n v="2.8203969969316602E-2"/>
    <m/>
  </r>
  <r>
    <s v="3 Occupant_USA_MA_Boston-L_HPWH_50-gallon"/>
    <x v="42"/>
    <x v="0"/>
    <n v="13596.556570978701"/>
    <n v="97.746025220762093"/>
    <m/>
    <n v="6900.3636569164319"/>
    <n v="4641.2026760215585"/>
    <m/>
    <n v="2584.6282675651892"/>
    <n v="8527.0384148484482"/>
    <n v="1600.794144361015"/>
    <n v="78.35743638655174"/>
    <n v="377.42282770883071"/>
    <m/>
    <n v="1702.5785851573171"/>
    <n v="556.58239573755554"/>
    <n v="0"/>
    <n v="4541.1544687991109"/>
    <n v="16.755411111473641"/>
    <m/>
    <m/>
    <n v="-1870.28139586003"/>
    <n v="1299.4445683842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8.25"/>
    <n v="340.25"/>
    <n v="0.31289925769554289"/>
    <n v="6.2355895692915162"/>
    <n v="2.6805951344703E-2"/>
    <m/>
  </r>
  <r>
    <s v="3 Occupant_USA_MD_Baltimor_HPWH_50-gallon"/>
    <x v="43"/>
    <x v="0"/>
    <n v="12416.48058690112"/>
    <n v="97.746025220762093"/>
    <m/>
    <n v="5780.7201767615252"/>
    <n v="2687.4419005468581"/>
    <m/>
    <n v="1655.7688208052971"/>
    <n v="5328.7829692270452"/>
    <n v="568.97913534292377"/>
    <n v="45.813550136361002"/>
    <n v="416.88039426227891"/>
    <m/>
    <n v="2546.9031871251909"/>
    <n v="546.37508908947655"/>
    <n v="0"/>
    <n v="4349.2920993543948"/>
    <n v="12.04002652158934"/>
    <m/>
    <m/>
    <n v="-1856.3726975844399"/>
    <n v="1239.01206446154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25"/>
    <n v="560.75"/>
    <n v="0.20805219810860101"/>
    <n v="3.4823143739139168"/>
    <n v="2.562506170955E-2"/>
    <m/>
  </r>
  <r>
    <s v="3 Occupant_USA_ME_Portland_HPWH_50-gallon"/>
    <x v="44"/>
    <x v="0"/>
    <n v="15421.132379086581"/>
    <n v="97.746025220762093"/>
    <m/>
    <n v="8674.2035300150656"/>
    <n v="6802.6678652162964"/>
    <m/>
    <n v="3091.7528090935689"/>
    <n v="9823.4701290195826"/>
    <n v="3216.3306289934899"/>
    <n v="82.106818073212366"/>
    <n v="412.47760905603252"/>
    <m/>
    <n v="1294.551685481247"/>
    <n v="576.98397931752163"/>
    <n v="0"/>
    <n v="4724.396472875238"/>
    <n v="22.488518524789569"/>
    <m/>
    <m/>
    <n v="-1861.0438866882821"/>
    <n v="1350.1805033935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4"/>
    <n v="225.25"/>
    <n v="0.27213597672210882"/>
    <n v="3.8504100277797551"/>
    <n v="2.6551181730078199E-2"/>
    <m/>
  </r>
  <r>
    <s v="3 Occupant_USA_ME_Presque._HPWH_50-gallon"/>
    <x v="45"/>
    <x v="0"/>
    <n v="22817.701929196839"/>
    <n v="97.746025220762093"/>
    <m/>
    <n v="15985.746698180796"/>
    <n v="14495.919555553381"/>
    <m/>
    <n v="3565.236926362626"/>
    <n v="10951.21780342308"/>
    <n v="10513.063322538799"/>
    <n v="97.314255131101717"/>
    <n v="320.30505152080889"/>
    <m/>
    <n v="884.67883227526829"/>
    <n v="605.14831035214547"/>
    <n v="0"/>
    <n v="4955.1849523669807"/>
    <n v="33.788936169155903"/>
    <m/>
    <m/>
    <n v="-1848.7428820878019"/>
    <n v="1435.206885338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3.75"/>
    <n v="292.75"/>
    <n v="0.29850840585146893"/>
    <n v="3.6418194592733601"/>
    <n v="2.6932595903792302E-2"/>
    <m/>
  </r>
  <r>
    <s v="3 Occupant_USA_MI_Detroit-_HPWH_50-gallon"/>
    <x v="46"/>
    <x v="0"/>
    <n v="14526.87063419275"/>
    <n v="97.746025220762093"/>
    <m/>
    <n v="7815.0874678844739"/>
    <n v="5390.2627161644241"/>
    <m/>
    <n v="2942.0866726876638"/>
    <n v="9244.8618151046976"/>
    <n v="1970.7036281931901"/>
    <n v="89.842291785749822"/>
    <n v="387.63012349783548"/>
    <m/>
    <n v="1805.746460596182"/>
    <n v="619.07829112386753"/>
    <n v="0"/>
    <n v="4578.2401985346414"/>
    <n v="18.3082228127147"/>
    <m/>
    <m/>
    <n v="-1860.0596299198071"/>
    <n v="1315.03482063029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3.25"/>
    <n v="154.75"/>
    <n v="0.26173498939766687"/>
    <n v="4.2805996836766029"/>
    <n v="2.9659915293347099E-2"/>
    <m/>
  </r>
  <r>
    <s v="3 Occupant_USA_MI_Houghton_HPWH_50-gallon"/>
    <x v="47"/>
    <x v="0"/>
    <n v="17437.291326302311"/>
    <n v="97.746025220762093"/>
    <m/>
    <n v="10664.340878892912"/>
    <n v="8661.8394812176939"/>
    <m/>
    <n v="3687.2838833624651"/>
    <n v="11305.031505842941"/>
    <n v="4436.1368083451189"/>
    <n v="145.86456944263421"/>
    <n v="392.55422006748421"/>
    <m/>
    <n v="1337.7630125949199"/>
    <n v="664.73838508029814"/>
    <n v="0"/>
    <n v="4784.5436490082502"/>
    <n v="24.60773381904233"/>
    <m/>
    <m/>
    <n v="-1854.6264134725491"/>
    <n v="1376.2021017313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5.5"/>
    <n v="135"/>
    <n v="0.28399384124215571"/>
    <n v="4.2449064942358143"/>
    <n v="3.14896385849932E-2"/>
    <m/>
  </r>
  <r>
    <s v="3 Occupant_USA_MI_Traverse_HPWH_50-gallon"/>
    <x v="48"/>
    <x v="0"/>
    <n v="16644.71990257889"/>
    <n v="97.746025220762093"/>
    <m/>
    <n v="9891.9369202213456"/>
    <n v="7801.5702968029582"/>
    <m/>
    <n v="3338.304746335155"/>
    <n v="10504.910714549551"/>
    <n v="3961.5450169766568"/>
    <n v="117.62964591917731"/>
    <n v="384.09088757190909"/>
    <m/>
    <n v="1457.9973808717509"/>
    <n v="632.36924254663597"/>
    <n v="0"/>
    <n v="4721.6031926638389"/>
    <n v="22.903206361712499"/>
    <m/>
    <m/>
    <n v="-1857.4873008891691"/>
    <n v="1356.0346366797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0.25"/>
    <n v="306"/>
    <n v="0.2574184307564068"/>
    <n v="3.307663576706807"/>
    <n v="2.9061455355180298E-2"/>
    <m/>
  </r>
  <r>
    <s v="3 Occupant_USA_MN_Duluth.I_HPWH_50-gallon"/>
    <x v="49"/>
    <x v="0"/>
    <n v="21218.89416251034"/>
    <n v="97.746025220762093"/>
    <m/>
    <n v="14386.475652228773"/>
    <n v="12626.19487746561"/>
    <m/>
    <n v="4489.7189037980761"/>
    <n v="13329.11679062357"/>
    <n v="7590.4060766928878"/>
    <n v="140.91421574060939"/>
    <n v="405.15568123406712"/>
    <m/>
    <n v="1046.7932463830739"/>
    <n v="713.48752838008772"/>
    <n v="0"/>
    <n v="4936.7419217035913"/>
    <n v="33.470543068815367"/>
    <m/>
    <m/>
    <n v="-1852.871598275518"/>
    <n v="1435.670164603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.25"/>
    <n v="78.75"/>
    <n v="0.33368696083545818"/>
    <n v="5.5443201435031257"/>
    <n v="3.4582506550745302E-2"/>
    <m/>
  </r>
  <r>
    <s v="3 Occupant_USA_MN_Minneapo_HPWH_50-gallon"/>
    <x v="50"/>
    <x v="0"/>
    <n v="18914.343432761831"/>
    <n v="97.746025220762093"/>
    <m/>
    <n v="12156.136778716256"/>
    <n v="9533.6723788651816"/>
    <m/>
    <n v="3827.67410427609"/>
    <n v="11260.821653896421"/>
    <n v="5255.4374382327778"/>
    <n v="97.784990428683642"/>
    <n v="352.77584592764401"/>
    <m/>
    <n v="1885.429125538164"/>
    <n v="737.0352743129107"/>
    <n v="0"/>
    <n v="4700.8307152010793"/>
    <n v="24.244990005671269"/>
    <m/>
    <m/>
    <n v="-1850.967684441707"/>
    <n v="1361.45830836765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3.75"/>
    <n v="164.25"/>
    <n v="0.30638757666417388"/>
    <n v="4.9730643329271089"/>
    <n v="3.6566927260844997E-2"/>
    <m/>
  </r>
  <r>
    <s v="3 Occupant_USA_MO_Kansas.C_HPWH_50-gallon"/>
    <x v="51"/>
    <x v="0"/>
    <n v="13302.69028441537"/>
    <n v="97.746025220762093"/>
    <m/>
    <n v="6665.5311769323071"/>
    <n v="3177.511096641244"/>
    <m/>
    <n v="1906.761451363262"/>
    <n v="5976.5493118565828"/>
    <n v="849.44319980618741"/>
    <n v="51.615759977620513"/>
    <n v="369.69068549416869"/>
    <m/>
    <n v="2881.3420875067191"/>
    <n v="606.67799278434404"/>
    <n v="0"/>
    <n v="4321.1343549123303"/>
    <n v="11.886521501213119"/>
    <m/>
    <m/>
    <n v="-1861.171412487369"/>
    <n v="1240.41076180509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419.25"/>
    <n v="0.24584820269646879"/>
    <n v="3.9871574951269548"/>
    <n v="2.96978428268595E-2"/>
    <m/>
  </r>
  <r>
    <s v="3 Occupant_USA_MO_St.Josep_HPWH_50-gallon"/>
    <x v="52"/>
    <x v="0"/>
    <n v="15094.77449654349"/>
    <n v="97.746025220762093"/>
    <m/>
    <n v="8420.1781609904265"/>
    <n v="5298.2050417977644"/>
    <m/>
    <n v="2637.497532055917"/>
    <n v="8087.0851761283593"/>
    <n v="2218.257316800949"/>
    <n v="82.984330307804825"/>
    <n v="359.46586263309922"/>
    <m/>
    <n v="2481.9773521401899"/>
    <n v="639.99576705247296"/>
    <n v="0"/>
    <n v="4459.1251940871553"/>
    <n v="14.52808845591243"/>
    <m/>
    <m/>
    <n v="-1859.945529318858"/>
    <n v="1277.8479898750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"/>
    <n v="339"/>
    <n v="0.28367311039846721"/>
    <n v="4.3093628220175537"/>
    <n v="3.15472515556037E-2"/>
    <m/>
  </r>
  <r>
    <s v="3 Occupant_USA_MS_Gulfport_HPWH_50-gallon"/>
    <x v="53"/>
    <x v="0"/>
    <n v="12016.92065452403"/>
    <n v="97.746025220762093"/>
    <m/>
    <n v="5546.6254676575472"/>
    <n v="436.78068126772479"/>
    <m/>
    <n v="231.2782843561728"/>
    <n v="780.75762037099696"/>
    <n v="14.80686441523131"/>
    <n v="9.0467771851225329"/>
    <n v="181.64875531119799"/>
    <m/>
    <n v="4533.7327068860704"/>
    <n v="576.11207950375251"/>
    <n v="0"/>
    <n v="3862.9322087073328"/>
    <n v="2.7586218316550619"/>
    <m/>
    <m/>
    <n v="-1829.867598611525"/>
    <n v="1073.5468411885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"/>
    <n v="1163"/>
    <n v="0.17613402659627289"/>
    <n v="3.3145631346407871"/>
    <n v="2.77016663667926E-2"/>
    <m/>
  </r>
  <r>
    <s v="3 Occupant_USA_MS_Jackson-_HPWH_50-gallon"/>
    <x v="54"/>
    <x v="0"/>
    <n v="11887.70952184885"/>
    <n v="97.746025220762093"/>
    <m/>
    <n v="5375.4325042405308"/>
    <n v="782.21968885618458"/>
    <m/>
    <n v="459.03908832895502"/>
    <n v="1522.588989873015"/>
    <n v="30.429251854026699"/>
    <n v="22.19455470687215"/>
    <n v="270.5567939663311"/>
    <m/>
    <n v="4026.9858807984278"/>
    <n v="566.22693458591891"/>
    <n v="0"/>
    <n v="3995.6043100653251"/>
    <n v="4.4619648005295574"/>
    <m/>
    <m/>
    <n v="-1840.803062598814"/>
    <n v="1115.5286719303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847.25"/>
    <n v="0.1696350735742975"/>
    <n v="2.7558592721582111"/>
    <n v="2.7304953057969501E-2"/>
    <m/>
  </r>
  <r>
    <s v="3 Occupant_USA_MT_Billings_HPWH_50-gallon"/>
    <x v="55"/>
    <x v="0"/>
    <n v="15639.627330314601"/>
    <n v="97.746025220762093"/>
    <m/>
    <n v="8843.3691603407806"/>
    <n v="6634.2807429548557"/>
    <m/>
    <n v="3538.421740310725"/>
    <n v="10895.70985684691"/>
    <n v="2510.2567314037851"/>
    <n v="92.857648727758686"/>
    <n v="492.74462251255801"/>
    <m/>
    <n v="1547.9093675280501"/>
    <n v="661.17904985787447"/>
    <n v="0"/>
    <n v="4686.9103206356494"/>
    <n v="24.292611016489008"/>
    <m/>
    <m/>
    <n v="-1863.865802561244"/>
    <n v="1399.50982429606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79"/>
    <n v="0.33021652540334862"/>
    <n v="5.8739771459386958"/>
    <n v="3.2560575932557602E-2"/>
    <m/>
  </r>
  <r>
    <s v="3 Occupant_USA_NC_Charlott_HPWH_50-gallon"/>
    <x v="56"/>
    <x v="0"/>
    <n v="11499.298243871801"/>
    <n v="97.746025220762093"/>
    <m/>
    <n v="4926.1378353036844"/>
    <n v="1221.771287586115"/>
    <m/>
    <n v="741.87290959812378"/>
    <n v="2421.56764902437"/>
    <n v="112.22795519284431"/>
    <n v="27.920390381666401"/>
    <n v="339.7500324134769"/>
    <m/>
    <n v="3184.7856595444732"/>
    <n v="519.58088817309647"/>
    <n v="0"/>
    <n v="4159.9081348782393"/>
    <n v="7.6021111999708557"/>
    <m/>
    <m/>
    <n v="-1842.444235126788"/>
    <n v="1176.4120628899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581"/>
    <n v="0.19258891670933401"/>
    <n v="2.9361099067160219"/>
    <n v="2.4558718695719701E-2"/>
    <m/>
  </r>
  <r>
    <s v="3 Occupant_USA_NC_Raleigh-_HPWH_50-gallon"/>
    <x v="57"/>
    <x v="0"/>
    <n v="11610.76369539726"/>
    <n v="97.746025220762093"/>
    <m/>
    <n v="5050.9270032810946"/>
    <n v="1101.5180730672271"/>
    <m/>
    <n v="662.87434895141246"/>
    <n v="2170.901287122032"/>
    <n v="63.467606492596147"/>
    <n v="25.883926919724178"/>
    <n v="349.29219070349598"/>
    <m/>
    <n v="3417.690664887436"/>
    <n v="531.71826532643149"/>
    <n v="0"/>
    <n v="4129.0497599036007"/>
    <n v="6.5890596639904171"/>
    <m/>
    <m/>
    <n v="-1838.516218665598"/>
    <n v="1163.088346438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59.75"/>
    <n v="0.1862201573942375"/>
    <n v="2.9374084488351002"/>
    <n v="2.5140507667720399E-2"/>
    <m/>
  </r>
  <r>
    <s v="3 Occupant_USA_ND_Bismarck_HPWH_50-gallon"/>
    <x v="58"/>
    <x v="0"/>
    <n v="20864.755848893848"/>
    <n v="97.746025220762093"/>
    <m/>
    <n v="14053.169801330621"/>
    <n v="11780.46250882489"/>
    <m/>
    <n v="4326.0444778077581"/>
    <n v="12844.2520391956"/>
    <n v="6960.0851312974819"/>
    <n v="141.36248824234781"/>
    <n v="352.97041147741538"/>
    <m/>
    <n v="1512.1239449464981"/>
    <n v="760.58334755923295"/>
    <n v="0"/>
    <n v="4855.3513196520917"/>
    <n v="29.204487477074629"/>
    <m/>
    <m/>
    <n v="-1846.8701662229039"/>
    <n v="1414.8377018851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"/>
    <n v="218.75"/>
    <n v="0.32931051644207171"/>
    <n v="4.9233804783573136"/>
    <n v="3.6961568316426802E-2"/>
    <m/>
  </r>
  <r>
    <s v="3 Occupant_USA_ND_Fargo-He_HPWH_50-gallon"/>
    <x v="59"/>
    <x v="0"/>
    <n v="25169.997012845841"/>
    <n v="97.746025220762093"/>
    <m/>
    <n v="18358.543707389294"/>
    <n v="16056.903894274899"/>
    <m/>
    <n v="4422.3893384259227"/>
    <n v="12738.605041072869"/>
    <n v="11226.79885128517"/>
    <n v="106.5972749370781"/>
    <n v="301.11842962672108"/>
    <m/>
    <n v="1528.123935519855"/>
    <n v="773.51587759453969"/>
    <n v="0"/>
    <n v="4862.6635264636816"/>
    <n v="31.498899717460301"/>
    <m/>
    <m/>
    <n v="-1844.3651776353529"/>
    <n v="1414.7049597786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3.25"/>
    <n v="219.75"/>
    <n v="0.38840503987030789"/>
    <n v="5.7107079995317553"/>
    <n v="3.88852758510169E-2"/>
    <m/>
  </r>
  <r>
    <s v="3 Occupant_USA_NE_Omaha-Mi_HPWH_50-gallon"/>
    <x v="60"/>
    <x v="0"/>
    <n v="15467.954529631081"/>
    <n v="97.746025220762093"/>
    <m/>
    <n v="8767.5695435570506"/>
    <n v="5693.7232831618348"/>
    <m/>
    <n v="2798.1437668607859"/>
    <n v="8501.0151729070603"/>
    <n v="2406.9044252433168"/>
    <n v="91.822208626791806"/>
    <n v="396.85288243095192"/>
    <m/>
    <n v="2404.5489259268438"/>
    <n v="669.29733446837167"/>
    <n v="0"/>
    <n v="4524.31514550676"/>
    <n v="16.904164585992131"/>
    <m/>
    <m/>
    <n v="-1853.143528943617"/>
    <n v="1303.636640395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5"/>
    <n v="401.25"/>
    <n v="0.2441011499539876"/>
    <n v="3.154059841254115"/>
    <n v="3.22810694155393E-2"/>
    <m/>
  </r>
  <r>
    <s v="3 Occupant_USA_NH_Concord._HPWH_50-gallon"/>
    <x v="61"/>
    <x v="0"/>
    <n v="15411.48235037966"/>
    <n v="97.746025220762093"/>
    <m/>
    <n v="8666.5178999848522"/>
    <n v="6525.9861293685508"/>
    <m/>
    <n v="3013.6191894890949"/>
    <n v="9415.8277328067816"/>
    <n v="2989.3617143463898"/>
    <n v="96.102239242188872"/>
    <n v="426.90298629085169"/>
    <m/>
    <n v="1539.3644012643369"/>
    <n v="601.16736935196491"/>
    <n v="0"/>
    <n v="4695.6193511111633"/>
    <n v="22.596223625212399"/>
    <m/>
    <m/>
    <n v="-1858.1565439199819"/>
    <n v="1348.2161047171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8.75"/>
    <n v="315"/>
    <n v="0.23515939853703949"/>
    <n v="2.7596659486071071"/>
    <n v="2.7161298458213599E-2"/>
    <m/>
  </r>
  <r>
    <s v="3 Occupant_USA_NH_Manchest_HPWH_50-gallon"/>
    <x v="62"/>
    <x v="0"/>
    <n v="13953.47184459964"/>
    <n v="97.746025220762093"/>
    <m/>
    <n v="7237.8409652258961"/>
    <n v="4993.1251376599776"/>
    <m/>
    <n v="2663.518776622132"/>
    <n v="8414.667796543712"/>
    <n v="1819.32422599339"/>
    <n v="74.669611060569409"/>
    <n v="435.61252398391332"/>
    <m/>
    <n v="1673.7660343986579"/>
    <n v="570.94979316726017"/>
    <n v="0"/>
    <n v="4593.4313936766212"/>
    <n v="18.81654979742941"/>
    <m/>
    <m/>
    <n v="-1862.0037370980299"/>
    <n v="1318.88253369575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5"/>
    <n v="220.5"/>
    <n v="0.23528659853260769"/>
    <n v="2.991518107789843"/>
    <n v="2.62206433031263E-2"/>
    <m/>
  </r>
  <r>
    <s v="3 Occupant_USA_NJ_Newark.L_HPWH_50-gallon"/>
    <x v="63"/>
    <x v="0"/>
    <n v="12963.5158854901"/>
    <n v="97.746025220762093"/>
    <m/>
    <n v="6303.1474175925778"/>
    <n v="3340.8938374467248"/>
    <m/>
    <n v="2064.711779195356"/>
    <n v="6697.5555082345336"/>
    <n v="854.80562540542121"/>
    <n v="35.077872096980187"/>
    <n v="386.29856074896179"/>
    <m/>
    <n v="2391.301197821067"/>
    <n v="570.95238232478596"/>
    <n v="0"/>
    <n v="4391.7769478247264"/>
    <n v="13.147499368070809"/>
    <m/>
    <m/>
    <n v="-1863.714036231851"/>
    <n v="1263.6201222194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5"/>
    <n v="468.75"/>
    <n v="0.27588481991816549"/>
    <n v="5.1038272935202356"/>
    <n v="2.7756901861052001E-2"/>
    <m/>
  </r>
  <r>
    <s v="3 Occupant_USA_NJ_Trenton-_HPWH_50-gallon"/>
    <x v="64"/>
    <x v="0"/>
    <n v="12500.5362303771"/>
    <n v="97.746025220762093"/>
    <m/>
    <n v="5846.9314862447545"/>
    <n v="3128.384126601848"/>
    <m/>
    <n v="1830.348435144909"/>
    <n v="6014.2417568473202"/>
    <n v="832.42613337901082"/>
    <n v="42.681906682079493"/>
    <n v="422.92765139583207"/>
    <m/>
    <n v="2190.864874033301"/>
    <n v="527.68248560960546"/>
    <n v="0"/>
    <n v="4409.7519302748487"/>
    <n v="13.350847866290691"/>
    <m/>
    <m/>
    <n v="-1860.0132775851589"/>
    <n v="1256.8563984542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604.75"/>
    <n v="0.22011121487215959"/>
    <n v="3.3451117589618651"/>
    <n v="2.40902370648922E-2"/>
    <m/>
  </r>
  <r>
    <s v="3 Occupant_USA_NM_Albuquer_HPWH_50-gallon"/>
    <x v="65"/>
    <x v="0"/>
    <n v="11838.801625709029"/>
    <n v="97.746025220762093"/>
    <m/>
    <n v="5146.7246951971674"/>
    <n v="1639.586027951312"/>
    <m/>
    <n v="1040.214069695769"/>
    <n v="3174.283562473649"/>
    <n v="77.530325061824584"/>
    <n v="22.973276285527511"/>
    <n v="498.86835690819612"/>
    <m/>
    <n v="2959.0901789014779"/>
    <n v="548.04848834437757"/>
    <n v="0"/>
    <n v="4260.4799108391626"/>
    <n v="12.945479933119129"/>
    <m/>
    <m/>
    <n v="-1836.145862850748"/>
    <n v="1295.32858483373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40.25"/>
    <n v="0.25039902737002467"/>
    <n v="4.2342792163319327"/>
    <n v="2.7013115941503501E-2"/>
    <m/>
  </r>
  <r>
    <s v="3 Occupant_USA_NM_Las.Cruc_HPWH_50-gallon"/>
    <x v="66"/>
    <x v="0"/>
    <n v="11716.333622191931"/>
    <n v="97.746025220762093"/>
    <m/>
    <n v="5085.1283482858125"/>
    <n v="886.56088387128659"/>
    <m/>
    <n v="467.52858376131081"/>
    <n v="1481.656263931595"/>
    <n v="10.271000077359"/>
    <n v="10.14609784003353"/>
    <n v="398.61520219258551"/>
    <m/>
    <n v="3653.2682120182099"/>
    <n v="545.29925239631621"/>
    <n v="0"/>
    <n v="4065.3692744895579"/>
    <n v="8.9909202545001516"/>
    <m/>
    <m/>
    <n v="-1838.8493482375729"/>
    <n v="1234.45692822818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18.75"/>
    <n v="0.2123141693342297"/>
    <n v="4.2623583036411521"/>
    <n v="2.6694639824542E-2"/>
    <m/>
  </r>
  <r>
    <s v="3 Occupant_USA_NM_Santa.Fe_HPWH_50-gallon"/>
    <x v="67"/>
    <x v="0"/>
    <n v="12279.498127097369"/>
    <n v="97.746025220762093"/>
    <m/>
    <n v="5511.7342556245621"/>
    <n v="2885.192641298836"/>
    <m/>
    <n v="1907.263788683013"/>
    <n v="5794.989450278963"/>
    <n v="354.06389985811933"/>
    <n v="59.483359290399527"/>
    <n v="564.38159346729969"/>
    <m/>
    <n v="2074.0422012231479"/>
    <n v="552.49941310257748"/>
    <n v="0"/>
    <n v="4474.667573470977"/>
    <n v="19.32350202557544"/>
    <m/>
    <m/>
    <n v="-1838.7199167877479"/>
    <n v="1371.0155257948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11.5"/>
    <n v="0.27679819018182461"/>
    <n v="4.3847529822360407"/>
    <n v="2.6618181954207901E-2"/>
    <m/>
  </r>
  <r>
    <s v="3 Occupant_USA_NV_Las.Vega_HPWH_50-gallon"/>
    <x v="68"/>
    <x v="0"/>
    <n v="13756.36500783768"/>
    <n v="97.746025220762093"/>
    <m/>
    <n v="7210.5968661853331"/>
    <n v="479.93494207753241"/>
    <m/>
    <n v="214.30286927017181"/>
    <n v="716.21896696347665"/>
    <n v="1.086958084299871"/>
    <n v="2.411758670856551"/>
    <n v="262.13335605220499"/>
    <m/>
    <n v="6024.6855709611536"/>
    <n v="705.97635314664728"/>
    <n v="0"/>
    <n v="3765.6435157237729"/>
    <n v="4.9278380722846844"/>
    <m/>
    <m/>
    <n v="-1852.323780811691"/>
    <n v="1149.01979597437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644.25"/>
    <n v="0.23609744143248379"/>
    <n v="4.0047988824976599"/>
    <n v="3.76459245117573E-2"/>
    <m/>
  </r>
  <r>
    <s v="3 Occupant_USA_NV_Reno-Tah_HPWH_50-gallon"/>
    <x v="69"/>
    <x v="0"/>
    <n v="11631.482573159499"/>
    <n v="97.746025220762093"/>
    <m/>
    <n v="4911.4289720179631"/>
    <n v="2075.081831150258"/>
    <m/>
    <n v="1329.5108360555421"/>
    <n v="4131.3923761820706"/>
    <n v="75.747805688142975"/>
    <n v="47.756183232014017"/>
    <n v="622.06700617455408"/>
    <m/>
    <n v="2332.4146243884052"/>
    <n v="503.9325164793002"/>
    <n v="0"/>
    <n v="4412.4873307275884"/>
    <n v="15.728477785580299"/>
    <m/>
    <m/>
    <n v="-1847.680692088594"/>
    <n v="1323.3052554634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49.5"/>
    <n v="0.23278649462225959"/>
    <n v="3.3264916735881158"/>
    <n v="2.4050037249088399E-2"/>
    <m/>
  </r>
  <r>
    <s v="3 Occupant_USA_NY_Buffalo._HPWH_50-gallon"/>
    <x v="70"/>
    <x v="0"/>
    <n v="14865.4241984362"/>
    <n v="97.746025220762093"/>
    <m/>
    <n v="8134.3254968875917"/>
    <n v="5878.8857187597241"/>
    <m/>
    <n v="3728.0053755646859"/>
    <n v="11687.849480819519"/>
    <n v="1618.974218529529"/>
    <n v="125.9755260588004"/>
    <n v="405.93059860669422"/>
    <m/>
    <n v="1655.21510942792"/>
    <n v="600.22466869994753"/>
    <n v="0"/>
    <n v="4656.6334821152477"/>
    <n v="18.728146681207061"/>
    <m/>
    <m/>
    <n v="-1867.9155722395949"/>
    <n v="1334.3503558705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1.5"/>
    <n v="47"/>
    <n v="0.3026482558364727"/>
    <n v="5.4747664570459253"/>
    <n v="2.9057212623591702E-2"/>
    <m/>
  </r>
  <r>
    <s v="3 Occupant_USA_NY_New.York_HPWH_50-gallon"/>
    <x v="71"/>
    <x v="0"/>
    <n v="13261.2382086009"/>
    <n v="97.746025220762093"/>
    <m/>
    <n v="6593.1422233128069"/>
    <n v="3836.775358824143"/>
    <m/>
    <n v="2239.1240063562918"/>
    <n v="7340.9278718000214"/>
    <n v="1178.722969322059"/>
    <n v="32.938573138641061"/>
    <n v="385.98981000713411"/>
    <m/>
    <n v="2214.305140094968"/>
    <n v="542.0617243936955"/>
    <n v="0"/>
    <n v="4428.6336054722788"/>
    <n v="13.422984773496241"/>
    <m/>
    <m/>
    <n v="-1866.972238863041"/>
    <n v="1271.3476396100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5"/>
    <n v="440.25"/>
    <n v="0.32750860279370803"/>
    <n v="6.3417918746954172"/>
    <n v="2.6725001585037999E-2"/>
    <m/>
  </r>
  <r>
    <s v="3 Occupant_USA_NY_Syracuse_HPWH_50-gallon"/>
    <x v="72"/>
    <x v="0"/>
    <n v="15160.566064464079"/>
    <n v="97.746025220762093"/>
    <m/>
    <n v="8433.5750701716952"/>
    <n v="6051.254139568523"/>
    <m/>
    <n v="3424.8015122848851"/>
    <n v="10693.84884172676"/>
    <n v="2117.1883634053088"/>
    <n v="108.0291859282017"/>
    <n v="401.23507795013057"/>
    <m/>
    <n v="1748.547400424593"/>
    <n v="633.77353017857888"/>
    <n v="0"/>
    <n v="4642.0212744890678"/>
    <n v="19.799979661901851"/>
    <m/>
    <m/>
    <n v="-1861.8693526880099"/>
    <n v="1330.24264861437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.75"/>
    <n v="170"/>
    <n v="0.27110832141992869"/>
    <n v="4.5592359889663809"/>
    <n v="3.0468728089956799E-2"/>
    <m/>
  </r>
  <r>
    <s v="3 Occupant_USA_OH_Cincinna_HPWH_50-gallon"/>
    <x v="73"/>
    <x v="0"/>
    <n v="13160.97488395302"/>
    <n v="97.746025220762093"/>
    <m/>
    <n v="6510.2049547794031"/>
    <n v="3536.3406061944911"/>
    <m/>
    <n v="2027.4014954504869"/>
    <n v="6428.4481895586714"/>
    <n v="1046.021548675026"/>
    <n v="70.234488663038334"/>
    <n v="392.6830734059493"/>
    <m/>
    <n v="2398.5555593154968"/>
    <n v="575.308789269415"/>
    <n v="0"/>
    <n v="4425.3059178454523"/>
    <n v="13.21609822429024"/>
    <m/>
    <m/>
    <n v="-1857.9608105822299"/>
    <n v="1254.0215834955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25"/>
    <n v="468.5"/>
    <n v="0.2158497015372173"/>
    <n v="3.1193077847181478"/>
    <n v="2.6982086085533399E-2"/>
    <m/>
  </r>
  <r>
    <s v="3 Occupant_USA_OH_Columbus_HPWH_50-gallon"/>
    <x v="74"/>
    <x v="0"/>
    <n v="14069.37300523972"/>
    <n v="97.746025220762093"/>
    <m/>
    <n v="7396.7058184139896"/>
    <n v="4444.0101964473179"/>
    <m/>
    <n v="2371.610274283179"/>
    <n v="7520.8857267346102"/>
    <n v="1643.125922147638"/>
    <n v="78.18170955330605"/>
    <n v="351.09229046319109"/>
    <m/>
    <n v="2341.6806161527538"/>
    <n v="611.01500581391792"/>
    <n v="0"/>
    <n v="4459.5163277870697"/>
    <n v="13.89818295540589"/>
    <m/>
    <m/>
    <n v="-1856.352644407661"/>
    <n v="1275.91884114767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25"/>
    <n v="611.5"/>
    <n v="0.25170998946716477"/>
    <n v="4.2374950409161309"/>
    <n v="2.89274011357042E-2"/>
    <m/>
  </r>
  <r>
    <s v="3 Occupant_USA_OK_Oklahoma_HPWH_50-gallon"/>
    <x v="75"/>
    <x v="0"/>
    <n v="13430.744855125989"/>
    <n v="97.746025220762093"/>
    <m/>
    <n v="6835.367405940241"/>
    <n v="2592.6116110109469"/>
    <m/>
    <n v="1461.6069942093529"/>
    <n v="4606.4547761175963"/>
    <n v="759.89541697035759"/>
    <n v="49.207178047159267"/>
    <n v="321.90202178408538"/>
    <m/>
    <n v="3614.4648343312788"/>
    <n v="628.29096059801566"/>
    <n v="0"/>
    <n v="4176.0863401579627"/>
    <n v="8.5520620386894759"/>
    <m/>
    <m/>
    <n v="-1856.2092203723221"/>
    <n v="1198.6291035076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5"/>
    <n v="678.25"/>
    <n v="0.34790037046170491"/>
    <n v="5.9195702314805079"/>
    <n v="3.2861854493737297E-2"/>
    <m/>
  </r>
  <r>
    <s v="3 Occupant_USA_OR_Portland_HPWH_50-gallon"/>
    <x v="76"/>
    <x v="0"/>
    <n v="10571.307586168539"/>
    <n v="97.746025220762093"/>
    <m/>
    <n v="3931.8726207117393"/>
    <n v="1891.2279532873081"/>
    <m/>
    <n v="1303.0359861324721"/>
    <n v="4558.1783124162312"/>
    <n v="18.293882919957461"/>
    <n v="53.369576546963998"/>
    <n v="516.52850768792018"/>
    <m/>
    <n v="1642.467105075674"/>
    <n v="398.17756234875708"/>
    <n v="0"/>
    <n v="4447.4930285680794"/>
    <n v="11.95511591090297"/>
    <m/>
    <m/>
    <n v="-1877.11706607666"/>
    <n v="1242.68661977866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75"/>
    <n v="108.75"/>
    <n v="0.22965490906109959"/>
    <n v="3.8690609470494408"/>
    <n v="1.8503766500279701E-2"/>
    <m/>
  </r>
  <r>
    <s v="3 Occupant_USA_OR_Redmond._HPWH_50-gallon"/>
    <x v="77"/>
    <x v="0"/>
    <n v="12596.71033003254"/>
    <n v="97.746025220762093"/>
    <m/>
    <n v="5837.4043143676281"/>
    <n v="3821.0350774200651"/>
    <m/>
    <n v="2503.0587959261761"/>
    <n v="7891.3782294651764"/>
    <n v="534.34313224336222"/>
    <n v="112.50539805031831"/>
    <n v="671.12775120022832"/>
    <m/>
    <n v="1478.6823942437611"/>
    <n v="537.68684270380118"/>
    <n v="0"/>
    <n v="4647.0040830153503"/>
    <n v="21.488570902142911"/>
    <m/>
    <m/>
    <n v="-1865.350616652933"/>
    <n v="1362.55766998681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"/>
    <n v="47.25"/>
    <n v="0.25390904753456989"/>
    <n v="3.0680612706183208"/>
    <n v="2.52172849164197E-2"/>
    <m/>
  </r>
  <r>
    <s v="3 Occupant_USA_PA_Bradford_HPWH_50-gallon"/>
    <x v="78"/>
    <x v="0"/>
    <n v="16734.677132421941"/>
    <n v="97.746025220762093"/>
    <m/>
    <n v="9958.7472024197687"/>
    <n v="8129.6747307917731"/>
    <m/>
    <n v="3365.864396063334"/>
    <n v="10392.7365571139"/>
    <n v="4255.1900732069334"/>
    <n v="131.42576742908781"/>
    <n v="377.19449409239621"/>
    <m/>
    <n v="1213.5667684370869"/>
    <n v="615.50570319090991"/>
    <n v="0"/>
    <n v="4773.4407288894699"/>
    <n v="26.101626979200748"/>
    <m/>
    <m/>
    <n v="-1851.7510506476569"/>
    <n v="1379.181584324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0.25"/>
    <n v="183.75"/>
    <n v="0.26289849482219141"/>
    <n v="3.6605775216614149"/>
    <n v="2.8184840324226901E-2"/>
    <m/>
  </r>
  <r>
    <s v="3 Occupant_USA_PA_Philadel_HPWH_50-gallon"/>
    <x v="79"/>
    <x v="0"/>
    <n v="12583.67791672163"/>
    <n v="97.746025220762093"/>
    <m/>
    <n v="5947.9502041888882"/>
    <n v="2835.0004881747582"/>
    <m/>
    <n v="1737.830994417812"/>
    <n v="5683.856608996487"/>
    <n v="675.43634898197718"/>
    <n v="32.311945138687499"/>
    <n v="389.42119963628068"/>
    <m/>
    <n v="2560.324959114469"/>
    <n v="552.62475689966072"/>
    <n v="0"/>
    <n v="4330.0357880467946"/>
    <n v="12.02769457897538"/>
    <m/>
    <m/>
    <n v="-1860.599579869604"/>
    <n v="1238.97936685468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25"/>
    <n v="614"/>
    <n v="0.25621571964646139"/>
    <n v="4.7559340870041327"/>
    <n v="2.6491453195953502E-2"/>
    <m/>
  </r>
  <r>
    <s v="3 Occupant_USA_PA_Pittsbur_HPWH_50-gallon"/>
    <x v="80"/>
    <x v="0"/>
    <n v="13586.902654999651"/>
    <n v="97.746025220762093"/>
    <m/>
    <n v="6891.12705775006"/>
    <n v="4354.7906814050757"/>
    <m/>
    <n v="2513.546643131237"/>
    <n v="7986.3898386816927"/>
    <n v="1366.74209596839"/>
    <n v="89.646381106336179"/>
    <n v="384.85556119908858"/>
    <m/>
    <n v="1949.383065991067"/>
    <n v="586.95331035391678"/>
    <n v="0"/>
    <n v="4527.5002618490053"/>
    <n v="16.209752007145411"/>
    <m/>
    <m/>
    <n v="-1859.0422998458621"/>
    <n v="1299.0272515715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5"/>
    <n v="337.75"/>
    <n v="0.24523385652126059"/>
    <n v="3.8577991179216662"/>
    <n v="2.74588128586973E-2"/>
    <m/>
  </r>
  <r>
    <s v="3 Occupant_USA_RI_Providen_HPWH_50-gallon"/>
    <x v="81"/>
    <x v="0"/>
    <n v="13094.28723890748"/>
    <n v="97.746025220762093"/>
    <m/>
    <n v="6409.4651131465998"/>
    <n v="4003.5788679217339"/>
    <m/>
    <n v="2361.8457924927202"/>
    <n v="7668.3585516212661"/>
    <n v="1163.06148510465"/>
    <n v="69.384169771218652"/>
    <n v="409.28742055315581"/>
    <m/>
    <n v="1856.3234359842311"/>
    <n v="549.56280924063469"/>
    <n v="0"/>
    <n v="4517.017176948405"/>
    <n v="16.18892435277558"/>
    <m/>
    <m/>
    <n v="-1864.9444759354669"/>
    <n v="1288.0737800828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.5"/>
    <n v="290.25"/>
    <n v="0.26801740722643158"/>
    <n v="4.33880128751579"/>
    <n v="2.6016239412216001E-2"/>
    <m/>
  </r>
  <r>
    <s v="3 Occupant_USA_SC_JB.Charl_HPWH_50-gallon"/>
    <x v="82"/>
    <x v="0"/>
    <n v="11848.924856835391"/>
    <n v="97.746025220762093"/>
    <m/>
    <n v="5347.9333831755121"/>
    <n v="613.95241789890167"/>
    <m/>
    <n v="348.27080296987202"/>
    <n v="1151.2642545891231"/>
    <n v="16.92356299024766"/>
    <n v="15.728970414329"/>
    <n v="233.02908152445369"/>
    <m/>
    <n v="4215.2647423351309"/>
    <n v="518.71622294148028"/>
    <n v="0"/>
    <n v="3964.923317950017"/>
    <n v="4.0432113322153347"/>
    <m/>
    <m/>
    <n v="-1841.498619352702"/>
    <n v="1104.24312798176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402.5"/>
    <n v="0.18765196406468901"/>
    <n v="3.5339472826778922"/>
    <n v="2.5315283705250002E-2"/>
    <m/>
  </r>
  <r>
    <s v="3 Occupant_USA_SC_Columbia_HPWH_50-gallon"/>
    <x v="83"/>
    <x v="0"/>
    <n v="11949.883007588989"/>
    <n v="97.746025220762093"/>
    <m/>
    <n v="5426.9274034158925"/>
    <n v="856.44985821471857"/>
    <m/>
    <n v="500.83951961857929"/>
    <n v="1650.5580184410369"/>
    <n v="36.777850421302638"/>
    <n v="22.573466658193329"/>
    <n v="296.2590215166428"/>
    <m/>
    <n v="4013.1273212143751"/>
    <n v="557.3502239867986"/>
    <n v="0"/>
    <n v="4009.703073240777"/>
    <n v="5.1965027054267763"/>
    <m/>
    <m/>
    <n v="-1839.060891629277"/>
    <n v="1126.20725849502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914.5"/>
    <n v="0.1568366716911177"/>
    <n v="2.755857195659468"/>
    <n v="2.6514725729548601E-2"/>
    <m/>
  </r>
  <r>
    <s v="3 Occupant_USA_SD_Yankton-_HPWH_50-gallon"/>
    <x v="84"/>
    <x v="0"/>
    <n v="17659.637599644018"/>
    <n v="97.746025220762093"/>
    <m/>
    <n v="10911.191015231598"/>
    <n v="8337.1771417676628"/>
    <m/>
    <n v="3866.7710472270669"/>
    <n v="11410.19330490175"/>
    <n v="3945.0457374008538"/>
    <n v="132.64001633867849"/>
    <n v="392.72034080113377"/>
    <m/>
    <n v="1928.459071899229"/>
    <n v="645.55480156470549"/>
    <n v="0"/>
    <n v="4673.3678696100133"/>
    <n v="21.774708375599889"/>
    <m/>
    <m/>
    <n v="-1855.9846508870201"/>
    <n v="1351.6982387343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4.5"/>
    <n v="91"/>
    <n v="0.33242527588251292"/>
    <n v="5.6229628988599973"/>
    <n v="3.2233369992750498E-2"/>
    <m/>
  </r>
  <r>
    <s v="3 Occupant_USA_SD_Sioux.Fa_HPWH_50-gallon"/>
    <x v="85"/>
    <x v="0"/>
    <n v="18237.844869679731"/>
    <n v="97.746025220762093"/>
    <m/>
    <n v="11470.667563070869"/>
    <n v="8983.7606519236106"/>
    <m/>
    <n v="4298.5082910232786"/>
    <n v="12391.987042532841"/>
    <n v="4151.2488278406317"/>
    <n v="134.22048523102029"/>
    <n v="399.78304782875529"/>
    <m/>
    <n v="1804.993600067055"/>
    <n v="681.91331108020245"/>
    <n v="0"/>
    <n v="4734.4774542434252"/>
    <n v="24.533497956260859"/>
    <m/>
    <m/>
    <n v="-1850.2979474030069"/>
    <n v="1370.4289609308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75"/>
    <n v="21.5"/>
    <n v="0.33689286493724702"/>
    <n v="5.0009977212349002"/>
    <n v="3.43786203228722E-2"/>
    <m/>
  </r>
  <r>
    <s v="3 Occupant_USA_TN_Memphis._HPWH_50-gallon"/>
    <x v="86"/>
    <x v="0"/>
    <n v="12363.989962825241"/>
    <n v="97.746025220762093"/>
    <m/>
    <n v="5820.0246726762825"/>
    <n v="1389.393478477074"/>
    <m/>
    <n v="883.78098488392891"/>
    <n v="2919.5395110307359"/>
    <n v="161.79186043441749"/>
    <n v="32.644078048465147"/>
    <n v="311.17655511026891"/>
    <m/>
    <n v="3842.9427028052301"/>
    <n v="587.68849139397832"/>
    <n v="0"/>
    <n v="4061.5786191259349"/>
    <n v="6.2681545667520657"/>
    <m/>
    <m/>
    <n v="-1846.1460856478959"/>
    <n v="1147.2169444709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1071"/>
    <n v="0.2259807877365963"/>
    <n v="3.8997578152214318"/>
    <n v="2.8659034279497099E-2"/>
    <m/>
  </r>
  <r>
    <s v="3 Occupant_USA_TN_Nashvill_HPWH_50-gallon"/>
    <x v="87"/>
    <x v="0"/>
    <n v="11884.731984186779"/>
    <n v="97.746025220762093"/>
    <m/>
    <n v="5309.736713322065"/>
    <n v="1482.4971542421879"/>
    <m/>
    <n v="928.84538659834402"/>
    <n v="3029.4588829021932"/>
    <n v="174.15028149397219"/>
    <n v="32.036036333280293"/>
    <n v="347.46544981659292"/>
    <m/>
    <n v="3283.8958013100751"/>
    <n v="543.34375776980221"/>
    <n v="0"/>
    <n v="4162.3619064975264"/>
    <n v="7.1860195399510722"/>
    <m/>
    <m/>
    <n v="-1848.4455172839159"/>
    <n v="1178.2469251868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25"/>
    <n v="804.25"/>
    <n v="0.1984093948019521"/>
    <n v="2.9976273373665081"/>
    <n v="2.5601693195981899E-2"/>
    <m/>
  </r>
  <r>
    <s v="3 Occupant_USA_TX_Austin-C_HPWH_50-gallon"/>
    <x v="88"/>
    <x v="0"/>
    <n v="12795.257716568411"/>
    <n v="97.746025220762093"/>
    <m/>
    <n v="6319.9815809715647"/>
    <n v="551.71242866682564"/>
    <m/>
    <n v="305.52138685876758"/>
    <n v="976.26120218367964"/>
    <n v="51.68426574591399"/>
    <n v="9.151453231158408"/>
    <n v="185.35532283098519"/>
    <m/>
    <n v="5115.6623574773203"/>
    <n v="652.60679482741864"/>
    <n v="0"/>
    <n v="3810.698804025074"/>
    <n v="2.787615501269904"/>
    <m/>
    <m/>
    <n v="-1827.6313312802699"/>
    <n v="1078.5277899188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1238.5"/>
    <n v="0.14365509068101501"/>
    <n v="2.194723361795103"/>
    <n v="3.2021561806426499E-2"/>
    <m/>
  </r>
  <r>
    <s v="3 Occupant_USA_TX_Dallas-F_HPWH_50-gallon"/>
    <x v="89"/>
    <x v="0"/>
    <n v="12686.58040859054"/>
    <n v="97.746025220762093"/>
    <m/>
    <n v="6173.6368621659112"/>
    <n v="789.73023846988497"/>
    <m/>
    <n v="493.6137558643394"/>
    <n v="1642.518148833379"/>
    <n v="5.3738910293623867"/>
    <n v="15.48263379310723"/>
    <n v="275.25995778307481"/>
    <m/>
    <n v="4776.9422187970722"/>
    <n v="606.9644048989544"/>
    <n v="0"/>
    <n v="3931.2884140865222"/>
    <n v="5.0638887388320226"/>
    <m/>
    <m/>
    <n v="-1851.985002290194"/>
    <n v="1116.19520074652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514"/>
    <n v="0.29364923600977638"/>
    <n v="5.258760056120896"/>
    <n v="3.2519041529153997E-2"/>
    <m/>
  </r>
  <r>
    <s v="3 Occupant_USA_TX_Houston-_HPWH_50-gallon"/>
    <x v="90"/>
    <x v="0"/>
    <n v="12680.8692304915"/>
    <n v="97.746025220762093"/>
    <m/>
    <n v="6238.4688635864031"/>
    <n v="260.02262225670711"/>
    <m/>
    <n v="131.26992895905599"/>
    <n v="457.70721695173381"/>
    <n v="0.36427881412988322"/>
    <n v="4.1839709939282104"/>
    <n v="124.2044434895933"/>
    <m/>
    <n v="5337.4022594741646"/>
    <n v="641.04398185553146"/>
    <n v="0"/>
    <n v="3761.0164063863972"/>
    <n v="1.365860855745928"/>
    <m/>
    <m/>
    <n v="-1831.462341245928"/>
    <n v="1045.6520212270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1065.25"/>
    <n v="0.17677386020226879"/>
    <n v="3.5656869161956908"/>
    <n v="3.2618284339449202E-2"/>
    <m/>
  </r>
  <r>
    <s v="3 Occupant_USA_TX_Lubbock._HPWH_50-gallon"/>
    <x v="91"/>
    <x v="0"/>
    <n v="12658.27286652473"/>
    <n v="97.746025220762093"/>
    <m/>
    <n v="6034.6526145090693"/>
    <n v="1683.430798021498"/>
    <m/>
    <n v="1185.308396563923"/>
    <n v="3697.121343517349"/>
    <n v="62.568062623494157"/>
    <n v="55.15459092465786"/>
    <n v="380.39974790942478"/>
    <m/>
    <n v="3732.0703292404678"/>
    <n v="619.15148724710309"/>
    <n v="0"/>
    <n v="4158.8194277623306"/>
    <n v="9.6852849110046506"/>
    <m/>
    <m/>
    <n v="-1853.56503742207"/>
    <n v="1226.8719063375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36"/>
    <n v="0.33046520629842918"/>
    <n v="6.4410492625878701"/>
    <n v="3.3311196273054199E-2"/>
    <m/>
  </r>
  <r>
    <s v="3 Occupant_USA_TX_San.Anto_HPWH_50-gallon"/>
    <x v="92"/>
    <x v="0"/>
    <n v="13205.189785082441"/>
    <n v="97.746025220762093"/>
    <m/>
    <n v="6736.9446790186685"/>
    <n v="531.99580527817818"/>
    <m/>
    <n v="310.09409865720357"/>
    <n v="990.70521927565039"/>
    <n v="49.065008952557633"/>
    <n v="7.7816945187788704"/>
    <n v="165.05500314963771"/>
    <m/>
    <n v="5508.7164883450987"/>
    <n v="696.23238539539102"/>
    <n v="0"/>
    <n v="3799.1606816611979"/>
    <n v="2.3869340942779238"/>
    <m/>
    <m/>
    <n v="-1835.676611221033"/>
    <n v="1071.4967603860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48"/>
    <n v="0.22832166135932541"/>
    <n v="4.2633417283858828"/>
    <n v="3.64576811309303E-2"/>
    <m/>
  </r>
  <r>
    <s v="3 Occupant_USA_UT_Salt.Lak_HPWH_50-gallon"/>
    <x v="93"/>
    <x v="0"/>
    <n v="13253.79038730727"/>
    <n v="97.746025220762093"/>
    <m/>
    <n v="6529.6912020926629"/>
    <n v="3296.4914641800892"/>
    <m/>
    <n v="2306.150389872314"/>
    <n v="7044.481953685915"/>
    <n v="355.88576085353287"/>
    <n v="98.596938975077975"/>
    <n v="535.85837447915924"/>
    <m/>
    <n v="2596.5571313603459"/>
    <n v="636.64260655222779"/>
    <n v="0"/>
    <n v="4455.0520985208404"/>
    <n v="17.20263269786593"/>
    <m/>
    <m/>
    <n v="-1854.9077076752151"/>
    <n v="1327.35083953653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83.25"/>
    <n v="0.26094572061595839"/>
    <n v="3.508906813852894"/>
    <n v="3.1589884661015602E-2"/>
    <m/>
  </r>
  <r>
    <s v="3 Occupant_USA_UT_St.Georg_HPWH_50-gallon"/>
    <x v="94"/>
    <x v="0"/>
    <n v="12753.864176727229"/>
    <n v="97.746025220762093"/>
    <m/>
    <n v="6152.4537141248156"/>
    <n v="1094.6854083578869"/>
    <m/>
    <n v="656.78552687590059"/>
    <n v="2087.6445457103259"/>
    <n v="14.181526795161901"/>
    <n v="16.783646359259851"/>
    <n v="406.93470832756412"/>
    <m/>
    <n v="4444.7112777308239"/>
    <n v="613.05702803610529"/>
    <n v="0"/>
    <n v="4020.6274954161918"/>
    <n v="8.2803804902497848"/>
    <m/>
    <m/>
    <n v="-1852.5394192513879"/>
    <n v="1204.66211692437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364.75"/>
    <n v="0.19425070749005219"/>
    <n v="3.282888873801348"/>
    <n v="3.09414681436345E-2"/>
    <m/>
  </r>
  <r>
    <s v="3 Occupant_USA_UT_Vernal.R_HPWH_50-gallon"/>
    <x v="95"/>
    <x v="0"/>
    <n v="15173.71455917172"/>
    <n v="97.746025220762093"/>
    <m/>
    <n v="8364.5639212991518"/>
    <n v="5683.2629311652991"/>
    <m/>
    <n v="3162.904098490736"/>
    <n v="9109.1313510140553"/>
    <n v="1884.257732762941"/>
    <n v="102.0323197407269"/>
    <n v="534.06878017091253"/>
    <m/>
    <n v="1993.5471950280421"/>
    <n v="687.75379510581058"/>
    <n v="0"/>
    <n v="4664.5825044991843"/>
    <n v="27.592346981417879"/>
    <m/>
    <m/>
    <n v="-1834.048067514997"/>
    <n v="1412.40229219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53.5"/>
    <n v="0.2383608226052332"/>
    <n v="2.425383835965377"/>
    <n v="3.2706944385223501E-2"/>
    <m/>
  </r>
  <r>
    <s v="3 Occupant_USA_VA_Norfolk._HPWH_50-gallon"/>
    <x v="96"/>
    <x v="0"/>
    <n v="11638.137731329751"/>
    <n v="97.746025220762093"/>
    <m/>
    <n v="5077.4751048983371"/>
    <n v="1331.297439368175"/>
    <m/>
    <n v="867.58687102142028"/>
    <n v="2937.7404599062679"/>
    <n v="78.682604114793804"/>
    <n v="25.718648445633281"/>
    <n v="359.30931578632931"/>
    <m/>
    <n v="3222.6071672460421"/>
    <n v="523.57049828411982"/>
    <n v="0"/>
    <n v="4154.3514320575277"/>
    <n v="7.1011202131196596"/>
    <m/>
    <m/>
    <n v="-1849.9935290642791"/>
    <n v="1163.91428075342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803.75"/>
    <n v="0.2514974764368228"/>
    <n v="4.4622736790799831"/>
    <n v="2.5417655122965999E-2"/>
    <m/>
  </r>
  <r>
    <s v="3 Occupant_USA_VT_Burlingt_HPWH_50-gallon"/>
    <x v="97"/>
    <x v="0"/>
    <n v="16661.37857827203"/>
    <n v="97.746025220762093"/>
    <m/>
    <n v="9911.1327918181869"/>
    <n v="7728.1634842269259"/>
    <m/>
    <n v="3431.1873757806561"/>
    <n v="10659.096305616809"/>
    <n v="3836.8925699070428"/>
    <n v="95.443205269467043"/>
    <n v="364.64033326970889"/>
    <m/>
    <n v="1536.786098806678"/>
    <n v="646.18320878458348"/>
    <n v="0"/>
    <n v="4707.7288444676706"/>
    <n v="22.818737522092938"/>
    <m/>
    <m/>
    <n v="-1860.8313862422831"/>
    <n v="1353.4974407759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.25"/>
    <n v="263.25"/>
    <n v="0.28734631719013959"/>
    <n v="3.5745013879926248"/>
    <n v="3.0582251345715E-2"/>
    <m/>
  </r>
  <r>
    <s v="3 Occupant_USA_WA_Seattle-_HPWH_50-gallon"/>
    <x v="98"/>
    <x v="0"/>
    <n v="10468.473249665911"/>
    <n v="97.746025220762093"/>
    <m/>
    <n v="3803.045945792388"/>
    <n v="2215.3253357485"/>
    <m/>
    <n v="1580.6114352858961"/>
    <n v="5719.1519698538132"/>
    <n v="70.930095739316769"/>
    <n v="56.842922695014842"/>
    <n v="506.94088202828033"/>
    <m/>
    <n v="1196.9754519223441"/>
    <n v="390.74515812154368"/>
    <n v="0"/>
    <n v="4524.069266347451"/>
    <n v="14.58722454678113"/>
    <m/>
    <m/>
    <n v="-1880.9076317554659"/>
    <n v="1268.67895819539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0.25"/>
    <n v="250"/>
    <n v="0.25292133236331471"/>
    <n v="3.6261154946676171"/>
    <n v="1.7071771204367099E-2"/>
    <m/>
  </r>
  <r>
    <s v="3 Occupant_USA_WA_Spokane._HPWH_50-gallon"/>
    <x v="99"/>
    <x v="0"/>
    <n v="14132.75728758428"/>
    <n v="97.746025220762093"/>
    <m/>
    <n v="7375.8652654339712"/>
    <n v="5171.7342771165704"/>
    <m/>
    <n v="3271.790476828643"/>
    <n v="10389.99434482522"/>
    <n v="1206.9777522929569"/>
    <n v="182.5936775229714"/>
    <n v="510.37237047199159"/>
    <m/>
    <n v="1565.2831125693849"/>
    <n v="638.84787574801624"/>
    <n v="0"/>
    <n v="4670.4395577065316"/>
    <n v="22.016630319542909"/>
    <m/>
    <m/>
    <n v="-1865.816526186474"/>
    <n v="1360.14367647224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0.25"/>
    <n v="147.25"/>
    <n v="0.2910860898685439"/>
    <n v="3.9921689730117018"/>
    <n v="3.0781287434735401E-2"/>
    <m/>
  </r>
  <r>
    <s v="3 Occupant_USA_WI_Milwauke_HPWH_50-gallon"/>
    <x v="100"/>
    <x v="0"/>
    <n v="15339.256028291091"/>
    <n v="97.746025220762093"/>
    <m/>
    <n v="8607.7754926053385"/>
    <n v="6321.1804212689121"/>
    <m/>
    <n v="3385.958689542631"/>
    <n v="10556.86111337743"/>
    <n v="2424.455244603806"/>
    <n v="102.4022823866604"/>
    <n v="408.36420473581973"/>
    <m/>
    <n v="1658.2508271083259"/>
    <n v="628.34424422810037"/>
    <n v="0"/>
    <n v="4646.5773438107744"/>
    <n v="20.441522909547469"/>
    <m/>
    <m/>
    <n v="-1862.172706138542"/>
    <n v="1334.7321900077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1"/>
    <n v="95.5"/>
    <n v="0.30287914229603352"/>
    <n v="5.0615932711619926"/>
    <n v="3.0722037123431599E-2"/>
    <m/>
  </r>
  <r>
    <s v="3 Occupant_USA_WI_Rhinelan_HPWH_50-gallon"/>
    <x v="101"/>
    <x v="0"/>
    <n v="19952.967050526171"/>
    <n v="97.746025220762093"/>
    <m/>
    <n v="13140.647736134018"/>
    <n v="11210.84131736531"/>
    <m/>
    <n v="3970.4030402146932"/>
    <n v="11801.038100536971"/>
    <n v="6726.0843990744752"/>
    <n v="143.42257007976059"/>
    <n v="370.93130799633678"/>
    <m/>
    <n v="1233.9361760934889"/>
    <n v="695.87024267522008"/>
    <n v="0"/>
    <n v="4885.0286133293348"/>
    <n v="31.463434083351771"/>
    <m/>
    <m/>
    <n v="-1843.211788584224"/>
    <n v="1415.57096871429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9.75"/>
    <n v="156.75"/>
    <n v="0.27916841330464698"/>
    <n v="3.5713449284935308"/>
    <n v="3.2515892593318503E-2"/>
    <m/>
  </r>
  <r>
    <s v="3 Occupant_USA_WV_Charlest_HPWH_50-gallon"/>
    <x v="102"/>
    <x v="0"/>
    <n v="12417.037643337701"/>
    <n v="97.746025220762093"/>
    <m/>
    <n v="5777.2988819109787"/>
    <n v="2759.207350758516"/>
    <m/>
    <n v="1660.860614238693"/>
    <n v="5227.1313089342402"/>
    <n v="625.89844816525579"/>
    <n v="66.660866028175064"/>
    <n v="405.78742232639132"/>
    <m/>
    <n v="2470.0544746399041"/>
    <n v="548.03705651255882"/>
    <n v="0"/>
    <n v="4379.3066624040503"/>
    <n v="12.18017121966988"/>
    <m/>
    <m/>
    <n v="-1850.7593519383661"/>
    <n v="1242.99041574867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56.75"/>
    <n v="0.18337404646180669"/>
    <n v="2.2958308424257972"/>
    <n v="2.5417109663190499E-2"/>
    <m/>
  </r>
  <r>
    <s v="3 Occupant_USA_WV_Morganto_HPWH_50-gallon"/>
    <x v="103"/>
    <x v="0"/>
    <n v="12984.47638522488"/>
    <n v="97.746025220762093"/>
    <m/>
    <n v="6308.0171983258751"/>
    <n v="3607.9064523518668"/>
    <m/>
    <n v="2100.3515735800861"/>
    <n v="6553.1445288458744"/>
    <n v="1043.471724826795"/>
    <n v="64.427698006218606"/>
    <n v="399.65545593878488"/>
    <m/>
    <n v="2136.5981659327258"/>
    <n v="563.51258004128294"/>
    <n v="0"/>
    <n v="4465.8579488556516"/>
    <n v="15.63502770655198"/>
    <m/>
    <m/>
    <n v="-1852.923681341957"/>
    <n v="1279.71084122095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298.5"/>
    <n v="0.19118015002642549"/>
    <n v="2.10727543539338"/>
    <n v="2.5808285419930702E-2"/>
    <m/>
  </r>
  <r>
    <s v="3 Occupant_USA_WY_Cheyenne_HPWH_50-gallon"/>
    <x v="104"/>
    <x v="0"/>
    <n v="14288.506367482119"/>
    <n v="97.746025220762093"/>
    <m/>
    <n v="7447.1024918246676"/>
    <n v="5577.1892074521465"/>
    <m/>
    <n v="3416.0519736084011"/>
    <n v="10480.157852194079"/>
    <n v="1508.052946513332"/>
    <n v="82.401332988237499"/>
    <n v="570.68295434216657"/>
    <m/>
    <n v="1247.173222060957"/>
    <n v="622.7400623115642"/>
    <n v="0"/>
    <n v="4718.7819014896286"/>
    <n v="27.28832923227586"/>
    <m/>
    <m/>
    <n v="-1855.8487296157059"/>
    <n v="1444.65552997944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1.75"/>
    <n v="0.3572265589567486"/>
    <n v="6.8767574887623271"/>
    <n v="3.07119070841891E-2"/>
    <m/>
  </r>
  <r>
    <s v="3 Occupant_USA_WY_Jackson._HPWH_50-gallon"/>
    <x v="105"/>
    <x v="0"/>
    <n v="18452.682181587312"/>
    <n v="97.746025220762093"/>
    <m/>
    <n v="11529.806534709352"/>
    <n v="9926.0112271817288"/>
    <m/>
    <n v="4817.0578062034574"/>
    <n v="14061.024821381799"/>
    <n v="4327.0487961660501"/>
    <n v="194.34760011411581"/>
    <n v="587.55702469812991"/>
    <m/>
    <n v="841.07096842189208"/>
    <n v="762.72433910573022"/>
    <n v="0"/>
    <n v="5003.4495817155193"/>
    <n v="41.157153396219108"/>
    <m/>
    <m/>
    <n v="-1836.0966757220301"/>
    <n v="1526.1273011997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2.75"/>
    <n v="0.75"/>
    <n v="0.3226927321566963"/>
    <n v="3.3969328174766171"/>
    <n v="3.6477658446334903E-2"/>
    <m/>
  </r>
  <r>
    <s v="3 Occupant_USA_AL_Birmingh_Electric Storage_50-gallon"/>
    <x v="0"/>
    <x v="1"/>
    <n v="13086.92601467104"/>
    <n v="97.746025220762093"/>
    <m/>
    <n v="5143.0300275869513"/>
    <n v="885.74225611298687"/>
    <m/>
    <n v="481.22258584643521"/>
    <n v="1559.0709543447861"/>
    <n v="75.195338637264683"/>
    <n v="19.17236675381988"/>
    <n v="310.15196487546501"/>
    <m/>
    <n v="3779.7067590529341"/>
    <n v="477.58101242103038"/>
    <n v="0"/>
    <m/>
    <m/>
    <n v="2547.147641405993"/>
    <n v="-329.29884727465361"/>
    <m/>
    <n v="2547.14764140598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986.75"/>
    <n v="0.1700140648378177"/>
    <n v="2.7878143257458419"/>
    <n v="2.5833414407612498E-2"/>
    <m/>
  </r>
  <r>
    <s v="3 Occupant_USA_AL_Mobile.R_Electric Storage_50-gallon"/>
    <x v="1"/>
    <x v="1"/>
    <n v="13205.133077081829"/>
    <n v="97.746025220762093"/>
    <m/>
    <n v="5414.6734641595176"/>
    <n v="374.04011893755359"/>
    <m/>
    <n v="179.1323030086576"/>
    <n v="576.75234342277395"/>
    <n v="10.256330209058209"/>
    <n v="5.8970839463331179"/>
    <n v="178.75440177350399"/>
    <m/>
    <n v="4514.1189562304326"/>
    <n v="526.51438899153118"/>
    <n v="0"/>
    <m/>
    <m/>
    <n v="2393.7112672440949"/>
    <n v="-324.79382440517259"/>
    <m/>
    <n v="2393.7112672440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060.75"/>
    <n v="0.17849890214386499"/>
    <n v="3.2589009963664899"/>
    <n v="2.89983086653623E-2"/>
    <m/>
  </r>
  <r>
    <s v="3 Occupant_USA_AR_Fayettev_Electric Storage_50-gallon"/>
    <x v="2"/>
    <x v="1"/>
    <n v="13720.130994051029"/>
    <n v="97.746025220762093"/>
    <m/>
    <n v="5560.5297697659116"/>
    <n v="1988.305284070397"/>
    <m/>
    <n v="1251.6011076189809"/>
    <n v="3894.08030957347"/>
    <n v="270.4086323559518"/>
    <n v="62.835690825507271"/>
    <n v="403.4598532699593"/>
    <m/>
    <n v="3100.5980760353418"/>
    <n v="471.62640966017278"/>
    <n v="0"/>
    <m/>
    <m/>
    <n v="2762.8528786069501"/>
    <n v="-335.39506195278238"/>
    <m/>
    <n v="2762.85287860695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395"/>
    <n v="0.21491432812483369"/>
    <n v="2.9763776886833671"/>
    <n v="2.6525218465821301E-2"/>
    <m/>
  </r>
  <r>
    <s v="3 Occupant_USA_AR_Little.R_Electric Storage_50-gallon"/>
    <x v="3"/>
    <x v="1"/>
    <n v="13569.641972123691"/>
    <n v="97.746025220762093"/>
    <m/>
    <n v="5564.9888547117043"/>
    <n v="1243.001590314379"/>
    <m/>
    <n v="742.30666921516752"/>
    <n v="2367.2631520704058"/>
    <n v="102.45404200199729"/>
    <n v="29.909294965297029"/>
    <n v="368.33158413191222"/>
    <m/>
    <n v="3827.503427130509"/>
    <n v="494.48383726681601"/>
    <n v="0"/>
    <m/>
    <m/>
    <n v="2607.9047717340168"/>
    <n v="-331.0854698101241"/>
    <m/>
    <n v="2607.904771734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97.75"/>
    <n v="0.16782262264814951"/>
    <n v="2.6642222155518942"/>
    <n v="2.7171581333122499E-2"/>
    <m/>
  </r>
  <r>
    <s v="3 Occupant_USA_AZ_Flagstaf_Electric Storage_50-gallon"/>
    <x v="4"/>
    <x v="1"/>
    <n v="14234.982738661731"/>
    <n v="97.746025220762093"/>
    <m/>
    <n v="5654.4872574773926"/>
    <n v="3779.80340351422"/>
    <m/>
    <n v="2138.396468090757"/>
    <n v="6457.3348436285532"/>
    <n v="893.44321378869063"/>
    <n v="103.6966082134193"/>
    <n v="644.26711342134695"/>
    <m/>
    <n v="1446.4707043573619"/>
    <n v="428.2131496058106"/>
    <n v="0"/>
    <m/>
    <m/>
    <n v="3183.7471355061798"/>
    <n v="-342.38642217649573"/>
    <m/>
    <n v="3183.7471355061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24.25"/>
    <n v="0.27536816783954349"/>
    <n v="3.7961432592761928"/>
    <n v="2.3850787947196202E-2"/>
    <m/>
  </r>
  <r>
    <s v="3 Occupant_USA_AZ_Kingman._Electric Storage_50-gallon"/>
    <x v="5"/>
    <x v="1"/>
    <n v="13474.40683564422"/>
    <n v="97.746025220762093"/>
    <m/>
    <n v="5530.6087151705415"/>
    <n v="972.83559297145894"/>
    <m/>
    <n v="525.38388219145793"/>
    <n v="1683.365901503335"/>
    <n v="7.7889338623996069"/>
    <n v="12.607707614783489"/>
    <n v="427.05506930281672"/>
    <m/>
    <n v="4063.8737797665781"/>
    <n v="493.89934243250428"/>
    <n v="0"/>
    <m/>
    <m/>
    <n v="2547.0497747955219"/>
    <n v="-332.14213447552811"/>
    <m/>
    <n v="2547.04977479551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56.5"/>
    <n v="0.27598437083138122"/>
    <n v="4.9717126567895527"/>
    <n v="2.9625479058987401E-2"/>
    <m/>
  </r>
  <r>
    <s v="3 Occupant_USA_AZ_Phoenix-_Electric Storage_50-gallon"/>
    <x v="6"/>
    <x v="1"/>
    <n v="15974.04244209975"/>
    <n v="97.746025220762093"/>
    <m/>
    <n v="8533.8489344225454"/>
    <n v="90.805230022407926"/>
    <m/>
    <n v="6.2408852564919952"/>
    <n v="21.68113381947299"/>
    <n v="0"/>
    <n v="0.11685662051820039"/>
    <n v="84.447488145397742"/>
    <m/>
    <n v="7687.2974771279551"/>
    <n v="755.74622727218298"/>
    <n v="0"/>
    <m/>
    <m/>
    <n v="2043.445161999452"/>
    <n v="-320.09644514589257"/>
    <m/>
    <n v="2043.4451619994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2.25"/>
    <n v="0.1534397840202999"/>
    <n v="3.5199599567795978"/>
    <n v="4.4039036191152098E-2"/>
    <m/>
  </r>
  <r>
    <s v="3 Occupant_USA_AZ_Prescott_Electric Storage_50-gallon"/>
    <x v="7"/>
    <x v="1"/>
    <n v="12938.2853347082"/>
    <n v="97.746025220762093"/>
    <m/>
    <n v="4754.0847523069497"/>
    <n v="1465.6833363633839"/>
    <m/>
    <n v="869.46480228363077"/>
    <n v="2677.2466919762569"/>
    <n v="36.74374694269423"/>
    <n v="36.414292093892499"/>
    <n v="523.06049504316024"/>
    <m/>
    <n v="2853.1614492387962"/>
    <n v="435.23996670476919"/>
    <n v="0"/>
    <m/>
    <m/>
    <n v="2787.4522367230588"/>
    <n v="-334.43892808629249"/>
    <m/>
    <n v="2787.45223672305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64"/>
    <n v="0.2253726000622297"/>
    <n v="3.178819345650298"/>
    <n v="2.4728640884210701E-2"/>
    <m/>
  </r>
  <r>
    <s v="3 Occupant_USA_CA_Bakersfi_Electric Storage_50-gallon"/>
    <x v="8"/>
    <x v="1"/>
    <n v="13325.44376572058"/>
    <n v="97.746025220762093"/>
    <m/>
    <n v="5511.7902564373535"/>
    <n v="369.67842036166502"/>
    <m/>
    <n v="117.1873596566481"/>
    <n v="397.71826098742793"/>
    <n v="1.148807635939074"/>
    <n v="5.0585573545682863"/>
    <n v="246.28369571450989"/>
    <m/>
    <n v="4627.4523515626443"/>
    <n v="514.65948451304371"/>
    <n v="0"/>
    <m/>
    <m/>
    <n v="2416.9051636052"/>
    <n v="-326.6894817740461"/>
    <m/>
    <n v="2416.90516360520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10.75"/>
    <n v="0.16417152534833221"/>
    <n v="2.624814839513717"/>
    <n v="2.8914444401699001E-2"/>
    <m/>
  </r>
  <r>
    <s v="3 Occupant_USA_CA_Bishop-E_Electric Storage_50-gallon"/>
    <x v="9"/>
    <x v="1"/>
    <n v="13608.664435002511"/>
    <n v="97.746025220762093"/>
    <m/>
    <n v="5457.7799247156281"/>
    <n v="1709.253948530345"/>
    <m/>
    <n v="1082.1980158163281"/>
    <n v="3309.0704569797699"/>
    <n v="95.845567459882517"/>
    <n v="19.90706086533552"/>
    <n v="511.3033043888048"/>
    <m/>
    <n v="3271.4333292773522"/>
    <n v="477.09264690793083"/>
    <n v="0"/>
    <m/>
    <m/>
    <n v="2754.136164608723"/>
    <n v="-335.45654159046671"/>
    <m/>
    <n v="2754.13616460870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86.75"/>
    <n v="0.25377231596607353"/>
    <n v="3.6553667486567929"/>
    <n v="2.7329912535439899E-2"/>
    <m/>
  </r>
  <r>
    <s v="3 Occupant_USA_CA_Crescent_Electric Storage_50-gallon"/>
    <x v="10"/>
    <x v="1"/>
    <n v="10314.93568757536"/>
    <n v="97.746025220762093"/>
    <m/>
    <n v="1908.0007357122879"/>
    <n v="1027.8178942449181"/>
    <m/>
    <n v="588.47439251099058"/>
    <n v="2230.602075919036"/>
    <n v="30.55403752449142"/>
    <n v="16.03273386153688"/>
    <n v="392.75673034790037"/>
    <m/>
    <n v="725.74001988218072"/>
    <n v="154.44282158518919"/>
    <n v="0"/>
    <m/>
    <m/>
    <n v="3010.1866061851069"/>
    <n v="-342.20747376324658"/>
    <m/>
    <n v="3010.1866061851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.75"/>
    <n v="195.25"/>
    <n v="0.26320338257305709"/>
    <n v="3.724577437418692"/>
    <n v="9.5359343819967999E-3"/>
    <m/>
  </r>
  <r>
    <s v="3 Occupant_USA_CA_Imperial_Electric Storage_50-gallon"/>
    <x v="11"/>
    <x v="1"/>
    <n v="15569.47069030143"/>
    <n v="97.746025220762093"/>
    <m/>
    <n v="8060.893666928815"/>
    <n v="174.98463072552209"/>
    <m/>
    <n v="35.982006761735491"/>
    <n v="118.4035943988501"/>
    <n v="0.26508534820802221"/>
    <n v="0.75776086332325865"/>
    <n v="137.97977775225539"/>
    <m/>
    <n v="7195.1694307577955"/>
    <n v="690.73960544549777"/>
    <n v="0"/>
    <m/>
    <m/>
    <n v="2111.8286776945288"/>
    <n v="-321.09499970789898"/>
    <m/>
    <n v="2111.82867769453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82.25"/>
    <n v="0.16059805024882051"/>
    <n v="3.7227058220645231"/>
    <n v="3.9716551001838303E-2"/>
    <m/>
  </r>
  <r>
    <s v="3 Occupant_USA_CA_Los.Ange_Electric Storage_50-gallon"/>
    <x v="12"/>
    <x v="1"/>
    <n v="11400.482897253351"/>
    <n v="97.746025220762093"/>
    <m/>
    <n v="3448.8077421983589"/>
    <n v="38.091177193757041"/>
    <m/>
    <n v="5.0253765617825694"/>
    <n v="18.684687607046701"/>
    <n v="0"/>
    <n v="1.377339496752204E-3"/>
    <n v="33.064423292477713"/>
    <m/>
    <n v="3029.5194054527792"/>
    <n v="381.19715955182232"/>
    <n v="0"/>
    <m/>
    <m/>
    <n v="2554.9268093767332"/>
    <n v="-323.48046339851658"/>
    <m/>
    <n v="2554.9268093767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808.5"/>
    <n v="0.1825805942633188"/>
    <n v="4.1187626796674142"/>
    <n v="2.0247399588089798E-2"/>
    <m/>
  </r>
  <r>
    <s v="3 Occupant_USA_CA_Riversid_Electric Storage_50-gallon"/>
    <x v="13"/>
    <x v="1"/>
    <n v="12731.028166190261"/>
    <n v="97.746025220762093"/>
    <m/>
    <n v="4872.6702067795077"/>
    <n v="206.86556334829271"/>
    <m/>
    <n v="44.140287688689483"/>
    <n v="152.3877570395114"/>
    <n v="0"/>
    <n v="1.2663950933579089"/>
    <n v="161.458880566245"/>
    <m/>
    <n v="4184.978712232818"/>
    <n v="480.8259311983964"/>
    <n v="0"/>
    <m/>
    <m/>
    <n v="2461.6096137326672"/>
    <n v="-325.46496796020551"/>
    <m/>
    <n v="2461.6096137326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84.25"/>
    <n v="0.1396258255776148"/>
    <n v="2.5867064855436328"/>
    <n v="2.6649686143466401E-2"/>
    <m/>
  </r>
  <r>
    <s v="3 Occupant_USA_CA_Sacramen_Electric Storage_50-gallon"/>
    <x v="14"/>
    <x v="1"/>
    <n v="12472.510058402861"/>
    <n v="97.746025220762093"/>
    <m/>
    <n v="4431.1247821271991"/>
    <n v="707.71010925815881"/>
    <m/>
    <n v="344.94607883961038"/>
    <n v="1164.983919490908"/>
    <n v="5.3245128851780228"/>
    <n v="18.064025869294049"/>
    <n v="339.37549166407518"/>
    <m/>
    <n v="3311.973826808528"/>
    <n v="411.44084606051217"/>
    <n v="0"/>
    <m/>
    <m/>
    <n v="2644.636930597359"/>
    <n v="-331.78042160174039"/>
    <m/>
    <n v="2644.63693059736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59.75"/>
    <n v="0.23814228518086589"/>
    <n v="3.455651857601008"/>
    <n v="2.4046267364484199E-2"/>
    <m/>
  </r>
  <r>
    <s v="3 Occupant_USA_CA_San.Jose_Electric Storage_50-gallon"/>
    <x v="15"/>
    <x v="1"/>
    <n v="11415.10940233719"/>
    <n v="97.746025220762093"/>
    <m/>
    <n v="3320.8480361575903"/>
    <n v="382.44299101784122"/>
    <m/>
    <n v="136.02776420498591"/>
    <n v="476.02215839809509"/>
    <n v="0.45645582963299602"/>
    <n v="5.4166623555673343"/>
    <n v="240.54210862765541"/>
    <m/>
    <n v="2604.2245281712039"/>
    <n v="334.18051696854491"/>
    <n v="0"/>
    <m/>
    <m/>
    <n v="2697.513020501171"/>
    <n v="-330.06998097264841"/>
    <m/>
    <n v="2697.51302050118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227.25"/>
    <n v="0.2089227588341524"/>
    <n v="3.305298714730116"/>
    <n v="1.8822330411504402E-2"/>
    <m/>
  </r>
  <r>
    <s v="3 Occupant_USA_CA_Santa.An_Electric Storage_50-gallon"/>
    <x v="16"/>
    <x v="1"/>
    <n v="11867.251460431369"/>
    <n v="97.746025220762093"/>
    <m/>
    <n v="3959.1558569904651"/>
    <n v="70.604924135443113"/>
    <m/>
    <n v="8.1334913253975039"/>
    <n v="29.126490436076072"/>
    <n v="0"/>
    <n v="0.1490483100564039"/>
    <n v="62.322384499989191"/>
    <m/>
    <n v="3463.99522638593"/>
    <n v="424.55570646909212"/>
    <n v="0"/>
    <m/>
    <m/>
    <n v="2511.3472577627399"/>
    <n v="-323.65842274697422"/>
    <m/>
    <n v="2511.34725776275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53.75"/>
    <n v="0.15961338163764019"/>
    <n v="2.3246210563299692"/>
    <n v="2.2734493329481398E-2"/>
    <m/>
  </r>
  <r>
    <s v="3 Occupant_USA_CO_Alamosa-_Electric Storage_50-gallon"/>
    <x v="17"/>
    <x v="1"/>
    <n v="16714.293661877069"/>
    <n v="97.746025220762093"/>
    <m/>
    <n v="7976.404375961014"/>
    <n v="6182.2312519638781"/>
    <m/>
    <n v="2941.018643132325"/>
    <n v="8137.909497285812"/>
    <n v="2492.925589199057"/>
    <n v="77.390068342011588"/>
    <n v="670.89695129046777"/>
    <m/>
    <n v="1291.356749266128"/>
    <n v="502.81637473100841"/>
    <n v="0"/>
    <m/>
    <m/>
    <n v="3341.1409402382628"/>
    <n v="-345.28360404086328"/>
    <m/>
    <n v="3341.14094023826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5"/>
    <n v="17"/>
    <n v="0.30075665184463268"/>
    <n v="3.7774225060336368"/>
    <n v="2.8433388750140599E-2"/>
    <m/>
  </r>
  <r>
    <s v="3 Occupant_USA_CO_Aspen-Pi_Electric Storage_50-gallon"/>
    <x v="18"/>
    <x v="1"/>
    <n v="16099.23169975093"/>
    <n v="97.746025220762093"/>
    <m/>
    <n v="7314.7542892455422"/>
    <n v="5729.8019855289267"/>
    <m/>
    <n v="3311.9834163601859"/>
    <n v="9416.2724094583227"/>
    <n v="1581.6766940344071"/>
    <n v="115.7155838707619"/>
    <n v="720.42629126359304"/>
    <m/>
    <n v="1068.599039984384"/>
    <n v="516.35326373223097"/>
    <n v="0"/>
    <m/>
    <m/>
    <n v="3387.7290648272869"/>
    <n v="-347.06999976198438"/>
    <m/>
    <n v="3387.72906482728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24.25"/>
    <n v="0.27293293852391992"/>
    <n v="2.5124116992602641"/>
    <n v="2.89547545679858E-2"/>
    <m/>
  </r>
  <r>
    <s v="3 Occupant_USA_CO_Denver.I_Electric Storage_50-gallon"/>
    <x v="19"/>
    <x v="1"/>
    <n v="14790.86534436697"/>
    <n v="97.746025220762093"/>
    <m/>
    <n v="6371.014162128291"/>
    <n v="3578.3804357023268"/>
    <m/>
    <n v="2284.5605258589608"/>
    <n v="6742.9697240000496"/>
    <n v="670.01771138401637"/>
    <n v="61.631214482565873"/>
    <n v="562.17098397677523"/>
    <m/>
    <n v="2273.7119922487609"/>
    <n v="518.9217341772038"/>
    <n v="0"/>
    <m/>
    <m/>
    <n v="3023.1028365606389"/>
    <n v="-341.13856126002071"/>
    <m/>
    <n v="3023.102836560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23.75"/>
    <n v="0.31081251936314069"/>
    <n v="5.1177458300135994"/>
    <n v="3.10040497478512E-2"/>
    <m/>
  </r>
  <r>
    <s v="3 Occupant_USA_CO_Trinidad_Electric Storage_50-gallon"/>
    <x v="20"/>
    <x v="1"/>
    <n v="13919.11919927996"/>
    <n v="97.746025220762093"/>
    <m/>
    <n v="5572.7447690313784"/>
    <n v="2809.398289784287"/>
    <m/>
    <n v="1678.7606727524801"/>
    <n v="5044.4752791178762"/>
    <n v="551.54293581384184"/>
    <n v="44.894501600986253"/>
    <n v="534.20017961697954"/>
    <m/>
    <n v="2304.6054773185879"/>
    <n v="458.74100192850312"/>
    <n v="0"/>
    <m/>
    <m/>
    <n v="2949.626084570385"/>
    <n v="-338.79772412789481"/>
    <m/>
    <n v="2949.62608457037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65.5"/>
    <n v="0.28454141321445048"/>
    <n v="5.5895714420733356"/>
    <n v="2.6397049847122399E-2"/>
    <m/>
  </r>
  <r>
    <s v="3 Occupant_USA_CT_Bridgepo_Electric Storage_50-gallon"/>
    <x v="21"/>
    <x v="1"/>
    <n v="14206.83557874512"/>
    <n v="97.746025220762093"/>
    <m/>
    <n v="5872.5540449906366"/>
    <n v="3405.1134889537161"/>
    <m/>
    <n v="1951.581596482273"/>
    <n v="6315.544164597356"/>
    <n v="959.83580614885625"/>
    <n v="48.095908915278088"/>
    <n v="445.60017740730967"/>
    <m/>
    <n v="2034.6784669289559"/>
    <n v="432.76208910796402"/>
    <n v="0"/>
    <m/>
    <m/>
    <n v="2937.533188076543"/>
    <n v="-341.02977268478361"/>
    <m/>
    <n v="2937.53318807654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25"/>
    <n v="418.25"/>
    <n v="0.2628770361112121"/>
    <n v="4.5460524215190521"/>
    <n v="2.41541704950974E-2"/>
    <m/>
  </r>
  <r>
    <s v="3 Occupant_USA_DE_Wilmingt_Electric Storage_50-gallon"/>
    <x v="22"/>
    <x v="1"/>
    <n v="14062.082465748999"/>
    <n v="97.746025220762093"/>
    <m/>
    <n v="5817.221605251274"/>
    <n v="2875.3314536599769"/>
    <m/>
    <n v="1802.536932808852"/>
    <n v="5763.6459580785286"/>
    <n v="588.99248319318644"/>
    <n v="53.479476869945771"/>
    <n v="430.32256078799549"/>
    <m/>
    <n v="2484.671509490382"/>
    <n v="457.21864210091559"/>
    <n v="0"/>
    <m/>
    <m/>
    <n v="2848.112514819461"/>
    <n v="-339.50918846661688"/>
    <m/>
    <n v="2848.11251481946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341"/>
    <n v="0.25210785050075418"/>
    <n v="4.4219070230783304"/>
    <n v="2.5804156433506899E-2"/>
    <m/>
  </r>
  <r>
    <s v="3 Occupant_USA_FL_Fort.Mye_Electric Storage_50-gallon"/>
    <x v="23"/>
    <x v="1"/>
    <n v="14318.499725291689"/>
    <n v="97.746025220762093"/>
    <m/>
    <n v="6804.5393974011404"/>
    <n v="38.904396777369683"/>
    <m/>
    <n v="9.1872749532380862"/>
    <n v="31.666257022291859"/>
    <n v="0"/>
    <n v="5.3830126606941892E-2"/>
    <n v="29.66329169752467"/>
    <m/>
    <n v="6092.4931328917537"/>
    <n v="673.14186773201732"/>
    <n v="0"/>
    <m/>
    <m/>
    <n v="2117.2119822125328"/>
    <n v="-317.79269777985053"/>
    <m/>
    <n v="2117.2119822125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937"/>
    <n v="0.14487758605427931"/>
    <n v="3.5186634064270632"/>
    <n v="3.5951459845040799E-2"/>
    <m/>
  </r>
  <r>
    <s v="3 Occupant_USA_FL_Jacksonv_Electric Storage_50-gallon"/>
    <x v="24"/>
    <x v="1"/>
    <n v="13283.508040096691"/>
    <n v="97.746025220762093"/>
    <m/>
    <n v="5509.3203007285356"/>
    <n v="290.14040700067062"/>
    <m/>
    <n v="122.63377387063611"/>
    <n v="395.98537343712582"/>
    <n v="2.2599622290549992"/>
    <n v="6.7497132955542076"/>
    <n v="158.49695760542551"/>
    <m/>
    <n v="4692.014164763239"/>
    <n v="527.16572896462606"/>
    <n v="0"/>
    <m/>
    <m/>
    <n v="2377.4393936900369"/>
    <n v="-323.9104992825894"/>
    <m/>
    <n v="2377.43939369003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65.75"/>
    <n v="0.1669330913234929"/>
    <n v="3.3527571077474829"/>
    <n v="2.8912184550793901E-2"/>
    <m/>
  </r>
  <r>
    <s v="3 Occupant_USA_FL_Miami.Na_Electric Storage_50-gallon"/>
    <x v="25"/>
    <x v="1"/>
    <n v="14985.91631801356"/>
    <n v="97.746025220762093"/>
    <m/>
    <n v="7565.8179028253326"/>
    <n v="4.4911211860547597"/>
    <m/>
    <n v="0.4446529145566811"/>
    <n v="1.5890383237963399"/>
    <n v="0"/>
    <n v="0"/>
    <n v="4.0464682714980791"/>
    <m/>
    <n v="6826.0253549937652"/>
    <n v="735.30142664551249"/>
    <n v="0"/>
    <m/>
    <m/>
    <n v="2023.3500695103539"/>
    <n v="-317.69709730591171"/>
    <m/>
    <n v="2023.35006951034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07"/>
    <n v="0.15384179373703299"/>
    <n v="4.1889965349178766"/>
    <n v="3.9885953349866998E-2"/>
    <m/>
  </r>
  <r>
    <s v="3 Occupant_USA_GA_Atlanta-_Electric Storage_50-gallon"/>
    <x v="26"/>
    <x v="1"/>
    <n v="13022.79035826875"/>
    <n v="97.746025220762093"/>
    <m/>
    <n v="5058.4174967577383"/>
    <n v="883.49996072123565"/>
    <m/>
    <n v="511.07427471132701"/>
    <n v="1689.136124133883"/>
    <n v="36.477900243086637"/>
    <n v="18.274810249362591"/>
    <n v="317.67297551745929"/>
    <m/>
    <n v="3701.1182807104869"/>
    <n v="473.7992553260159"/>
    <n v="0"/>
    <m/>
    <m/>
    <n v="2567.624515832882"/>
    <n v="-330.58821472081257"/>
    <m/>
    <n v="2567.6245158328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681.25"/>
    <n v="0.20203504403404751"/>
    <n v="3.9715771773000661"/>
    <n v="2.6574431867140001E-2"/>
    <m/>
  </r>
  <r>
    <s v="3 Occupant_USA_GA_Rome-Rus_Electric Storage_50-gallon"/>
    <x v="27"/>
    <x v="1"/>
    <n v="13112.280390049769"/>
    <n v="97.746025220762093"/>
    <m/>
    <n v="5082.0435312227783"/>
    <n v="1128.542209476853"/>
    <m/>
    <n v="647.48696341098139"/>
    <n v="2076.0093853142262"/>
    <n v="95.609518933981462"/>
    <n v="20.94195513114953"/>
    <n v="364.50377200074229"/>
    <m/>
    <n v="3490.0692411498421"/>
    <n v="463.43208059608372"/>
    <n v="0"/>
    <m/>
    <m/>
    <n v="2633.4885131488818"/>
    <n v="-331.58964084953539"/>
    <m/>
    <n v="2633.48851314888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727.25"/>
    <n v="0.15212202455834159"/>
    <n v="1.9279255600920131"/>
    <n v="2.5185759912219701E-2"/>
    <m/>
  </r>
  <r>
    <s v="3 Occupant_USA_GA_Savannah_Electric Storage_50-gallon"/>
    <x v="28"/>
    <x v="1"/>
    <n v="13251.852716740779"/>
    <n v="97.746025220762093"/>
    <m/>
    <n v="5426.9461725663732"/>
    <n v="452.63588587258738"/>
    <m/>
    <n v="215.56110746784299"/>
    <n v="701.57104174040319"/>
    <n v="6.7315674613442233"/>
    <n v="10.43001779594346"/>
    <n v="219.91319314745701"/>
    <m/>
    <n v="4484.2881195356886"/>
    <n v="490.0221671580976"/>
    <n v="0"/>
    <m/>
    <m/>
    <n v="2428.158198496219"/>
    <n v="-326.8403622385444"/>
    <m/>
    <n v="2428.15819849622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16"/>
    <n v="0.1747453076808099"/>
    <n v="3.3999567386914298"/>
    <n v="2.7441597570838298E-2"/>
    <m/>
  </r>
  <r>
    <s v="3 Occupant_USA_IA_Des.Moin_Electric Storage_50-gallon"/>
    <x v="29"/>
    <x v="1"/>
    <n v="17406.286609203449"/>
    <n v="97.746025220762093"/>
    <m/>
    <n v="9007.4893708910495"/>
    <n v="5939.3736807118012"/>
    <m/>
    <n v="2912.9915116911839"/>
    <n v="8746.5191574089677"/>
    <n v="2515.6633325093999"/>
    <n v="86.423859427149523"/>
    <n v="424.29497708404392"/>
    <m/>
    <n v="2482.3641742455311"/>
    <n v="585.75151593371606"/>
    <n v="0"/>
    <m/>
    <m/>
    <n v="3002.048892634617"/>
    <n v="-341.96459787202099"/>
    <m/>
    <n v="3002.04889263462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25"/>
    <n v="264"/>
    <n v="0.30047911772586278"/>
    <n v="4.8688087113797289"/>
    <n v="3.3637795669835102E-2"/>
    <m/>
  </r>
  <r>
    <s v="3 Occupant_USA_IA_Sioux.Ci_Electric Storage_50-gallon"/>
    <x v="30"/>
    <x v="1"/>
    <n v="18875.70158007546"/>
    <n v="97.746025220762093"/>
    <m/>
    <n v="10377.324444162798"/>
    <n v="7549.4631608954014"/>
    <m/>
    <n v="3606.3815987048852"/>
    <n v="10577.556294189801"/>
    <n v="3440.7598378824459"/>
    <n v="109.0389124133181"/>
    <n v="393.28281189475211"/>
    <m/>
    <n v="2237.2326282272138"/>
    <n v="590.62865504018225"/>
    <n v="0"/>
    <m/>
    <m/>
    <n v="3101.628790234703"/>
    <n v="-343.43870464237091"/>
    <m/>
    <n v="3101.62879023470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75"/>
    <n v="110.25"/>
    <n v="0.32610723593272928"/>
    <n v="5.1089358341461724"/>
    <n v="3.4304063712210002E-2"/>
    <m/>
  </r>
  <r>
    <s v="3 Occupant_USA_ID_Boise.AP_Electric Storage_50-gallon"/>
    <x v="31"/>
    <x v="1"/>
    <n v="14169.222778988091"/>
    <n v="97.746025220762093"/>
    <m/>
    <n v="5823.4600132496844"/>
    <n v="2911.8679065407741"/>
    <m/>
    <n v="2026.377079469315"/>
    <n v="6353.3817033491896"/>
    <n v="200.09708260752149"/>
    <n v="93.970184713413573"/>
    <n v="591.42355975052703"/>
    <m/>
    <n v="2417.6980513628441"/>
    <n v="493.89405534606601"/>
    <n v="0"/>
    <m/>
    <m/>
    <n v="2949.0144200603099"/>
    <n v="-341.58629854525248"/>
    <m/>
    <n v="2949.0144200603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51.5"/>
    <n v="0.24437913282807411"/>
    <n v="3.583744104734782"/>
    <n v="2.85201572531068E-2"/>
    <m/>
  </r>
  <r>
    <s v="3 Occupant_USA_ID_Idaho.Fa_Electric Storage_50-gallon"/>
    <x v="32"/>
    <x v="1"/>
    <n v="17374.973186890431"/>
    <n v="97.746025220762093"/>
    <m/>
    <n v="8728.9522292284964"/>
    <n v="6538.2677657369459"/>
    <m/>
    <n v="3791.4889789432168"/>
    <n v="11330.75847325008"/>
    <n v="2025.2441887413499"/>
    <n v="161.33050820181279"/>
    <n v="560.20408985054371"/>
    <m/>
    <n v="1579.1068002121631"/>
    <n v="611.57766327938691"/>
    <n v="0"/>
    <m/>
    <m/>
    <n v="3249.2726119841632"/>
    <n v="-346.91203376063078"/>
    <m/>
    <n v="3249.272611984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25"/>
    <n v="57.5"/>
    <n v="0.33548119380816449"/>
    <n v="4.306510206307764"/>
    <n v="3.5071377404981501E-2"/>
    <m/>
  </r>
  <r>
    <s v="3 Occupant_USA_IL_Bellevil_Electric Storage_50-gallon"/>
    <x v="33"/>
    <x v="1"/>
    <n v="14543.755326870511"/>
    <n v="97.746025220762093"/>
    <m/>
    <n v="6310.2728538476213"/>
    <n v="2844.6692836270381"/>
    <m/>
    <n v="1761.823405248073"/>
    <n v="5538.5473307873108"/>
    <n v="564.33293258558956"/>
    <n v="87.527560142083843"/>
    <n v="430.98538565128848"/>
    <m/>
    <n v="2941.9548130041571"/>
    <n v="523.64875721642579"/>
    <n v="0"/>
    <m/>
    <m/>
    <n v="2836.7341273446868"/>
    <n v="-337.53805349405002"/>
    <m/>
    <n v="2836.73412734469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594.25"/>
    <n v="0.22427008483954319"/>
    <n v="3.3626262418003972"/>
    <n v="2.9314845179738699E-2"/>
    <m/>
  </r>
  <r>
    <s v="3 Occupant_USA_IL_Chicago._Electric Storage_50-gallon"/>
    <x v="34"/>
    <x v="1"/>
    <n v="16715.46909336367"/>
    <n v="97.746025220762093"/>
    <m/>
    <n v="8298.386594674248"/>
    <n v="5613.5225716436398"/>
    <m/>
    <n v="2943.019448152429"/>
    <n v="8876.523588308979"/>
    <n v="2195.954646408085"/>
    <n v="80.228551214602277"/>
    <n v="394.31992586854142"/>
    <m/>
    <n v="2177.486779632125"/>
    <n v="507.3772433984833"/>
    <n v="0"/>
    <m/>
    <m/>
    <n v="3020.3341530114958"/>
    <n v="-342.66328796844141"/>
    <m/>
    <n v="3020.3341530114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"/>
    <n v="116"/>
    <n v="0.2963075747554379"/>
    <n v="5.3723424704301914"/>
    <n v="2.9201206255014302E-2"/>
    <m/>
  </r>
  <r>
    <s v="3 Occupant_USA_IN_Evansvil_Electric Storage_50-gallon"/>
    <x v="35"/>
    <x v="1"/>
    <n v="14004.762659840921"/>
    <n v="97.746025220762093"/>
    <m/>
    <n v="5831.1372891707233"/>
    <n v="2387.5059769216"/>
    <m/>
    <n v="1476.779566389996"/>
    <n v="4678.2327385050967"/>
    <n v="459.03846896026067"/>
    <n v="50.699543807635827"/>
    <n v="400.98839776371091"/>
    <m/>
    <n v="2951.6599567823841"/>
    <n v="491.97135546673951"/>
    <n v="0"/>
    <m/>
    <m/>
    <n v="2776.8770249921599"/>
    <n v="-336.77710427823058"/>
    <m/>
    <n v="2776.87702499216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559"/>
    <n v="0.2150114569781206"/>
    <n v="3.2763534178612108"/>
    <n v="2.7266158722229601E-2"/>
    <m/>
  </r>
  <r>
    <s v="3 Occupant_USA_IN_Indianap_Electric Storage_50-gallon"/>
    <x v="36"/>
    <x v="1"/>
    <n v="15674.102668639811"/>
    <n v="97.746025220762093"/>
    <m/>
    <n v="7354.4821112923137"/>
    <n v="4260.3029529607347"/>
    <m/>
    <n v="2327.6485163924358"/>
    <n v="7218.3200626841481"/>
    <n v="1464.1842910038911"/>
    <n v="76.956786563308853"/>
    <n v="391.51335900111951"/>
    <m/>
    <n v="2549.0511119140051"/>
    <n v="545.12804641757305"/>
    <n v="0"/>
    <m/>
    <m/>
    <n v="2922.872211669629"/>
    <n v="-340.11998206028397"/>
    <m/>
    <n v="2922.87221166963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75"/>
    <n v="447.5"/>
    <n v="0.27792855782860149"/>
    <n v="5.0445799865428942"/>
    <n v="3.0923013681991001E-2"/>
    <m/>
  </r>
  <r>
    <s v="3 Occupant_USA_KS_Hays.Rgn_Electric Storage_50-gallon"/>
    <x v="37"/>
    <x v="1"/>
    <n v="15912.10577147758"/>
    <n v="97.746025220762093"/>
    <m/>
    <n v="7617.7616413342585"/>
    <n v="4106.6169083277518"/>
    <m/>
    <n v="2421.748230109175"/>
    <n v="7453.9707911368359"/>
    <n v="1183.392329319759"/>
    <n v="72.411798388947162"/>
    <n v="429.06455050987239"/>
    <m/>
    <n v="2928.7129212449058"/>
    <n v="582.43181176159987"/>
    <n v="0"/>
    <m/>
    <m/>
    <n v="2897.595784465303"/>
    <n v="-339.85593794411778"/>
    <m/>
    <n v="2897.5957844653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489.25"/>
    <n v="0.36317161367343198"/>
    <n v="6.1522657561439393"/>
    <n v="3.4687898448905401E-2"/>
    <m/>
  </r>
  <r>
    <s v="3 Occupant_USA_KS_Wichita._Electric Storage_50-gallon"/>
    <x v="38"/>
    <x v="1"/>
    <n v="14564.571014367"/>
    <n v="97.746025220762093"/>
    <m/>
    <n v="6403.337629924361"/>
    <n v="2428.6912786003249"/>
    <m/>
    <n v="1701.187248514165"/>
    <n v="5274.9549860019779"/>
    <n v="207.9327996003409"/>
    <n v="71.52278646645766"/>
    <n v="448.04844401937169"/>
    <m/>
    <n v="3456.19693312444"/>
    <n v="518.44941819959615"/>
    <n v="0"/>
    <m/>
    <m/>
    <n v="2764.4850387644469"/>
    <n v="-337.62045312685802"/>
    <m/>
    <n v="2764.485038764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281"/>
    <n v="0.34875119096093138"/>
    <n v="5.9526894413847584"/>
    <n v="3.1863169622736401E-2"/>
    <m/>
  </r>
  <r>
    <s v="3 Occupant_USA_KY_Louisvil_Electric Storage_50-gallon"/>
    <x v="39"/>
    <x v="1"/>
    <n v="13921.9454761375"/>
    <n v="97.746025220762093"/>
    <m/>
    <n v="5759.8352086881214"/>
    <n v="2266.1260680650939"/>
    <m/>
    <n v="1437.999968673357"/>
    <n v="4588.6613048229456"/>
    <n v="353.13432231472348"/>
    <n v="48.938279904814969"/>
    <n v="426.05349717220082"/>
    <m/>
    <n v="2999.4718288272452"/>
    <n v="494.23731179578238"/>
    <n v="0"/>
    <m/>
    <m/>
    <n v="2765.361921771233"/>
    <n v="-336.46841942995042"/>
    <m/>
    <n v="2765.36192177123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"/>
    <n v="506.5"/>
    <n v="0.1870657257530722"/>
    <n v="2.751339527219745"/>
    <n v="2.7098956375215099E-2"/>
    <m/>
  </r>
  <r>
    <s v="3 Occupant_USA_LA_New.Orle_Electric Storage_50-gallon"/>
    <x v="40"/>
    <x v="1"/>
    <n v="13797.49252920091"/>
    <n v="97.746025220762093"/>
    <m/>
    <n v="6114.795681237294"/>
    <n v="333.29581760257742"/>
    <m/>
    <n v="188.98574202655439"/>
    <n v="634.1789971950966"/>
    <n v="2.2594818459787969"/>
    <n v="7.7311304026422736"/>
    <n v="134.31946332740159"/>
    <m/>
    <n v="5194.1956608826213"/>
    <n v="587.30420275209485"/>
    <n v="0"/>
    <m/>
    <m/>
    <n v="2285.948502285516"/>
    <n v="-322.67689426058138"/>
    <m/>
    <n v="2285.94850228551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403.25"/>
    <n v="0.1981364596575701"/>
    <n v="3.933201436197181"/>
    <n v="3.2448940834778603E-2"/>
    <m/>
  </r>
  <r>
    <s v="3 Occupant_USA_LA_Shrevepo_Electric Storage_50-gallon"/>
    <x v="41"/>
    <x v="1"/>
    <n v="13646.27441697225"/>
    <n v="97.746025220762093"/>
    <m/>
    <n v="5798.4423882802666"/>
    <n v="790.50101177755596"/>
    <m/>
    <n v="458.51359188093738"/>
    <n v="1448.316596415716"/>
    <n v="64.626672861738811"/>
    <n v="21.39906918656277"/>
    <n v="245.96167784831721"/>
    <m/>
    <n v="4484.9920928549373"/>
    <n v="522.94928364777411"/>
    <n v="0"/>
    <m/>
    <m/>
    <n v="2451.0836830139251"/>
    <n v="-326.88868872158059"/>
    <m/>
    <n v="2451.08368301391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53.75"/>
    <n v="0.1852758308266258"/>
    <n v="3.113289646862123"/>
    <n v="2.8995523275133099E-2"/>
    <m/>
  </r>
  <r>
    <s v="3 Occupant_USA_MA_Boston-L_Electric Storage_50-gallon"/>
    <x v="42"/>
    <x v="1"/>
    <n v="14873.64065845746"/>
    <n v="97.746025220762093"/>
    <m/>
    <n v="6483.146290230804"/>
    <n v="4195.7991241477712"/>
    <m/>
    <n v="2368.2872247361752"/>
    <n v="7737.9458900844902"/>
    <n v="1346.350053037992"/>
    <n v="73.318820675546903"/>
    <n v="407.84302569803458"/>
    <m/>
    <n v="1825.2478660106869"/>
    <n v="462.09930007234561"/>
    <n v="0"/>
    <m/>
    <m/>
    <n v="2993.746022548723"/>
    <n v="-343.19130655940251"/>
    <m/>
    <n v="2993.7460225487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9"/>
    <n v="382"/>
    <n v="0.3131119723651955"/>
    <n v="6.2332837245198442"/>
    <n v="2.6466763980145702E-2"/>
    <m/>
  </r>
  <r>
    <s v="3 Occupant_USA_MD_Baltimor_Electric Storage_50-gallon"/>
    <x v="43"/>
    <x v="1"/>
    <n v="13790.135779652939"/>
    <n v="97.746025220762093"/>
    <m/>
    <n v="5576.5571453572693"/>
    <n v="2414.0848716310352"/>
    <m/>
    <n v="1479.5600176756161"/>
    <n v="4703.0804624894308"/>
    <n v="454.00994414680719"/>
    <n v="41.524768230751228"/>
    <n v="438.99014157785251"/>
    <m/>
    <n v="2698.22432456861"/>
    <n v="464.24794915762419"/>
    <n v="0"/>
    <m/>
    <m/>
    <n v="2816.8302886174861"/>
    <n v="-337.21854955702952"/>
    <m/>
    <n v="2816.8302886174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603.75"/>
    <n v="0.20879164695690849"/>
    <n v="3.4790224534775822"/>
    <n v="2.56514115591857E-2"/>
    <m/>
  </r>
  <r>
    <s v="3 Occupant_USA_ME_Portland_Electric Storage_50-gallon"/>
    <x v="44"/>
    <x v="1"/>
    <n v="16667.433626981059"/>
    <n v="97.746025220762093"/>
    <m/>
    <n v="8091.9588461192252"/>
    <n v="6190.8887982866536"/>
    <m/>
    <n v="2865.4254793037871"/>
    <n v="9009.0397075722922"/>
    <n v="2801.5603914465091"/>
    <n v="76.893593342313153"/>
    <n v="447.00933419405311"/>
    <m/>
    <n v="1423.2192174611141"/>
    <n v="477.85083037145728"/>
    <n v="0"/>
    <m/>
    <m/>
    <n v="3178.7264351839731"/>
    <n v="-345.7105276825539"/>
    <m/>
    <n v="3178.72643518397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"/>
    <n v="232.25"/>
    <n v="0.27248296002191069"/>
    <n v="3.8472892274976132"/>
    <n v="2.6199109124931601E-2"/>
    <m/>
  </r>
  <r>
    <s v="3 Occupant_USA_ME_Presque._Electric Storage_50-gallon"/>
    <x v="45"/>
    <x v="1"/>
    <n v="23800.440692667009"/>
    <n v="97.746025220762093"/>
    <m/>
    <n v="14984.464357563143"/>
    <n v="13484.0029356502"/>
    <m/>
    <n v="3397.7999278415309"/>
    <n v="10322.554873129409"/>
    <n v="9642.240573011688"/>
    <n v="93.062644497616802"/>
    <n v="350.89979029941429"/>
    <m/>
    <n v="997.60038035498462"/>
    <n v="502.86104155795942"/>
    <n v="0"/>
    <m/>
    <m/>
    <n v="3419.2279894256262"/>
    <n v="-349.49243905877489"/>
    <m/>
    <n v="3419.2279894256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6"/>
    <n v="344.75"/>
    <n v="0.2990635021370962"/>
    <n v="3.6383220054955592"/>
    <n v="2.67997087170509E-2"/>
    <m/>
  </r>
  <r>
    <s v="3 Occupant_USA_MI_Detroit-_Electric Storage_50-gallon"/>
    <x v="46"/>
    <x v="1"/>
    <n v="15815.87426044858"/>
    <n v="97.746025220762093"/>
    <m/>
    <n v="7381.0096146426658"/>
    <n v="4904.5608280230672"/>
    <m/>
    <n v="2729.7758409297762"/>
    <n v="8485.8978326576052"/>
    <n v="1676.72407932857"/>
    <n v="83.795179460071623"/>
    <n v="414.26572830466642"/>
    <m/>
    <n v="1950.517096956941"/>
    <n v="525.9316896626583"/>
    <n v="0"/>
    <m/>
    <m/>
    <n v="3038.1163001278951"/>
    <n v="-342.70534080198559"/>
    <m/>
    <n v="3038.11630012790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75"/>
    <n v="165.5"/>
    <n v="0.26191781730500813"/>
    <n v="4.2779585068896289"/>
    <n v="2.9455691669950899E-2"/>
    <m/>
  </r>
  <r>
    <s v="3 Occupant_USA_MI_Houghton_Electric Storage_50-gallon"/>
    <x v="47"/>
    <x v="1"/>
    <n v="18583.789943120009"/>
    <n v="97.746025220762093"/>
    <m/>
    <n v="9942.8044136210337"/>
    <n v="7905.4634949489982"/>
    <m/>
    <n v="3505.4225573218141"/>
    <n v="10650.56330793712"/>
    <n v="3844.9578607819822"/>
    <n v="138.26261820630751"/>
    <n v="416.82045863886611"/>
    <m/>
    <n v="1469.7004544237129"/>
    <n v="567.64046424832247"/>
    <n v="0"/>
    <m/>
    <m/>
    <n v="3244.237183821233"/>
    <n v="-346.36229884908522"/>
    <m/>
    <n v="3244.23718382123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1"/>
    <n v="164.5"/>
    <n v="0.28435672933883321"/>
    <n v="4.2418579911321288"/>
    <n v="3.1358103163867702E-2"/>
    <m/>
  </r>
  <r>
    <s v="3 Occupant_USA_MI_Traverse_Electric Storage_50-gallon"/>
    <x v="48"/>
    <x v="1"/>
    <n v="17824.333548847539"/>
    <n v="97.746025220762093"/>
    <m/>
    <n v="9246.2930798884245"/>
    <n v="7115.1875933038236"/>
    <m/>
    <n v="3149.84536630295"/>
    <n v="9814.1278676400652"/>
    <n v="3444.021567464109"/>
    <n v="110.81702577401209"/>
    <n v="410.50363376275618"/>
    <m/>
    <n v="1593.945479018646"/>
    <n v="537.16000756595554"/>
    <n v="0"/>
    <m/>
    <m/>
    <n v="3181.292123281019"/>
    <n v="-345.19902135423081"/>
    <m/>
    <n v="3181.2921232810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4.75"/>
    <n v="350.5"/>
    <n v="0.25788120077105398"/>
    <n v="3.3040949467780298"/>
    <n v="2.8938296086765E-2"/>
    <m/>
  </r>
  <r>
    <s v="3 Occupant_USA_MN_Duluth.I_Electric Storage_50-gallon"/>
    <x v="49"/>
    <x v="1"/>
    <n v="22274.925277688159"/>
    <n v="97.746025220762093"/>
    <m/>
    <n v="13477.302949871977"/>
    <n v="11712.662182503151"/>
    <m/>
    <n v="4286.2080789706733"/>
    <n v="12591.490932866751"/>
    <n v="6860.709592815464"/>
    <n v="134.07305699637811"/>
    <n v="431.67145372058229"/>
    <m/>
    <n v="1157.579924514278"/>
    <n v="607.06084285454904"/>
    <n v="0"/>
    <m/>
    <m/>
    <n v="3400.8739821382892"/>
    <n v="-349.90308704718399"/>
    <m/>
    <n v="3400.87398213828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6.75"/>
    <n v="89.75"/>
    <n v="0.33379621685473548"/>
    <n v="5.5417142583370262"/>
    <n v="3.4240997231968898E-2"/>
    <m/>
  </r>
  <r>
    <s v="3 Occupant_USA_MN_Minneapo_Electric Storage_50-gallon"/>
    <x v="50"/>
    <x v="1"/>
    <n v="20113.638733005559"/>
    <n v="97.746025220762093"/>
    <m/>
    <n v="11548.887155252947"/>
    <n v="8884.3154931742756"/>
    <m/>
    <n v="3623.253612428146"/>
    <n v="10537.47710650031"/>
    <n v="4791.6544497464511"/>
    <n v="91.461092059688397"/>
    <n v="377.94633893995012"/>
    <m/>
    <n v="2025.057275647541"/>
    <n v="639.51438643112954"/>
    <n v="0"/>
    <m/>
    <m/>
    <n v="3168.0032320746009"/>
    <n v="-344.45409597646989"/>
    <m/>
    <n v="3168.00323207460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84"/>
    <n v="0.30647284614315951"/>
    <n v="4.9704686585546716"/>
    <n v="3.6355228358186401E-2"/>
    <m/>
  </r>
  <r>
    <s v="3 Occupant_USA_MO_Kansas.C_Electric Storage_50-gallon"/>
    <x v="51"/>
    <x v="1"/>
    <n v="14622.76861038041"/>
    <n v="97.746025220762093"/>
    <m/>
    <n v="6442.7435757754683"/>
    <n v="2884.3116972672669"/>
    <m/>
    <n v="1733.9857729078269"/>
    <n v="5369.5422789692138"/>
    <n v="712.42641040781814"/>
    <n v="48.217283604097297"/>
    <n v="389.68223034753328"/>
    <m/>
    <n v="3033.942020861628"/>
    <n v="524.48985764657334"/>
    <n v="0"/>
    <m/>
    <m/>
    <n v="2783.2766889268232"/>
    <n v="-337.40802220930652"/>
    <m/>
    <n v="2783.2766889268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464.5"/>
    <n v="0.2463629151149597"/>
    <n v="3.98417907069084"/>
    <n v="2.9728761764228801E-2"/>
    <m/>
  </r>
  <r>
    <s v="3 Occupant_USA_MO_St.Josep_Electric Storage_50-gallon"/>
    <x v="52"/>
    <x v="1"/>
    <n v="16377.77048024651"/>
    <n v="97.746025220762093"/>
    <m/>
    <n v="8062.9572101482154"/>
    <n v="4878.0049389370524"/>
    <m/>
    <n v="2460.3326559133889"/>
    <n v="7466.8232061319704"/>
    <n v="1960.271848356186"/>
    <n v="77.67856556283337"/>
    <n v="379.72186910464279"/>
    <m/>
    <n v="2631.4189053018181"/>
    <n v="553.53336590934521"/>
    <n v="0"/>
    <m/>
    <m/>
    <n v="2918.0649244202468"/>
    <n v="-340.06124377243788"/>
    <m/>
    <n v="2918.06492442025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"/>
    <n v="363.25"/>
    <n v="0.2840820662879221"/>
    <n v="4.3064431384490254"/>
    <n v="3.1522826667869097E-2"/>
    <m/>
  </r>
  <r>
    <s v="3 Occupant_USA_MS_Gulfport_Electric Storage_50-gallon"/>
    <x v="53"/>
    <x v="1"/>
    <n v="13391.970923817729"/>
    <n v="97.746025220762093"/>
    <m/>
    <n v="5638.4372193448635"/>
    <n v="396.03939967222328"/>
    <m/>
    <n v="189.57423759897881"/>
    <n v="629.17705676126718"/>
    <n v="12.583439823917161"/>
    <n v="7.9804025195853532"/>
    <n v="185.90131972974169"/>
    <m/>
    <n v="4717.9223527021986"/>
    <n v="524.47546697044152"/>
    <n v="0"/>
    <m/>
    <m/>
    <n v="2356.785358794928"/>
    <n v="-324.48749962538301"/>
    <m/>
    <n v="2356.7853587949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214"/>
    <n v="0.17753128420778"/>
    <n v="3.3111478178935272"/>
    <n v="2.85548993010389E-2"/>
    <m/>
  </r>
  <r>
    <s v="3 Occupant_USA_MS_Jackson-_Electric Storage_50-gallon"/>
    <x v="54"/>
    <x v="1"/>
    <n v="13300.358328904769"/>
    <n v="97.746025220762093"/>
    <m/>
    <n v="5424.5333516216815"/>
    <n v="706.94205915838791"/>
    <m/>
    <n v="391.4361033424758"/>
    <n v="1278.9894911540821"/>
    <n v="17.896259294203031"/>
    <n v="19.63319156169019"/>
    <n v="277.97650496001802"/>
    <m/>
    <n v="4208.8597572328072"/>
    <n v="508.731535230487"/>
    <n v="0"/>
    <m/>
    <m/>
    <n v="2479.0766316050058"/>
    <n v="-328.22377325444029"/>
    <m/>
    <n v="2479.07663160500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894.25"/>
    <n v="0.171102870783299"/>
    <n v="2.7519312291223792"/>
    <n v="2.8056691521590502E-2"/>
    <m/>
  </r>
  <r>
    <s v="3 Occupant_USA_MT_Billings_Electric Storage_50-gallon"/>
    <x v="55"/>
    <x v="1"/>
    <n v="16868.149548090489"/>
    <n v="97.746025220762093"/>
    <m/>
    <n v="8316.8622213980962"/>
    <n v="6083.6123390255289"/>
    <m/>
    <n v="3291.3763349598262"/>
    <n v="10030.04257978215"/>
    <n v="2184.3210943145791"/>
    <n v="86.916127165152488"/>
    <n v="520.99878258601348"/>
    <m/>
    <n v="1677.676974254118"/>
    <n v="555.57290811844825"/>
    <n v="0"/>
    <m/>
    <m/>
    <n v="3154.5389810144952"/>
    <n v="-346.26806968688709"/>
    <m/>
    <n v="3154.53898101449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25"/>
    <n v="83.25"/>
    <n v="0.3300609923594246"/>
    <n v="5.8717728937994993"/>
    <n v="3.21169390561825E-2"/>
    <m/>
  </r>
  <r>
    <s v="3 Occupant_USA_NC_Charlott_Electric Storage_50-gallon"/>
    <x v="56"/>
    <x v="1"/>
    <n v="12942.84362345748"/>
    <n v="97.746025220762093"/>
    <m/>
    <n v="4906.5292861489888"/>
    <n v="1090.8808072564709"/>
    <m/>
    <n v="638.09469254254066"/>
    <n v="2052.6579706083448"/>
    <n v="76.302777385757651"/>
    <n v="24.83581952232085"/>
    <n v="351.64751780584947"/>
    <m/>
    <n v="3362.3044985378228"/>
    <n v="453.34398035469508"/>
    <n v="0"/>
    <m/>
    <m/>
    <n v="2639.5659916304171"/>
    <n v="-331.49260534308007"/>
    <m/>
    <n v="2639.5659916304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627"/>
    <n v="0.19383242177923271"/>
    <n v="2.9322481669258682"/>
    <n v="2.5124888823684698E-2"/>
    <m/>
  </r>
  <r>
    <s v="3 Occupant_USA_NC_Raleigh-_Electric Storage_50-gallon"/>
    <x v="57"/>
    <x v="1"/>
    <n v="13048.690126717929"/>
    <n v="97.746025220762093"/>
    <m/>
    <n v="5042.8314877185039"/>
    <n v="985.86559114109468"/>
    <m/>
    <n v="561.60236849361934"/>
    <n v="1811.181712824404"/>
    <n v="39.858064345641957"/>
    <n v="22.882970577129559"/>
    <n v="361.52218772470451"/>
    <m/>
    <n v="3590.6844903359502"/>
    <n v="466.28140624145942"/>
    <n v="0"/>
    <m/>
    <m/>
    <n v="2609.1102933211218"/>
    <n v="-330.16191963834223"/>
    <m/>
    <n v="2609.11029332111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07"/>
    <n v="0.18752239279590879"/>
    <n v="2.9336744772777208"/>
    <n v="2.56874576445629E-2"/>
    <m/>
  </r>
  <r>
    <s v="3 Occupant_USA_ND_Bismarck_Electric Storage_50-gallon"/>
    <x v="58"/>
    <x v="1"/>
    <n v="21935.351911566919"/>
    <n v="97.746025220762093"/>
    <m/>
    <n v="13218.167387326957"/>
    <n v="10921.959848483169"/>
    <m/>
    <n v="4122.0273711893406"/>
    <n v="12127.08869931051"/>
    <n v="6286.8373947375903"/>
    <n v="134.3819130882749"/>
    <n v="378.71316946792479"/>
    <m/>
    <n v="1639.1465533007161"/>
    <n v="657.06098554307221"/>
    <n v="0"/>
    <m/>
    <m/>
    <n v="3320.4361785620599"/>
    <n v="-347.29156442525192"/>
    <m/>
    <n v="3320.4361785620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"/>
    <n v="254.25"/>
    <n v="0.3292782839256721"/>
    <n v="4.9206648507576292"/>
    <n v="3.6684203611414799E-2"/>
    <m/>
  </r>
  <r>
    <s v="3 Occupant_USA_ND_Fargo-He_Electric Storage_50-gallon"/>
    <x v="59"/>
    <x v="1"/>
    <n v="26221.171969598101"/>
    <n v="97.746025220762093"/>
    <m/>
    <n v="17492.271354939319"/>
    <n v="15162.83504996587"/>
    <m/>
    <n v="4268.2076083410311"/>
    <n v="12171.595015752"/>
    <n v="10473.035065470311"/>
    <n v="101.6951957508807"/>
    <n v="319.89718040358167"/>
    <m/>
    <n v="1654.149399238971"/>
    <n v="675.28690573447909"/>
    <n v="0"/>
    <m/>
    <m/>
    <n v="3332.152268980662"/>
    <n v="-347.30816494634189"/>
    <m/>
    <n v="3332.1522689806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0"/>
    <n v="257.75"/>
    <n v="0.3887267566748433"/>
    <n v="5.7079356712053473"/>
    <n v="3.8870500132694101E-2"/>
    <m/>
  </r>
  <r>
    <s v="3 Occupant_USA_NE_Omaha-Mi_Electric Storage_50-gallon"/>
    <x v="60"/>
    <x v="1"/>
    <n v="16730.93903818131"/>
    <n v="97.746025220762093"/>
    <m/>
    <n v="8344.7935345376245"/>
    <n v="5212.7955270709926"/>
    <m/>
    <n v="2597.0767266884691"/>
    <n v="7799.7197559462566"/>
    <n v="2107.9354126223338"/>
    <n v="84.990941514534271"/>
    <n v="422.79244624562858"/>
    <m/>
    <n v="2554.0258381054232"/>
    <n v="577.97216936120731"/>
    <n v="0"/>
    <m/>
    <m/>
    <n v="2989.3971579656441"/>
    <n v="-340.6031159218"/>
    <m/>
    <n v="2989.397157965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"/>
    <n v="444.75"/>
    <n v="0.2443055428070724"/>
    <n v="3.1512720302959472"/>
    <n v="3.2120903817863602E-2"/>
    <m/>
  </r>
  <r>
    <s v="3 Occupant_USA_NH_Concord._Electric Storage_50-gallon"/>
    <x v="61"/>
    <x v="1"/>
    <n v="16664.479577949831"/>
    <n v="97.746025220762093"/>
    <m/>
    <n v="8110.3209568351604"/>
    <n v="5927.0507295356401"/>
    <m/>
    <n v="2783.220054669745"/>
    <n v="8601.9296598270485"/>
    <n v="2592.334593072907"/>
    <n v="89.592100914488682"/>
    <n v="461.90398087850127"/>
    <m/>
    <n v="1680.5093756555941"/>
    <n v="502.76085164392617"/>
    <n v="0"/>
    <m/>
    <m/>
    <n v="3157.4102754367559"/>
    <n v="-344.92526850660028"/>
    <m/>
    <n v="3157.4102754367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.25"/>
    <n v="337"/>
    <n v="0.2354691103723815"/>
    <n v="2.7558703922023202"/>
    <n v="2.68350567685194E-2"/>
    <m/>
  </r>
  <r>
    <s v="3 Occupant_USA_NH_Manchest_Electric Storage_50-gallon"/>
    <x v="62"/>
    <x v="1"/>
    <n v="15274.27313804766"/>
    <n v="97.746025220762093"/>
    <m/>
    <n v="6824.7863744557699"/>
    <n v="4538.0198443485388"/>
    <m/>
    <n v="2434.6195398299692"/>
    <n v="7606.2264223706752"/>
    <n v="1567.6048445909421"/>
    <n v="68.521337617457846"/>
    <n v="467.27412231018741"/>
    <m/>
    <n v="1811.83516699707"/>
    <n v="474.93136311016099"/>
    <n v="0"/>
    <m/>
    <m/>
    <n v="3052.7384179138212"/>
    <n v="-343.13248437471481"/>
    <m/>
    <n v="3052.73841791382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75"/>
    <n v="232.5"/>
    <n v="0.23564379085865839"/>
    <n v="2.9886125230074052"/>
    <n v="2.5886997417849899E-2"/>
    <m/>
  </r>
  <r>
    <s v="3 Occupant_USA_NJ_Newark.L_Electric Storage_50-gallon"/>
    <x v="63"/>
    <x v="1"/>
    <n v="14282.406434911631"/>
    <n v="97.746025220762093"/>
    <m/>
    <n v="6033.2397415169962"/>
    <n v="3015.9940491678062"/>
    <m/>
    <n v="1871.4045726266579"/>
    <n v="6004.8400808482502"/>
    <n v="701.61618128784596"/>
    <n v="31.74621950981388"/>
    <n v="411.22707574349101"/>
    <m/>
    <n v="2533.328402511042"/>
    <n v="483.91728983814721"/>
    <n v="0"/>
    <m/>
    <m/>
    <n v="2852.4183477165761"/>
    <n v="-339.30272907366628"/>
    <m/>
    <n v="2852.4183477165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00.75"/>
    <n v="0.27632869633521778"/>
    <n v="5.1011423926204786"/>
    <n v="2.76453435881607E-2"/>
    <m/>
  </r>
  <r>
    <s v="3 Occupant_USA_NJ_Trenton-_Electric Storage_50-gallon"/>
    <x v="64"/>
    <x v="1"/>
    <n v="13840.480359250871"/>
    <n v="97.746025220762093"/>
    <m/>
    <n v="5572.5799637916598"/>
    <n v="2797.5728528463678"/>
    <m/>
    <n v="1643.1807090707459"/>
    <n v="5335.3127333711109"/>
    <n v="666.57848165765529"/>
    <n v="39.19191995041848"/>
    <n v="448.62174216753567"/>
    <m/>
    <n v="2332.888187781492"/>
    <n v="442.11892316379971"/>
    <n v="0"/>
    <m/>
    <m/>
    <n v="2871.152049781007"/>
    <n v="-338.9005395586978"/>
    <m/>
    <n v="2871.15204978100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5"/>
    <n v="665.5"/>
    <n v="0.22080814711434971"/>
    <n v="3.341959307245987"/>
    <n v="2.4012690355492201E-2"/>
    <m/>
  </r>
  <r>
    <s v="3 Occupant_USA_NM_Albuquer_Electric Storage_50-gallon"/>
    <x v="65"/>
    <x v="1"/>
    <n v="13256.916149649869"/>
    <n v="97.746025220762093"/>
    <m/>
    <n v="5098.0666928173687"/>
    <n v="1489.4329528581129"/>
    <m/>
    <n v="896.57426411208655"/>
    <n v="2705.131662845376"/>
    <n v="60.250065918541573"/>
    <n v="20.2138100367257"/>
    <n v="512.39481279075119"/>
    <m/>
    <n v="3140.3330618903451"/>
    <n v="468.30067806891037"/>
    <n v="0"/>
    <m/>
    <m/>
    <n v="2762.1011111544431"/>
    <n v="-333.66561738965322"/>
    <m/>
    <n v="2762.1011111544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44.75"/>
    <n v="0.251086213891071"/>
    <n v="4.2308273796823759"/>
    <n v="2.7482120081760101E-2"/>
    <m/>
  </r>
  <r>
    <s v="3 Occupant_USA_NM_Las.Cruc_Electric Storage_50-gallon"/>
    <x v="66"/>
    <x v="1"/>
    <n v="13097.838282335861"/>
    <n v="97.746025220762093"/>
    <m/>
    <n v="5130.1447783326148"/>
    <n v="802.50815449576214"/>
    <m/>
    <n v="381.26723130679687"/>
    <n v="1190.3329393690219"/>
    <n v="6.423940486007683"/>
    <n v="8.3466666360965878"/>
    <n v="406.47031606685982"/>
    <m/>
    <n v="3849.4856523319891"/>
    <n v="478.15097150486281"/>
    <n v="0"/>
    <m/>
    <m/>
    <n v="2570.9451583252298"/>
    <n v="-330.26919716225251"/>
    <m/>
    <n v="2570.9451583252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6.75"/>
    <n v="0.21314970666722691"/>
    <n v="4.2586856625732032"/>
    <n v="2.7550124497619399E-2"/>
    <m/>
  </r>
  <r>
    <s v="3 Occupant_USA_NM_Santa.Fe_Electric Storage_50-gallon"/>
    <x v="67"/>
    <x v="1"/>
    <n v="13676.269121889"/>
    <n v="97.746025220762093"/>
    <m/>
    <n v="5307.3191774906627"/>
    <n v="2619.7671436153628"/>
    <m/>
    <n v="1691.696331683906"/>
    <n v="5090.8696402414271"/>
    <n v="287.95200824084691"/>
    <n v="53.91957841283601"/>
    <n v="586.1992252777726"/>
    <m/>
    <n v="2231.7566401626909"/>
    <n v="455.79539371260921"/>
    <n v="0"/>
    <m/>
    <m/>
    <n v="2972.2015987201971"/>
    <n v="-338.66554266864978"/>
    <m/>
    <n v="2972.20159872019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32.5"/>
    <n v="0.27690109912390148"/>
    <n v="4.3821866037652004"/>
    <n v="2.65178016456981E-2"/>
    <m/>
  </r>
  <r>
    <s v="3 Occupant_USA_NV_Las.Vega_Electric Storage_50-gallon"/>
    <x v="68"/>
    <x v="1"/>
    <n v="14942.133117032079"/>
    <n v="97.746025220762093"/>
    <m/>
    <n v="7286.0008806226851"/>
    <n v="432.66750447354701"/>
    <m/>
    <n v="163.95859496155421"/>
    <n v="537.2612948742626"/>
    <n v="0.76300741070332001"/>
    <n v="1.994116023245083"/>
    <n v="265.95178607804542"/>
    <m/>
    <n v="6206.3682937281601"/>
    <n v="646.96508242097843"/>
    <n v="0"/>
    <m/>
    <m/>
    <n v="2259.3838907312302"/>
    <n v="-326.3747251880269"/>
    <m/>
    <n v="2259.38389073123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62"/>
    <n v="0.23707071821492001"/>
    <n v="4.0016750347339682"/>
    <n v="3.8598019118770102E-2"/>
    <m/>
  </r>
  <r>
    <s v="3 Occupant_USA_NV_Reno-Tah_Electric Storage_50-gallon"/>
    <x v="69"/>
    <x v="1"/>
    <n v="13069.431791323101"/>
    <n v="97.746025220762093"/>
    <m/>
    <n v="4771.37147496954"/>
    <n v="1859.975171877805"/>
    <m/>
    <n v="1127.6542309233939"/>
    <n v="3460.0863366031381"/>
    <n v="48.727306727993941"/>
    <n v="41.564566457523021"/>
    <n v="642.0290677688979"/>
    <m/>
    <n v="2497.3713384118678"/>
    <n v="414.02496467986731"/>
    <n v="0"/>
    <m/>
    <m/>
    <n v="2901.3119706752932"/>
    <n v="-337.91027217906549"/>
    <m/>
    <n v="2901.31197067528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1.75"/>
    <n v="0.23308435243902639"/>
    <n v="3.3232968966911312"/>
    <n v="2.4074364687642499E-2"/>
    <m/>
  </r>
  <r>
    <s v="3 Occupant_USA_NY_Buffalo._Electric Storage_50-gallon"/>
    <x v="70"/>
    <x v="1"/>
    <n v="16151.363194671199"/>
    <n v="97.746025220762093"/>
    <m/>
    <n v="7649.492967408235"/>
    <n v="5360.0947925912706"/>
    <m/>
    <n v="3478.5650632212378"/>
    <n v="10804.11743664666"/>
    <n v="1329.837338679612"/>
    <n v="117.6206606571879"/>
    <n v="434.07173003325153"/>
    <m/>
    <n v="1788.2837531277059"/>
    <n v="501.11442168925771"/>
    <n v="0"/>
    <m/>
    <m/>
    <n v="3105.1218815849411"/>
    <n v="-345.32548891733188"/>
    <m/>
    <n v="3105.1218815849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48.75"/>
    <n v="0.30269004207606359"/>
    <n v="5.4726804703454368"/>
    <n v="2.8630225094095799E-2"/>
    <m/>
  </r>
  <r>
    <s v="3 Occupant_USA_NY_New.York_Electric Storage_50-gallon"/>
    <x v="71"/>
    <x v="1"/>
    <n v="14570.446602282071"/>
    <n v="97.746025220762093"/>
    <m/>
    <n v="6290.0531127253325"/>
    <n v="3488.721186906575"/>
    <m/>
    <n v="2033.177147780222"/>
    <n v="6594.1461385878129"/>
    <n v="1012.631136833939"/>
    <n v="30.097296074232339"/>
    <n v="412.81560621818278"/>
    <m/>
    <n v="2348.5680502351238"/>
    <n v="452.7638755836345"/>
    <n v="0"/>
    <m/>
    <m/>
    <n v="2883.6451438787449"/>
    <n v="-340.52156831084199"/>
    <m/>
    <n v="2883.6451438787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"/>
    <n v="469"/>
    <n v="0.3277865814517914"/>
    <n v="6.3395889650220454"/>
    <n v="2.65313512333539E-2"/>
    <m/>
  </r>
  <r>
    <s v="3 Occupant_USA_NY_Syracuse_Electric Storage_50-gallon"/>
    <x v="72"/>
    <x v="1"/>
    <n v="16432.095537305799"/>
    <n v="97.746025220762093"/>
    <m/>
    <n v="7936.6483062115112"/>
    <n v="5511.3645366541277"/>
    <m/>
    <n v="3185.566749025978"/>
    <n v="9848.6665271523398"/>
    <n v="1794.8998091277599"/>
    <n v="99.567274925974786"/>
    <n v="431.33070357439021"/>
    <m/>
    <n v="1889.2467362925081"/>
    <n v="536.03703326487505"/>
    <n v="0"/>
    <m/>
    <m/>
    <n v="3098.6988854164401"/>
    <n v="-344.31847176997883"/>
    <m/>
    <n v="3098.69888541644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75"/>
    <n v="180"/>
    <n v="0.27116489585618619"/>
    <n v="4.5564257586139041"/>
    <n v="3.0094565794394401E-2"/>
    <m/>
  </r>
  <r>
    <s v="3 Occupant_USA_OH_Cincinna_Electric Storage_50-gallon"/>
    <x v="73"/>
    <x v="1"/>
    <n v="14522.29415515463"/>
    <n v="97.746025220762093"/>
    <m/>
    <n v="6239.0801211091593"/>
    <n v="3193.7659984020238"/>
    <m/>
    <n v="1850.5885832014369"/>
    <n v="5798.4913442575416"/>
    <n v="864.18713384934995"/>
    <n v="64.707753000091955"/>
    <n v="414.28252835113682"/>
    <m/>
    <n v="2553.3103044878189"/>
    <n v="492.00381821931632"/>
    <n v="0"/>
    <m/>
    <m/>
    <n v="2886.4656883674738"/>
    <n v="-338.92079829685588"/>
    <m/>
    <n v="2886.46568836748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509"/>
    <n v="0.21650633914367401"/>
    <n v="3.115986290797764"/>
    <n v="2.7008435032680099E-2"/>
    <m/>
  </r>
  <r>
    <s v="3 Occupant_USA_OH_Columbus_Electric Storage_50-gallon"/>
    <x v="74"/>
    <x v="1"/>
    <n v="15352.75863492898"/>
    <n v="97.746025220762093"/>
    <m/>
    <n v="7035.6407523450225"/>
    <n v="4019.2593988760018"/>
    <m/>
    <n v="2210.4004582210482"/>
    <n v="6936.4792538586889"/>
    <n v="1362.435443795528"/>
    <n v="73.622330867944314"/>
    <n v="372.80116599147448"/>
    <m/>
    <n v="2489.838416295986"/>
    <n v="526.54293717303449"/>
    <n v="0"/>
    <m/>
    <m/>
    <n v="2920.3695369059328"/>
    <n v="-339.39924923115979"/>
    <m/>
    <n v="2920.36953690593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659.5"/>
    <n v="0.25236975858529309"/>
    <n v="4.2343536743631418"/>
    <n v="2.8995401809425201E-2"/>
    <m/>
  </r>
  <r>
    <s v="3 Occupant_USA_OK_Oklahoma_Electric Storage_50-gallon"/>
    <x v="75"/>
    <x v="1"/>
    <n v="14755.64878490411"/>
    <n v="97.746025220762093"/>
    <m/>
    <n v="6713.9439258884959"/>
    <n v="2390.0942065790769"/>
    <m/>
    <n v="1329.901713478547"/>
    <n v="4135.3796061981102"/>
    <n v="679.09790241290705"/>
    <n v="45.640487796613463"/>
    <n v="335.45410289101272"/>
    <m/>
    <n v="3769.6717507389671"/>
    <n v="554.1779685704513"/>
    <n v="0"/>
    <m/>
    <m/>
    <n v="2644.956513337595"/>
    <n v="-334.02455270158742"/>
    <m/>
    <n v="2644.95651333759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712.5"/>
    <n v="0.34847610797975298"/>
    <n v="5.9169720310305056"/>
    <n v="3.31426499974097E-2"/>
    <m/>
  </r>
  <r>
    <s v="3 Occupant_USA_OR_Portland_Electric Storage_50-gallon"/>
    <x v="76"/>
    <x v="1"/>
    <n v="12087.88712197878"/>
    <n v="97.746025220762093"/>
    <m/>
    <n v="3799.5052640497897"/>
    <n v="1706.642930044696"/>
    <m/>
    <n v="1114.9955343785041"/>
    <n v="3856.240050470723"/>
    <n v="7.9911305971433997"/>
    <n v="48.504492846114623"/>
    <n v="535.15177222293653"/>
    <m/>
    <n v="1778.256086079547"/>
    <n v="314.60624792554688"/>
    <n v="0"/>
    <m/>
    <m/>
    <n v="2891.6335122507162"/>
    <n v="-341.60966677866281"/>
    <m/>
    <n v="2891.63351225072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119.5"/>
    <n v="0.23085963838068491"/>
    <n v="3.8664214922094668"/>
    <n v="1.8450419422752301E-2"/>
    <m/>
  </r>
  <r>
    <s v="3 Occupant_USA_OR_Redmond._Electric Storage_50-gallon"/>
    <x v="77"/>
    <x v="1"/>
    <n v="14013.067513594789"/>
    <n v="97.746025220762093"/>
    <m/>
    <n v="5502.3265626830234"/>
    <n v="3450.4359122421761"/>
    <m/>
    <n v="2217.2184486264928"/>
    <n v="6903.9563401624746"/>
    <n v="428.59705756139613"/>
    <n v="101.9890577089878"/>
    <n v="702.63134834531343"/>
    <m/>
    <n v="1619.243832848503"/>
    <n v="432.64681759234469"/>
    <n v="0"/>
    <m/>
    <m/>
    <n v="3113.9926052336168"/>
    <n v="-344.92321186595501"/>
    <m/>
    <n v="3113.99260523362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69.25"/>
    <n v="0.2537159843979922"/>
    <n v="3.0653652686931281"/>
    <n v="2.4607465650214499E-2"/>
    <m/>
  </r>
  <r>
    <s v="3 Occupant_USA_PA_Bradford_Electric Storage_50-gallon"/>
    <x v="78"/>
    <x v="1"/>
    <n v="17905.003935037421"/>
    <n v="97.746025220762093"/>
    <m/>
    <n v="9268.4499671943558"/>
    <n v="7403.1595944005367"/>
    <m/>
    <n v="3183.8058132057231"/>
    <n v="9736.4029135297078"/>
    <n v="3689.914282461632"/>
    <n v="125.28272123534209"/>
    <n v="404.15677749784868"/>
    <m/>
    <n v="1346.677902672704"/>
    <n v="518.61247012111482"/>
    <n v="0"/>
    <m/>
    <m/>
    <n v="3239.805622165135"/>
    <n v="-345.92825687558332"/>
    <m/>
    <n v="3239.80562216512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1.75"/>
    <n v="223.25"/>
    <n v="0.2635075867995858"/>
    <n v="3.6572025854803369"/>
    <n v="2.8073491162983199E-2"/>
    <m/>
  </r>
  <r>
    <s v="3 Occupant_USA_PA_Philadel_Electric Storage_50-gallon"/>
    <x v="79"/>
    <x v="1"/>
    <n v="13920.10457798961"/>
    <n v="97.746025220762093"/>
    <m/>
    <n v="5727.5234008067173"/>
    <n v="2553.929683859662"/>
    <m/>
    <n v="1561.9109043299659"/>
    <n v="5046.3745022831336"/>
    <n v="550.2180150772424"/>
    <n v="29.569412171992731"/>
    <n v="412.23135228046772"/>
    <m/>
    <n v="2703.6836872009089"/>
    <n v="469.91002974614611"/>
    <n v="0"/>
    <m/>
    <m/>
    <n v="2795.8328315047288"/>
    <n v="-337.61088896567372"/>
    <m/>
    <n v="2795.8328315047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646"/>
    <n v="0.25680151358079012"/>
    <n v="4.753332121701642"/>
    <n v="2.64876012364182E-2"/>
    <m/>
  </r>
  <r>
    <s v="3 Occupant_USA_PA_Pittsbur_Electric Storage_50-gallon"/>
    <x v="80"/>
    <x v="1"/>
    <n v="14894.890187199409"/>
    <n v="97.746025220762093"/>
    <m/>
    <n v="6509.29912671495"/>
    <n v="3922.4699340906568"/>
    <m/>
    <n v="2308.1128101024119"/>
    <n v="7253.0652279145579"/>
    <n v="1118.1735110877769"/>
    <n v="83.347866960279191"/>
    <n v="412.83574594017068"/>
    <m/>
    <n v="2091.5124217105381"/>
    <n v="495.31677091375468"/>
    <n v="0"/>
    <m/>
    <m/>
    <n v="2988.8427148063579"/>
    <n v="-341.34277108834249"/>
    <m/>
    <n v="2988.8427148063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25"/>
    <n v="374.25"/>
    <n v="0.2456486928197254"/>
    <n v="3.8547004423501172"/>
    <n v="2.7261848067264199E-2"/>
    <m/>
  </r>
  <r>
    <s v="3 Occupant_USA_RI_Providen_Electric Storage_50-gallon"/>
    <x v="81"/>
    <x v="1"/>
    <n v="14429.370452346549"/>
    <n v="97.746025220762093"/>
    <m/>
    <n v="6059.2673306993784"/>
    <n v="3606.2947940191548"/>
    <m/>
    <n v="2137.2012038469252"/>
    <n v="6868.0224527771779"/>
    <n v="965.23914495266706"/>
    <n v="64.089968553165178"/>
    <n v="439.76447666638899"/>
    <m/>
    <n v="1995.7729102237729"/>
    <n v="457.19962645645057"/>
    <n v="0"/>
    <m/>
    <m/>
    <n v="2973.3547759691892"/>
    <n v="-341.98610558231832"/>
    <m/>
    <n v="2973.354775969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75"/>
    <n v="306"/>
    <n v="0.26830328419268018"/>
    <n v="4.3361164106456904"/>
    <n v="2.5728643805363698E-2"/>
    <m/>
  </r>
  <r>
    <s v="3 Occupant_USA_SC_JB.Charl_Electric Storage_50-gallon"/>
    <x v="82"/>
    <x v="1"/>
    <n v="13266.71141438166"/>
    <n v="97.746025220762093"/>
    <m/>
    <n v="5422.7308870981587"/>
    <n v="555.58571548254815"/>
    <m/>
    <n v="288.89988247539952"/>
    <n v="940.65300638715644"/>
    <n v="14.40722476922442"/>
    <n v="13.660249985215669"/>
    <n v="238.61835825270839"/>
    <m/>
    <n v="4404.8820064681749"/>
    <n v="462.26316514743542"/>
    <n v="0"/>
    <m/>
    <m/>
    <n v="2447.2321816054782"/>
    <n v="-327.96378488903429"/>
    <m/>
    <n v="2447.232181605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26"/>
    <n v="0.18903707044490581"/>
    <n v="3.5302337477779391"/>
    <n v="2.6071156992778802E-2"/>
    <m/>
  </r>
  <r>
    <s v="3 Occupant_USA_SC_Columbia_Electric Storage_50-gallon"/>
    <x v="83"/>
    <x v="1"/>
    <n v="13344.69196499489"/>
    <n v="97.746025220762093"/>
    <m/>
    <n v="5451.6574598535972"/>
    <n v="761.56690084163108"/>
    <m/>
    <n v="421.08184754181588"/>
    <n v="1364.111158333001"/>
    <n v="15.7107001698581"/>
    <n v="19.60162888571497"/>
    <n v="305.17272424423942"/>
    <m/>
    <n v="4192.7412420607652"/>
    <n v="497.34931695120082"/>
    <n v="0"/>
    <m/>
    <m/>
    <n v="2496.2861594633991"/>
    <n v="-328.31276046515228"/>
    <m/>
    <n v="2496.28615946339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44.75"/>
    <n v="0.15813933370744729"/>
    <n v="2.7520671448151171"/>
    <n v="2.7180234769712801E-2"/>
    <m/>
  </r>
  <r>
    <s v="3 Occupant_USA_SD_Yankton-_Electric Storage_50-gallon"/>
    <x v="84"/>
    <x v="1"/>
    <n v="18911.871213689639"/>
    <n v="97.746025220762093"/>
    <m/>
    <n v="10379.658665293502"/>
    <n v="7763.8165285697396"/>
    <m/>
    <n v="3638.1760677933212"/>
    <n v="10614.749352069821"/>
    <n v="3584.0854370672118"/>
    <n v="123.609875539255"/>
    <n v="417.94514816994939"/>
    <m/>
    <n v="2068.8883586128059"/>
    <n v="546.95377811095648"/>
    <n v="0"/>
    <m/>
    <m/>
    <n v="3135.464202718184"/>
    <n v="-344.42458351610031"/>
    <m/>
    <n v="3135.4642027181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00"/>
    <n v="0.33238996459836079"/>
    <n v="5.6204663601837463"/>
    <n v="3.1910839003699801E-2"/>
    <m/>
  </r>
  <r>
    <s v="3 Occupant_USA_SD_Sioux.Fa_Electric Storage_50-gallon"/>
    <x v="85"/>
    <x v="1"/>
    <n v="19490.19988226816"/>
    <n v="97.746025220762093"/>
    <m/>
    <n v="10894.471527219232"/>
    <n v="8367.6171232381239"/>
    <m/>
    <n v="4058.4453314594621"/>
    <n v="11572.06619618215"/>
    <n v="3760.0891074408082"/>
    <n v="124.9328344749794"/>
    <n v="424.14984986288681"/>
    <m/>
    <n v="1946.088592660182"/>
    <n v="580.76581132092599"/>
    <n v="0"/>
    <m/>
    <m/>
    <n v="3198.980009371036"/>
    <n v="-345.10054400251408"/>
    <m/>
    <n v="3198.98000937103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75"/>
    <n v="31.75"/>
    <n v="0.3367829877866732"/>
    <n v="4.9984825247220188"/>
    <n v="3.40045315483841E-2"/>
    <m/>
  </r>
  <r>
    <s v="3 Occupant_USA_TN_Memphis._Electric Storage_50-gallon"/>
    <x v="86"/>
    <x v="1"/>
    <n v="13712.151680165611"/>
    <n v="97.746025220762093"/>
    <m/>
    <n v="5773.7788314762493"/>
    <n v="1254.5652475675729"/>
    <m/>
    <n v="772.40362181829948"/>
    <n v="2518.6038910062589"/>
    <n v="127.5600113021848"/>
    <n v="29.575824389200839"/>
    <n v="325.02579005788391"/>
    <m/>
    <n v="3999.0371874091638"/>
    <n v="520.17639649951286"/>
    <n v="0"/>
    <m/>
    <m/>
    <n v="2541.624503011345"/>
    <n v="-330.21643092373108"/>
    <m/>
    <n v="2541.6245030113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1117"/>
    <n v="0.22688549230772551"/>
    <n v="3.8966513026506719"/>
    <n v="2.90360792310323E-2"/>
    <m/>
  </r>
  <r>
    <s v="3 Occupant_USA_TN_Nashvill_Electric Storage_50-gallon"/>
    <x v="87"/>
    <x v="1"/>
    <n v="13287.10393676953"/>
    <n v="97.746025220762093"/>
    <m/>
    <n v="5252.7803164783481"/>
    <n v="1331.9063915510239"/>
    <m/>
    <n v="804.72330111462611"/>
    <n v="2590.1940314391741"/>
    <n v="135.8631631703141"/>
    <n v="28.369973753094801"/>
    <n v="362.94995351299087"/>
    <m/>
    <n v="3447.9763807958611"/>
    <n v="472.89754413146301"/>
    <n v="0"/>
    <m/>
    <m/>
    <n v="2637.5752746131429"/>
    <n v="-332.19436104433743"/>
    <m/>
    <n v="2637.5752746131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865.25"/>
    <n v="0.19952250579552719"/>
    <n v="2.9938640487000598"/>
    <n v="2.5955824066137501E-2"/>
    <m/>
  </r>
  <r>
    <s v="3 Occupant_USA_TX_Austin-C_Electric Storage_50-gallon"/>
    <x v="88"/>
    <x v="1"/>
    <n v="14118.464115984831"/>
    <n v="97.746025220762093"/>
    <m/>
    <n v="6412.971389082204"/>
    <n v="506.84791571106263"/>
    <m/>
    <n v="264.21115784445118"/>
    <n v="827.75469955990252"/>
    <n v="44.925049113251568"/>
    <n v="8.305895752876566"/>
    <n v="189.40581300048339"/>
    <m/>
    <n v="5304.6446215435226"/>
    <n v="601.47885182761877"/>
    <n v="0"/>
    <m/>
    <m/>
    <n v="2308.7443812246579"/>
    <n v="-323.28752460477659"/>
    <m/>
    <n v="2308.74438122466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271.75"/>
    <n v="0.1452743724901342"/>
    <n v="2.1907807121523559"/>
    <n v="3.2966941563532401E-2"/>
    <m/>
  </r>
  <r>
    <s v="3 Occupant_USA_TX_Dallas-F_Electric Storage_50-gallon"/>
    <x v="89"/>
    <x v="1"/>
    <n v="14012.52726229252"/>
    <n v="97.746025220762093"/>
    <m/>
    <n v="6206.069000028343"/>
    <n v="716.91398924489522"/>
    <m/>
    <n v="416.04762418485842"/>
    <n v="1366.719344305501"/>
    <n v="4.6890210623422668"/>
    <n v="13.78643446888753"/>
    <n v="282.39090952880599"/>
    <m/>
    <n v="4943.067433596937"/>
    <n v="546.08757718651032"/>
    <n v="0"/>
    <m/>
    <m/>
    <n v="2409.7099165861491"/>
    <n v="-328.96530977743009"/>
    <m/>
    <n v="2409.7099165861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530.5"/>
    <n v="0.29473678231381401"/>
    <n v="5.2557848578332313"/>
    <n v="3.3141139096976198E-2"/>
    <m/>
  </r>
  <r>
    <s v="3 Occupant_USA_TX_Houston-_Electric Storage_50-gallon"/>
    <x v="90"/>
    <x v="1"/>
    <n v="13997.914475383661"/>
    <n v="97.746025220762093"/>
    <m/>
    <n v="6348.0383612297992"/>
    <n v="235.33036572526339"/>
    <m/>
    <n v="104.7927046559586"/>
    <n v="360.83200534803171"/>
    <n v="0.36445782792775361"/>
    <n v="3.4700192133646479"/>
    <n v="126.7031840280124"/>
    <m/>
    <n v="5519.8491725366894"/>
    <n v="592.85882296784598"/>
    <n v="0"/>
    <m/>
    <m/>
    <n v="2253.1277684757661"/>
    <n v="-322.98958872995843"/>
    <m/>
    <n v="2253.12776847576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1.25"/>
    <n v="0.17812524867249641"/>
    <n v="3.5619186215267811"/>
    <n v="3.35719503174811E-2"/>
    <m/>
  </r>
  <r>
    <s v="3 Occupant_USA_TX_Lubbock._Electric Storage_50-gallon"/>
    <x v="91"/>
    <x v="1"/>
    <n v="14033.6637928403"/>
    <n v="97.746025220762093"/>
    <m/>
    <n v="5997.2811259245145"/>
    <n v="1541.9091438487901"/>
    <m/>
    <n v="1057.352943556486"/>
    <n v="3259.93925288214"/>
    <n v="42.65334330107045"/>
    <n v="50.338295327291988"/>
    <n v="391.56456166394298"/>
    <m/>
    <n v="3910.0480220567142"/>
    <n v="545.32396001900986"/>
    <n v="0"/>
    <m/>
    <m/>
    <n v="2639.6343212376341"/>
    <n v="-333.67690059405868"/>
    <m/>
    <n v="2639.63432123763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5"/>
    <n v="0.33110143048578161"/>
    <n v="6.4382571851695216"/>
    <n v="3.3762122881805003E-2"/>
    <m/>
  </r>
  <r>
    <s v="3 Occupant_USA_TX_San.Anto_Electric Storage_50-gallon"/>
    <x v="92"/>
    <x v="1"/>
    <n v="14508.624757285619"/>
    <n v="97.746025220762093"/>
    <m/>
    <n v="6821.99465183553"/>
    <n v="488.69848067958651"/>
    <m/>
    <n v="273.23174842389562"/>
    <n v="858.19927615583788"/>
    <n v="40.441685156120244"/>
    <n v="7.0383422943971441"/>
    <n v="167.98670480517271"/>
    <m/>
    <n v="5688.2577610060789"/>
    <n v="645.03841014986438"/>
    <n v="0"/>
    <m/>
    <m/>
    <n v="2289.881759772109"/>
    <n v="-324.20028189227997"/>
    <m/>
    <n v="2289.88175977210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86.75"/>
    <n v="0.22975203706732941"/>
    <n v="4.2598895403249628"/>
    <n v="3.7390606081258201E-2"/>
    <m/>
  </r>
  <r>
    <s v="3 Occupant_USA_UT_Salt.Lak_Electric Storage_50-gallon"/>
    <x v="93"/>
    <x v="1"/>
    <n v="14602.5550174524"/>
    <n v="97.746025220762093"/>
    <m/>
    <n v="6273.9366153763422"/>
    <n v="2981.3372530539018"/>
    <m/>
    <n v="2058.880037833007"/>
    <n v="6220.9024720535053"/>
    <n v="272.311769304444"/>
    <n v="88.750770351978701"/>
    <n v="561.39467556447698"/>
    <m/>
    <n v="2753.40010199567"/>
    <n v="539.19926032676949"/>
    <n v="0"/>
    <m/>
    <m/>
    <n v="2931.8700563977009"/>
    <n v="-340.0552982628825"/>
    <m/>
    <n v="2931.8700563976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4.5"/>
    <n v="0.26067433812899271"/>
    <n v="3.5061581445195591"/>
    <n v="3.1228774450435599E-2"/>
    <m/>
  </r>
  <r>
    <s v="3 Occupant_USA_UT_St.Georg_Electric Storage_50-gallon"/>
    <x v="94"/>
    <x v="1"/>
    <n v="14046.165244367479"/>
    <n v="97.746025220762093"/>
    <m/>
    <n v="6140.485167102489"/>
    <n v="978.75815403389856"/>
    <m/>
    <n v="538.37852165889228"/>
    <n v="1684.363457412243"/>
    <n v="8.9020220736606746"/>
    <n v="14.390517762030139"/>
    <n v="417.08709253932028"/>
    <m/>
    <n v="4619.6596483615758"/>
    <n v="542.06736470701435"/>
    <n v="0"/>
    <m/>
    <m/>
    <n v="2508.931731586938"/>
    <n v="-330.98096510154761"/>
    <m/>
    <n v="2508.93173158693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97"/>
    <n v="0.19496281076352109"/>
    <n v="3.2799264482517358"/>
    <n v="3.1453436203846302E-2"/>
    <m/>
  </r>
  <r>
    <s v="3 Occupant_USA_UT_Vernal.R_Electric Storage_50-gallon"/>
    <x v="95"/>
    <x v="1"/>
    <n v="16470.775455092109"/>
    <n v="97.746025220762093"/>
    <m/>
    <n v="7912.0336990525548"/>
    <n v="5177.2741571291817"/>
    <m/>
    <n v="2908.6899268467678"/>
    <n v="8292.7789879119973"/>
    <n v="1612.3065503668911"/>
    <n v="94.179330134012716"/>
    <n v="562.09834978151002"/>
    <m/>
    <n v="2152.1705128119088"/>
    <n v="582.58902911146379"/>
    <n v="0"/>
    <m/>
    <m/>
    <n v="3161.9934103614191"/>
    <n v="-342.39415580858127"/>
    <m/>
    <n v="3161.99341036142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59.5"/>
    <n v="0.23798120283663871"/>
    <n v="2.4215434743088582"/>
    <n v="3.2338524894409797E-2"/>
    <m/>
  </r>
  <r>
    <s v="3 Occupant_USA_VA_Norfolk._Electric Storage_50-gallon"/>
    <x v="96"/>
    <x v="1"/>
    <n v="13049.417299860719"/>
    <n v="97.746025220762093"/>
    <m/>
    <n v="5026.8688752489143"/>
    <n v="1196.542154892491"/>
    <m/>
    <n v="746.26991082983341"/>
    <n v="2497.0711657714869"/>
    <n v="53.427522277945521"/>
    <n v="23.111891831381111"/>
    <n v="373.73282995332801"/>
    <m/>
    <n v="3376.3995724499928"/>
    <n v="453.92714790643032"/>
    <n v="0"/>
    <m/>
    <m/>
    <n v="2625.8000789337261"/>
    <n v="-332.23932994357938"/>
    <m/>
    <n v="2625.80007893371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852.75"/>
    <n v="0.25245535671621522"/>
    <n v="4.459386927346733"/>
    <n v="2.57406791762134E-2"/>
    <m/>
  </r>
  <r>
    <s v="3 Occupant_USA_VT_Burlingt_Electric Storage_50-gallon"/>
    <x v="97"/>
    <x v="1"/>
    <n v="17862.89711662841"/>
    <n v="97.746025220762093"/>
    <m/>
    <n v="9298.2379947445916"/>
    <n v="7081.1031084205088"/>
    <m/>
    <n v="3223.6518240305818"/>
    <n v="9908.9862547443681"/>
    <n v="3375.3054702299319"/>
    <n v="88.898765380575412"/>
    <n v="393.24704877939803"/>
    <m/>
    <n v="1668.495479618854"/>
    <n v="548.63940670522868"/>
    <n v="0"/>
    <m/>
    <m/>
    <n v="3167.9107762057238"/>
    <n v="-345.73114439594389"/>
    <m/>
    <n v="3167.91077620572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8.75"/>
    <n v="271.25"/>
    <n v="0.28756533902017278"/>
    <n v="3.5715853980947569"/>
    <n v="3.0325954850427699E-2"/>
    <m/>
  </r>
  <r>
    <s v="3 Occupant_USA_WA_Seattle-_Electric Storage_50-gallon"/>
    <x v="98"/>
    <x v="1"/>
    <n v="11990.157353939059"/>
    <n v="97.746025220762093"/>
    <m/>
    <n v="3625.1347422220051"/>
    <n v="2003.601157202633"/>
    <m/>
    <n v="1371.766734955514"/>
    <n v="4908.2820043176416"/>
    <n v="43.541851064334637"/>
    <n v="52.531824698554132"/>
    <n v="535.76074648423605"/>
    <m/>
    <n v="1319.753503473652"/>
    <n v="301.78008154572029"/>
    <n v="0"/>
    <m/>
    <m/>
    <n v="2968.2742660389372"/>
    <n v="-343.66999232665933"/>
    <m/>
    <n v="2968.27426603893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5.5"/>
    <n v="282.75"/>
    <n v="0.25380515944680299"/>
    <n v="3.623633275905608"/>
    <n v="1.68617248061739E-2"/>
    <m/>
  </r>
  <r>
    <s v="3 Occupant_USA_WA_Spokane._Electric Storage_50-gallon"/>
    <x v="99"/>
    <x v="1"/>
    <n v="15438.006091137409"/>
    <n v="97.746025220762093"/>
    <m/>
    <n v="6909.9058195359303"/>
    <n v="4679.1239710710624"/>
    <m/>
    <n v="3004.2326073233662"/>
    <n v="9443.2481130296801"/>
    <n v="962.1611032997597"/>
    <n v="168.50591256965731"/>
    <n v="544.22434787828445"/>
    <m/>
    <n v="1696.7688962113009"/>
    <n v="534.01295225356705"/>
    <n v="0"/>
    <m/>
    <m/>
    <n v="3131.3519259234472"/>
    <n v="-345.50219584290511"/>
    <m/>
    <n v="3131.35192592344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153.75"/>
    <n v="0.29060777650157199"/>
    <n v="3.9897518679133679"/>
    <n v="3.0176251465275899E-2"/>
    <m/>
  </r>
  <r>
    <s v="3 Occupant_USA_WI_Milwauke_Electric Storage_50-gallon"/>
    <x v="100"/>
    <x v="1"/>
    <n v="16639.562394454479"/>
    <n v="97.746025220762093"/>
    <m/>
    <n v="8138.0740785299577"/>
    <n v="5817.502904969072"/>
    <m/>
    <n v="3129.529095315555"/>
    <n v="9652.8330897010328"/>
    <n v="2153.476530112725"/>
    <n v="94.871807038618002"/>
    <n v="439.62547250218569"/>
    <m/>
    <n v="1792.664351742578"/>
    <n v="527.90682181830732"/>
    <n v="0"/>
    <m/>
    <m/>
    <n v="3104.7399702465818"/>
    <n v="-344.5696061184409"/>
    <m/>
    <n v="3104.73997024658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5"/>
    <n v="113.25"/>
    <n v="0.30272115626694468"/>
    <n v="5.0594857262071917"/>
    <n v="3.02268235794909E-2"/>
    <m/>
  </r>
  <r>
    <s v="3 Occupant_USA_WI_Rhinelan_Electric Storage_50-gallon"/>
    <x v="101"/>
    <x v="1"/>
    <n v="21076.22914335606"/>
    <n v="97.746025220762093"/>
    <m/>
    <n v="12323.040641641695"/>
    <n v="10359.840436597849"/>
    <m/>
    <n v="3788.1274967332251"/>
    <n v="11150.594525444871"/>
    <n v="6038.7964381272823"/>
    <n v="136.32730041267229"/>
    <n v="396.58920132466977"/>
    <m/>
    <n v="1367.646230934826"/>
    <n v="595.55397410901878"/>
    <n v="0"/>
    <m/>
    <m/>
    <n v="3356.4401560366082"/>
    <n v="-347.4171440638608"/>
    <m/>
    <n v="3356.4401560366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6.5"/>
    <n v="175.25"/>
    <n v="0.27954858274196281"/>
    <n v="3.567911933791303"/>
    <n v="3.24011688232329E-2"/>
    <m/>
  </r>
  <r>
    <s v="3 Occupant_USA_WV_Charlest_Electric Storage_50-gallon"/>
    <x v="102"/>
    <x v="1"/>
    <n v="13839.371088777471"/>
    <n v="97.746025220762093"/>
    <m/>
    <n v="5594.3549706651902"/>
    <n v="2485.954628787681"/>
    <m/>
    <n v="1492.354624639443"/>
    <n v="4635.8651960636298"/>
    <n v="506.28433291295602"/>
    <n v="60.319293842470927"/>
    <n v="426.99637739279939"/>
    <m/>
    <n v="2640.2523977075102"/>
    <n v="468.14794416999962"/>
    <n v="0"/>
    <m/>
    <m/>
    <n v="2848.2677724341088"/>
    <n v="-337.06451101269693"/>
    <m/>
    <n v="2848.2677724341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400.75"/>
    <n v="0.184332717489649"/>
    <n v="2.2919294068119238"/>
    <n v="2.55683872678465E-2"/>
    <m/>
  </r>
  <r>
    <s v="3 Occupant_USA_WV_Morganto_Electric Storage_50-gallon"/>
    <x v="103"/>
    <x v="1"/>
    <n v="14347.23327683165"/>
    <n v="97.746025220762093"/>
    <m/>
    <n v="6015.3420093539344"/>
    <n v="3243.1627786938152"/>
    <m/>
    <n v="1915.2573781328431"/>
    <n v="5901.422727400145"/>
    <n v="845.81559331980452"/>
    <n v="58.951894787724868"/>
    <n v="423.13791245344561"/>
    <m/>
    <n v="2294.4912509213641"/>
    <n v="477.68797973875468"/>
    <n v="0"/>
    <m/>
    <m/>
    <n v="2935.1429217997488"/>
    <n v="-339.26204134552643"/>
    <m/>
    <n v="2935.14292179975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26"/>
    <n v="0.19203612318085331"/>
    <n v="2.103415575590514"/>
    <n v="2.5819125793103401E-2"/>
    <m/>
  </r>
  <r>
    <s v="3 Occupant_USA_WY_Cheyenne_Electric Storage_50-gallon"/>
    <x v="104"/>
    <x v="1"/>
    <n v="15572.483781102779"/>
    <n v="97.746025220762093"/>
    <m/>
    <n v="6980.9044110107552"/>
    <n v="5099.3468206303123"/>
    <m/>
    <n v="3129.343352888809"/>
    <n v="9502.9174648474618"/>
    <n v="1291.6806204197901"/>
    <n v="75.870336551704099"/>
    <n v="602.45251077000341"/>
    <m/>
    <n v="1372.99418530094"/>
    <n v="508.56340507950341"/>
    <n v="0"/>
    <m/>
    <m/>
    <n v="3194.831024413982"/>
    <n v="-346.39327419103188"/>
    <m/>
    <n v="3194.83102441398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8.5"/>
    <n v="0.35685100059146813"/>
    <n v="6.8748290181313054"/>
    <n v="3.0032094359776801E-2"/>
    <m/>
  </r>
  <r>
    <s v="3 Occupant_USA_WY_Jackson._Electric Storage_50-gallon"/>
    <x v="105"/>
    <x v="1"/>
    <n v="19597.874308847429"/>
    <n v="97.746025220762093"/>
    <m/>
    <n v="10710.687485824659"/>
    <n v="9113.8018462112141"/>
    <m/>
    <n v="4537.6977024190937"/>
    <n v="13117.542301419149"/>
    <n v="3773.4714748376082"/>
    <n v="182.22580816766441"/>
    <n v="620.40686078689123"/>
    <m/>
    <n v="956.45009889224968"/>
    <n v="640.43554072119446"/>
    <n v="0"/>
    <m/>
    <m/>
    <n v="3490.438477344846"/>
    <n v="-350.27145005465928"/>
    <m/>
    <n v="3490.43847734483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25"/>
    <n v="34.75"/>
    <n v="0.3220780222454539"/>
    <n v="3.394374664211564"/>
    <n v="3.57405735019466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D4423-5476-40E1-987B-43A2D88A0CA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2" firstHeaderRow="1" firstDataRow="3" firstDataCol="1"/>
  <pivotFields count="47">
    <pivotField showAll="0"/>
    <pivotField axis="axisRow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5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DHW Elec [kWh]" fld="23" baseField="0" baseItem="0"/>
    <dataField name="Sum of Total HVAC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5098-C774-48C5-9A3F-3D0016AC1B96}">
  <dimension ref="A3:O112"/>
  <sheetViews>
    <sheetView tabSelected="1" topLeftCell="E1" workbookViewId="0">
      <selection activeCell="L17" sqref="L17"/>
    </sheetView>
  </sheetViews>
  <sheetFormatPr defaultRowHeight="15" x14ac:dyDescent="0.25"/>
  <cols>
    <col min="1" max="1" width="30.140625" bestFit="1" customWidth="1"/>
    <col min="2" max="2" width="24.140625" bestFit="1" customWidth="1"/>
    <col min="3" max="3" width="17.7109375" bestFit="1" customWidth="1"/>
    <col min="4" max="4" width="22.5703125" bestFit="1" customWidth="1"/>
    <col min="5" max="5" width="17.7109375" bestFit="1" customWidth="1"/>
    <col min="6" max="6" width="27.5703125" bestFit="1" customWidth="1"/>
    <col min="7" max="7" width="22.7109375" bestFit="1" customWidth="1"/>
    <col min="8" max="8" width="12" bestFit="1" customWidth="1"/>
    <col min="10" max="10" width="30.140625" bestFit="1" customWidth="1"/>
    <col min="11" max="11" width="24.140625" bestFit="1" customWidth="1"/>
    <col min="12" max="12" width="17.7109375" bestFit="1" customWidth="1"/>
    <col min="13" max="13" width="22.28515625" bestFit="1" customWidth="1"/>
    <col min="14" max="14" width="17.7109375" bestFit="1" customWidth="1"/>
    <col min="15" max="15" width="13.28515625" customWidth="1"/>
  </cols>
  <sheetData>
    <row r="3" spans="1:15" x14ac:dyDescent="0.25">
      <c r="B3" s="2" t="s">
        <v>571</v>
      </c>
    </row>
    <row r="4" spans="1:15" x14ac:dyDescent="0.25">
      <c r="B4" t="s">
        <v>440</v>
      </c>
      <c r="D4" t="s">
        <v>439</v>
      </c>
      <c r="F4" t="s">
        <v>573</v>
      </c>
      <c r="G4" t="s">
        <v>574</v>
      </c>
      <c r="K4" t="s">
        <v>440</v>
      </c>
      <c r="M4" t="s">
        <v>439</v>
      </c>
    </row>
    <row r="5" spans="1:15" x14ac:dyDescent="0.25">
      <c r="A5" s="2" t="s">
        <v>463</v>
      </c>
      <c r="B5" t="s">
        <v>572</v>
      </c>
      <c r="C5" t="s">
        <v>575</v>
      </c>
      <c r="D5" t="s">
        <v>572</v>
      </c>
      <c r="E5" t="s">
        <v>575</v>
      </c>
      <c r="J5" t="s">
        <v>463</v>
      </c>
      <c r="K5" t="s">
        <v>572</v>
      </c>
      <c r="L5" t="s">
        <v>575</v>
      </c>
      <c r="M5" t="s">
        <v>572</v>
      </c>
      <c r="N5" t="s">
        <v>575</v>
      </c>
      <c r="O5" t="s">
        <v>576</v>
      </c>
    </row>
    <row r="6" spans="1:15" x14ac:dyDescent="0.25">
      <c r="A6" s="3" t="s">
        <v>464</v>
      </c>
      <c r="B6" s="4">
        <v>2547.1476414059871</v>
      </c>
      <c r="C6" s="4">
        <v>5143.0300275869513</v>
      </c>
      <c r="D6" s="4">
        <v>1142.0780387980169</v>
      </c>
      <c r="E6" s="4">
        <v>5124.2485046326337</v>
      </c>
      <c r="F6" s="4">
        <v>3689.2256802040038</v>
      </c>
      <c r="G6" s="4">
        <v>10267.278532219585</v>
      </c>
      <c r="J6" t="s">
        <v>476</v>
      </c>
      <c r="K6">
        <v>2554.9268093767341</v>
      </c>
      <c r="L6">
        <v>3448.8077421983589</v>
      </c>
      <c r="M6">
        <v>1113.2434585778981</v>
      </c>
      <c r="N6">
        <v>3275.0662181466182</v>
      </c>
      <c r="O6">
        <f>K6/(M6+0.65*(N6-L6))</f>
        <v>2.5541312793577657</v>
      </c>
    </row>
    <row r="7" spans="1:15" x14ac:dyDescent="0.25">
      <c r="A7" s="3" t="s">
        <v>465</v>
      </c>
      <c r="B7" s="4">
        <v>2393.7112672440958</v>
      </c>
      <c r="C7" s="4">
        <v>5414.6734641595176</v>
      </c>
      <c r="D7" s="4">
        <v>1084.816780950071</v>
      </c>
      <c r="E7" s="4">
        <v>5309.9070045891785</v>
      </c>
      <c r="F7" s="4">
        <v>3478.5280481941668</v>
      </c>
      <c r="G7" s="4">
        <v>10724.580468748696</v>
      </c>
      <c r="J7" t="s">
        <v>480</v>
      </c>
      <c r="K7">
        <v>2511.3472577627522</v>
      </c>
      <c r="L7">
        <v>3959.1558569904651</v>
      </c>
      <c r="M7">
        <v>1108.3154019858371</v>
      </c>
      <c r="N7">
        <v>3782.8733979992844</v>
      </c>
      <c r="O7">
        <f>K7/(M7+0.65*(N7-L7))</f>
        <v>2.5271881694435265</v>
      </c>
    </row>
    <row r="8" spans="1:15" x14ac:dyDescent="0.25">
      <c r="A8" s="3" t="s">
        <v>466</v>
      </c>
      <c r="B8" s="4">
        <v>2762.8528786069569</v>
      </c>
      <c r="C8" s="4">
        <v>5560.5297697659116</v>
      </c>
      <c r="D8" s="4">
        <v>1215.566682424273</v>
      </c>
      <c r="E8" s="4">
        <v>5693.2161116725592</v>
      </c>
      <c r="F8" s="4">
        <v>3978.4195610312299</v>
      </c>
      <c r="G8" s="4">
        <v>11253.74588143847</v>
      </c>
      <c r="J8" t="s">
        <v>479</v>
      </c>
      <c r="K8">
        <v>2697.5130205011828</v>
      </c>
      <c r="L8">
        <v>3320.8480361575903</v>
      </c>
      <c r="M8">
        <v>1162.1990505927679</v>
      </c>
      <c r="N8">
        <v>3230.2806550962364</v>
      </c>
      <c r="O8">
        <f>K8/(M8+0.65*(N8-L8))</f>
        <v>2.4448826753403732</v>
      </c>
    </row>
    <row r="9" spans="1:15" x14ac:dyDescent="0.25">
      <c r="A9" s="3" t="s">
        <v>467</v>
      </c>
      <c r="B9" s="4">
        <v>2607.90477173402</v>
      </c>
      <c r="C9" s="4">
        <v>5564.9888547117043</v>
      </c>
      <c r="D9" s="4">
        <v>1159.9929122199219</v>
      </c>
      <c r="E9" s="4">
        <v>5602.7596549028831</v>
      </c>
      <c r="F9" s="4">
        <v>3767.8976839539419</v>
      </c>
      <c r="G9" s="4">
        <v>11167.748509614587</v>
      </c>
      <c r="J9" t="s">
        <v>477</v>
      </c>
      <c r="K9">
        <v>2461.609613732659</v>
      </c>
      <c r="L9">
        <v>4872.6702067795077</v>
      </c>
      <c r="M9">
        <v>1124.584621085223</v>
      </c>
      <c r="N9">
        <v>4714.2093749619899</v>
      </c>
      <c r="O9">
        <f>K9/(M9+0.65*(N9-L9))</f>
        <v>2.4095982419394533</v>
      </c>
    </row>
    <row r="10" spans="1:15" x14ac:dyDescent="0.25">
      <c r="A10" s="3" t="s">
        <v>468</v>
      </c>
      <c r="B10" s="4">
        <v>3183.747135506183</v>
      </c>
      <c r="C10" s="4">
        <v>5654.4872574773926</v>
      </c>
      <c r="D10" s="4">
        <v>1431.3181484214369</v>
      </c>
      <c r="E10" s="4">
        <v>6039.0463036480824</v>
      </c>
      <c r="F10" s="4">
        <v>4615.0652839276199</v>
      </c>
      <c r="G10" s="4">
        <v>11693.533561125474</v>
      </c>
      <c r="J10" t="s">
        <v>488</v>
      </c>
      <c r="K10">
        <v>2377.4393936900392</v>
      </c>
      <c r="L10">
        <v>5509.3203007285356</v>
      </c>
      <c r="M10">
        <v>1071.4365833668289</v>
      </c>
      <c r="N10">
        <v>5394.9835358052414</v>
      </c>
      <c r="O10">
        <f>K10/(M10+0.65*(N10-L10))</f>
        <v>2.384311728367642</v>
      </c>
    </row>
    <row r="11" spans="1:15" x14ac:dyDescent="0.25">
      <c r="A11" s="3" t="s">
        <v>469</v>
      </c>
      <c r="B11" s="4">
        <v>2547.0497747955142</v>
      </c>
      <c r="C11" s="4">
        <v>5530.6087151705415</v>
      </c>
      <c r="D11" s="4">
        <v>1230.609196540262</v>
      </c>
      <c r="E11" s="4">
        <v>5537.0812374677753</v>
      </c>
      <c r="F11" s="4">
        <v>3777.6589713357762</v>
      </c>
      <c r="G11" s="4">
        <v>11067.689952638317</v>
      </c>
      <c r="J11" t="s">
        <v>465</v>
      </c>
      <c r="K11">
        <v>2393.7112672440958</v>
      </c>
      <c r="L11">
        <v>5414.6734641595176</v>
      </c>
      <c r="M11">
        <v>1084.816780950071</v>
      </c>
      <c r="N11">
        <v>5309.9070045891785</v>
      </c>
      <c r="O11">
        <f>K11/(M11+0.65*(N11-L11))</f>
        <v>2.3543498752579346</v>
      </c>
    </row>
    <row r="12" spans="1:15" x14ac:dyDescent="0.25">
      <c r="A12" s="3" t="s">
        <v>470</v>
      </c>
      <c r="B12" s="4">
        <v>2043.445161999447</v>
      </c>
      <c r="C12" s="4">
        <v>8533.8489344225454</v>
      </c>
      <c r="D12" s="4">
        <v>1051.727140623253</v>
      </c>
      <c r="E12" s="4">
        <v>8415.3707362327132</v>
      </c>
      <c r="F12" s="4">
        <v>3095.1723026227</v>
      </c>
      <c r="G12" s="4">
        <v>16949.219670655257</v>
      </c>
      <c r="J12" t="s">
        <v>492</v>
      </c>
      <c r="K12">
        <v>2428.1581984962222</v>
      </c>
      <c r="L12">
        <v>5426.9461725663732</v>
      </c>
      <c r="M12">
        <v>1097.9264780805861</v>
      </c>
      <c r="N12">
        <v>5337.7782006532207</v>
      </c>
      <c r="O12">
        <f>K12/(M12+0.65*(N12-L12))</f>
        <v>2.3348409195641615</v>
      </c>
    </row>
    <row r="13" spans="1:15" x14ac:dyDescent="0.25">
      <c r="A13" s="3" t="s">
        <v>471</v>
      </c>
      <c r="B13" s="4">
        <v>2787.4522367230588</v>
      </c>
      <c r="C13" s="4">
        <v>4754.0847523069497</v>
      </c>
      <c r="D13" s="4">
        <v>1294.6670296112609</v>
      </c>
      <c r="E13" s="4">
        <v>4816.0456176198932</v>
      </c>
      <c r="F13" s="4">
        <v>4082.1192663343199</v>
      </c>
      <c r="G13" s="4">
        <v>9570.1303699268428</v>
      </c>
      <c r="J13" t="s">
        <v>474</v>
      </c>
      <c r="K13">
        <v>3010.186606185106</v>
      </c>
      <c r="L13">
        <v>1908.0007357122879</v>
      </c>
      <c r="M13">
        <v>1245.9634019599259</v>
      </c>
      <c r="N13">
        <v>1982.1355441668516</v>
      </c>
      <c r="O13">
        <f>K13/(M13+0.65*(N13-L13))</f>
        <v>2.3259932900596976</v>
      </c>
    </row>
    <row r="14" spans="1:15" x14ac:dyDescent="0.25">
      <c r="A14" s="3" t="s">
        <v>472</v>
      </c>
      <c r="B14" s="4">
        <v>2416.9051636052009</v>
      </c>
      <c r="C14" s="4">
        <v>5511.7902564373535</v>
      </c>
      <c r="D14" s="4">
        <v>1119.041448063515</v>
      </c>
      <c r="E14" s="4">
        <v>5413.4991817505152</v>
      </c>
      <c r="F14" s="4">
        <v>3535.9466116687158</v>
      </c>
      <c r="G14" s="4">
        <v>10925.289438187869</v>
      </c>
      <c r="J14" t="s">
        <v>517</v>
      </c>
      <c r="K14">
        <v>2356.7853587949371</v>
      </c>
      <c r="L14">
        <v>5638.4372193448635</v>
      </c>
      <c r="M14">
        <v>1073.546841188592</v>
      </c>
      <c r="N14">
        <v>5546.6254676575472</v>
      </c>
      <c r="O14">
        <f>K14/(M14+0.65*(N14-L14))</f>
        <v>2.3245457626783561</v>
      </c>
    </row>
    <row r="15" spans="1:15" x14ac:dyDescent="0.25">
      <c r="A15" s="3" t="s">
        <v>473</v>
      </c>
      <c r="B15" s="4">
        <v>2754.136164608703</v>
      </c>
      <c r="C15" s="4">
        <v>5457.7799247156281</v>
      </c>
      <c r="D15" s="4">
        <v>1305.748959254541</v>
      </c>
      <c r="E15" s="4">
        <v>5541.563277271558</v>
      </c>
      <c r="F15" s="4">
        <v>4059.8851238632442</v>
      </c>
      <c r="G15" s="4">
        <v>10999.343201987187</v>
      </c>
      <c r="J15" t="s">
        <v>478</v>
      </c>
      <c r="K15">
        <v>2644.636930597364</v>
      </c>
      <c r="L15">
        <v>4431.1247821271991</v>
      </c>
      <c r="M15">
        <v>1164.41130926497</v>
      </c>
      <c r="N15">
        <v>4391.1801258729729</v>
      </c>
      <c r="O15">
        <f>K15/(M15+0.65*(N15-L15))</f>
        <v>2.3230209872571796</v>
      </c>
    </row>
    <row r="16" spans="1:15" x14ac:dyDescent="0.25">
      <c r="A16" s="3" t="s">
        <v>474</v>
      </c>
      <c r="B16" s="4">
        <v>3010.186606185106</v>
      </c>
      <c r="C16" s="4">
        <v>1908.0007357122879</v>
      </c>
      <c r="D16" s="4">
        <v>1245.9634019599259</v>
      </c>
      <c r="E16" s="4">
        <v>1982.1355441668516</v>
      </c>
      <c r="F16" s="4">
        <v>4256.1500081450322</v>
      </c>
      <c r="G16" s="4">
        <v>3890.1362798791397</v>
      </c>
      <c r="J16" t="s">
        <v>487</v>
      </c>
      <c r="K16">
        <v>2117.211982212526</v>
      </c>
      <c r="L16">
        <v>6804.5393974011404</v>
      </c>
      <c r="M16">
        <v>1004.356985277152</v>
      </c>
      <c r="N16">
        <v>6661.5471666370504</v>
      </c>
      <c r="O16">
        <f>K16/(M16+0.65*(N16-L16))</f>
        <v>2.3230020015710444</v>
      </c>
    </row>
    <row r="17" spans="1:15" x14ac:dyDescent="0.25">
      <c r="A17" s="3" t="s">
        <v>475</v>
      </c>
      <c r="B17" s="4">
        <v>2111.8286776945361</v>
      </c>
      <c r="C17" s="4">
        <v>8060.893666928815</v>
      </c>
      <c r="D17" s="4">
        <v>1052.076554818683</v>
      </c>
      <c r="E17" s="4">
        <v>7932.9058218479213</v>
      </c>
      <c r="F17" s="4">
        <v>3163.9052325132188</v>
      </c>
      <c r="G17" s="4">
        <v>15993.799488776736</v>
      </c>
      <c r="J17" t="s">
        <v>547</v>
      </c>
      <c r="K17">
        <v>2447.23218160548</v>
      </c>
      <c r="L17">
        <v>5422.7308870981587</v>
      </c>
      <c r="M17">
        <v>1104.2431279817661</v>
      </c>
      <c r="N17">
        <v>5347.9333831755121</v>
      </c>
      <c r="O17">
        <f>K17/(M17+0.65*(N17-L17))</f>
        <v>2.3182785176303207</v>
      </c>
    </row>
    <row r="18" spans="1:15" x14ac:dyDescent="0.25">
      <c r="A18" s="3" t="s">
        <v>476</v>
      </c>
      <c r="B18" s="4">
        <v>2554.9268093767341</v>
      </c>
      <c r="C18" s="4">
        <v>3448.8077421983589</v>
      </c>
      <c r="D18" s="4">
        <v>1113.2434585778981</v>
      </c>
      <c r="E18" s="4">
        <v>3275.0662181466182</v>
      </c>
      <c r="F18" s="4">
        <v>3668.1702679546324</v>
      </c>
      <c r="G18" s="4">
        <v>6723.8739603449776</v>
      </c>
      <c r="J18" t="s">
        <v>554</v>
      </c>
      <c r="K18">
        <v>2253.1277684757638</v>
      </c>
      <c r="L18">
        <v>6348.0383612297992</v>
      </c>
      <c r="M18">
        <v>1045.652021227078</v>
      </c>
      <c r="N18">
        <v>6238.4688635864031</v>
      </c>
      <c r="O18">
        <f>K18/(M18+0.65*(N18-L18))</f>
        <v>2.3122476688932223</v>
      </c>
    </row>
    <row r="19" spans="1:15" x14ac:dyDescent="0.25">
      <c r="A19" s="3" t="s">
        <v>477</v>
      </c>
      <c r="B19" s="4">
        <v>2461.609613732659</v>
      </c>
      <c r="C19" s="4">
        <v>4872.6702067795077</v>
      </c>
      <c r="D19" s="4">
        <v>1124.584621085223</v>
      </c>
      <c r="E19" s="4">
        <v>4714.2093749619899</v>
      </c>
      <c r="F19" s="4">
        <v>3586.1942348178818</v>
      </c>
      <c r="G19" s="4">
        <v>9586.8795817414975</v>
      </c>
      <c r="J19" t="s">
        <v>504</v>
      </c>
      <c r="K19">
        <v>2285.9485022855129</v>
      </c>
      <c r="L19">
        <v>6114.795681237294</v>
      </c>
      <c r="M19">
        <v>1054.8392432456801</v>
      </c>
      <c r="N19">
        <v>6020.6873940296473</v>
      </c>
      <c r="O19">
        <f>K19/(M19+0.65*(N19-L19))</f>
        <v>2.3005133824940898</v>
      </c>
    </row>
    <row r="20" spans="1:15" x14ac:dyDescent="0.25">
      <c r="A20" s="3" t="s">
        <v>478</v>
      </c>
      <c r="B20" s="4">
        <v>2644.636930597364</v>
      </c>
      <c r="C20" s="4">
        <v>4431.1247821271991</v>
      </c>
      <c r="D20" s="4">
        <v>1164.41130926497</v>
      </c>
      <c r="E20" s="4">
        <v>4391.1801258729729</v>
      </c>
      <c r="F20" s="4">
        <v>3809.048239862334</v>
      </c>
      <c r="G20" s="4">
        <v>8822.3049080001729</v>
      </c>
      <c r="J20" t="s">
        <v>472</v>
      </c>
      <c r="K20">
        <v>2416.9051636052009</v>
      </c>
      <c r="L20">
        <v>5511.7902564373535</v>
      </c>
      <c r="M20">
        <v>1119.041448063515</v>
      </c>
      <c r="N20">
        <v>5413.4991817505152</v>
      </c>
      <c r="O20">
        <f>K20/(M20+0.65*(N20-L20))</f>
        <v>2.2905748101389047</v>
      </c>
    </row>
    <row r="21" spans="1:15" x14ac:dyDescent="0.25">
      <c r="A21" s="3" t="s">
        <v>479</v>
      </c>
      <c r="B21" s="4">
        <v>2697.5130205011828</v>
      </c>
      <c r="C21" s="4">
        <v>3320.8480361575903</v>
      </c>
      <c r="D21" s="4">
        <v>1162.1990505927679</v>
      </c>
      <c r="E21" s="4">
        <v>3230.2806550962364</v>
      </c>
      <c r="F21" s="4">
        <v>3859.7120710939507</v>
      </c>
      <c r="G21" s="4">
        <v>6551.1286912538271</v>
      </c>
      <c r="J21" t="s">
        <v>518</v>
      </c>
      <c r="K21">
        <v>2479.0766316050081</v>
      </c>
      <c r="L21">
        <v>5424.5333516216815</v>
      </c>
      <c r="M21">
        <v>1115.528671930336</v>
      </c>
      <c r="N21">
        <v>5375.4325042405308</v>
      </c>
      <c r="O21">
        <f>K21/(M21+0.65*(N21-L21))</f>
        <v>2.2877875722046328</v>
      </c>
    </row>
    <row r="22" spans="1:15" x14ac:dyDescent="0.25">
      <c r="A22" s="3" t="s">
        <v>480</v>
      </c>
      <c r="B22" s="4">
        <v>2511.3472577627522</v>
      </c>
      <c r="C22" s="4">
        <v>3959.1558569904651</v>
      </c>
      <c r="D22" s="4">
        <v>1108.3154019858371</v>
      </c>
      <c r="E22" s="4">
        <v>3782.8733979992844</v>
      </c>
      <c r="F22" s="4">
        <v>3619.6626597485892</v>
      </c>
      <c r="G22" s="4">
        <v>7742.0292549897495</v>
      </c>
      <c r="J22" t="s">
        <v>505</v>
      </c>
      <c r="K22">
        <v>2451.0836830139169</v>
      </c>
      <c r="L22">
        <v>5798.4423882802666</v>
      </c>
      <c r="M22">
        <v>1108.9242516910001</v>
      </c>
      <c r="N22">
        <v>5746.7785340029814</v>
      </c>
      <c r="O22">
        <f>K22/(M22+0.65*(N22-L22))</f>
        <v>2.2793511103274229</v>
      </c>
    </row>
    <row r="23" spans="1:15" x14ac:dyDescent="0.25">
      <c r="A23" s="3" t="s">
        <v>481</v>
      </c>
      <c r="B23" s="4">
        <v>3341.1409402382651</v>
      </c>
      <c r="C23" s="4">
        <v>7976.404375961014</v>
      </c>
      <c r="D23" s="4">
        <v>1493.930381733092</v>
      </c>
      <c r="E23" s="4">
        <v>8477.0117678155002</v>
      </c>
      <c r="F23" s="4">
        <v>4835.0713219713571</v>
      </c>
      <c r="G23" s="4">
        <v>16453.416143776514</v>
      </c>
      <c r="J23" t="s">
        <v>489</v>
      </c>
      <c r="K23">
        <v>2023.3500695103471</v>
      </c>
      <c r="L23">
        <v>7565.8179028253326</v>
      </c>
      <c r="M23">
        <v>983.65848380379146</v>
      </c>
      <c r="N23">
        <v>7423.1914075935956</v>
      </c>
      <c r="O23">
        <f>K23/(M23+0.65*(N23-L23))</f>
        <v>2.2709997235856267</v>
      </c>
    </row>
    <row r="24" spans="1:15" x14ac:dyDescent="0.25">
      <c r="A24" s="3" t="s">
        <v>482</v>
      </c>
      <c r="B24" s="4">
        <v>3387.7290648272829</v>
      </c>
      <c r="C24" s="4">
        <v>7314.7542892455422</v>
      </c>
      <c r="D24" s="4">
        <v>1505.845825011058</v>
      </c>
      <c r="E24" s="4">
        <v>7866.4938636420975</v>
      </c>
      <c r="F24" s="4">
        <v>4893.5748898383408</v>
      </c>
      <c r="G24" s="4">
        <v>15181.24815288764</v>
      </c>
      <c r="J24" t="s">
        <v>552</v>
      </c>
      <c r="K24">
        <v>2308.7443812246629</v>
      </c>
      <c r="L24">
        <v>6412.971389082204</v>
      </c>
      <c r="M24">
        <v>1078.5277899188929</v>
      </c>
      <c r="N24">
        <v>6319.9815809715647</v>
      </c>
      <c r="O24">
        <f>K24/(M24+0.65*(N24-L24))</f>
        <v>2.267733743891192</v>
      </c>
    </row>
    <row r="25" spans="1:15" x14ac:dyDescent="0.25">
      <c r="A25" s="3" t="s">
        <v>483</v>
      </c>
      <c r="B25" s="4">
        <v>3023.102836560638</v>
      </c>
      <c r="C25" s="4">
        <v>6371.014162128291</v>
      </c>
      <c r="D25" s="4">
        <v>1369.9719321715791</v>
      </c>
      <c r="E25" s="4">
        <v>6644.8744819139374</v>
      </c>
      <c r="F25" s="4">
        <v>4393.0747687322173</v>
      </c>
      <c r="G25" s="4">
        <v>13015.888644042228</v>
      </c>
      <c r="J25" t="s">
        <v>464</v>
      </c>
      <c r="K25">
        <v>2547.1476414059871</v>
      </c>
      <c r="L25">
        <v>5143.0300275869513</v>
      </c>
      <c r="M25">
        <v>1142.0780387980169</v>
      </c>
      <c r="N25">
        <v>5124.2485046326337</v>
      </c>
      <c r="O25">
        <f>K25/(M25+0.65*(N25-L25))</f>
        <v>2.2543722120398226</v>
      </c>
    </row>
    <row r="26" spans="1:15" x14ac:dyDescent="0.25">
      <c r="A26" s="3" t="s">
        <v>484</v>
      </c>
      <c r="B26" s="4">
        <v>2949.6260845703791</v>
      </c>
      <c r="C26" s="4">
        <v>5572.7447690313784</v>
      </c>
      <c r="D26" s="4">
        <v>1356.6209957257099</v>
      </c>
      <c r="E26" s="4">
        <v>5788.8468510469511</v>
      </c>
      <c r="F26" s="4">
        <v>4306.2470802960888</v>
      </c>
      <c r="G26" s="4">
        <v>11361.591620078329</v>
      </c>
      <c r="J26" t="s">
        <v>556</v>
      </c>
      <c r="K26">
        <v>2289.8817597721072</v>
      </c>
      <c r="L26">
        <v>6821.99465183553</v>
      </c>
      <c r="M26">
        <v>1071.496760386035</v>
      </c>
      <c r="N26">
        <v>6736.9446790186685</v>
      </c>
      <c r="O26">
        <f>K26/(M26+0.65*(N26-L26))</f>
        <v>2.2533453910475405</v>
      </c>
    </row>
    <row r="27" spans="1:15" x14ac:dyDescent="0.25">
      <c r="A27" s="3" t="s">
        <v>485</v>
      </c>
      <c r="B27" s="4">
        <v>2937.5331880765461</v>
      </c>
      <c r="C27" s="4">
        <v>5872.5540449906366</v>
      </c>
      <c r="D27" s="4">
        <v>1280.7120739018001</v>
      </c>
      <c r="E27" s="4">
        <v>6208.2595521333842</v>
      </c>
      <c r="F27" s="4">
        <v>4218.2452619783462</v>
      </c>
      <c r="G27" s="4">
        <v>12080.813597124021</v>
      </c>
      <c r="J27" t="s">
        <v>546</v>
      </c>
      <c r="K27">
        <v>2496.2861594633978</v>
      </c>
      <c r="L27">
        <v>5451.6574598535972</v>
      </c>
      <c r="M27">
        <v>1126.2072584950249</v>
      </c>
      <c r="N27">
        <v>5426.9274034158925</v>
      </c>
      <c r="O27">
        <f>K27/(M27+0.65*(N27-L27))</f>
        <v>2.2486375821732394</v>
      </c>
    </row>
    <row r="28" spans="1:15" x14ac:dyDescent="0.25">
      <c r="A28" s="3" t="s">
        <v>486</v>
      </c>
      <c r="B28" s="4">
        <v>2848.1125148194619</v>
      </c>
      <c r="C28" s="4">
        <v>5817.221605251274</v>
      </c>
      <c r="D28" s="4">
        <v>1250.0814556261171</v>
      </c>
      <c r="E28" s="4">
        <v>6067.9310080749729</v>
      </c>
      <c r="F28" s="4">
        <v>4098.193970445579</v>
      </c>
      <c r="G28" s="4">
        <v>11885.152613326247</v>
      </c>
      <c r="J28" t="s">
        <v>490</v>
      </c>
      <c r="K28">
        <v>2567.624515832882</v>
      </c>
      <c r="L28">
        <v>5058.4174967577383</v>
      </c>
      <c r="M28">
        <v>1157.409806320506</v>
      </c>
      <c r="N28">
        <v>5044.1099774499507</v>
      </c>
      <c r="O28">
        <f>K28/(M28+0.65*(N28-L28))</f>
        <v>2.2363925908615538</v>
      </c>
    </row>
    <row r="29" spans="1:15" x14ac:dyDescent="0.25">
      <c r="A29" s="3" t="s">
        <v>487</v>
      </c>
      <c r="B29" s="4">
        <v>2117.211982212526</v>
      </c>
      <c r="C29" s="4">
        <v>6804.5393974011404</v>
      </c>
      <c r="D29" s="4">
        <v>1004.356985277152</v>
      </c>
      <c r="E29" s="4">
        <v>6661.5471666370504</v>
      </c>
      <c r="F29" s="4">
        <v>3121.568967489678</v>
      </c>
      <c r="G29" s="4">
        <v>13466.086564038191</v>
      </c>
      <c r="J29" t="s">
        <v>491</v>
      </c>
      <c r="K29">
        <v>2633.4885131488809</v>
      </c>
      <c r="L29">
        <v>5082.0435312227783</v>
      </c>
      <c r="M29">
        <v>1171.108375922413</v>
      </c>
      <c r="N29">
        <v>5093.9524969773929</v>
      </c>
      <c r="O29">
        <f>K29/(M29+0.65*(N29-L29))</f>
        <v>2.2339485872884528</v>
      </c>
    </row>
    <row r="30" spans="1:15" x14ac:dyDescent="0.25">
      <c r="A30" s="3" t="s">
        <v>488</v>
      </c>
      <c r="B30" s="4">
        <v>2377.4393936900392</v>
      </c>
      <c r="C30" s="4">
        <v>5509.3203007285356</v>
      </c>
      <c r="D30" s="4">
        <v>1071.4365833668289</v>
      </c>
      <c r="E30" s="4">
        <v>5394.9835358052414</v>
      </c>
      <c r="F30" s="4">
        <v>3448.8759770568681</v>
      </c>
      <c r="G30" s="4">
        <v>10904.303836533778</v>
      </c>
      <c r="J30" t="s">
        <v>521</v>
      </c>
      <c r="K30">
        <v>2609.1102933211159</v>
      </c>
      <c r="L30">
        <v>5042.8314877185039</v>
      </c>
      <c r="M30">
        <v>1163.08834643821</v>
      </c>
      <c r="N30">
        <v>5050.9270032810946</v>
      </c>
      <c r="O30">
        <f>K30/(M30+0.65*(N30-L30))</f>
        <v>2.2331572984066317</v>
      </c>
    </row>
    <row r="31" spans="1:15" x14ac:dyDescent="0.25">
      <c r="A31" s="3" t="s">
        <v>489</v>
      </c>
      <c r="B31" s="4">
        <v>2023.3500695103471</v>
      </c>
      <c r="C31" s="4">
        <v>7565.8179028253326</v>
      </c>
      <c r="D31" s="4">
        <v>983.65848380379146</v>
      </c>
      <c r="E31" s="4">
        <v>7423.1914075935956</v>
      </c>
      <c r="F31" s="4">
        <v>3007.0085533141387</v>
      </c>
      <c r="G31" s="4">
        <v>14989.009310418929</v>
      </c>
      <c r="J31" t="s">
        <v>520</v>
      </c>
      <c r="K31">
        <v>2639.565991630423</v>
      </c>
      <c r="L31">
        <v>4906.5292861489888</v>
      </c>
      <c r="M31">
        <v>1176.4120628899871</v>
      </c>
      <c r="N31">
        <v>4926.1378353036844</v>
      </c>
      <c r="O31">
        <f>K31/(M31+0.65*(N31-L31))</f>
        <v>2.2196939645262308</v>
      </c>
    </row>
    <row r="32" spans="1:15" x14ac:dyDescent="0.25">
      <c r="A32" s="3" t="s">
        <v>490</v>
      </c>
      <c r="B32" s="4">
        <v>2567.624515832882</v>
      </c>
      <c r="C32" s="4">
        <v>5058.4174967577383</v>
      </c>
      <c r="D32" s="4">
        <v>1157.409806320506</v>
      </c>
      <c r="E32" s="4">
        <v>5044.1099774499507</v>
      </c>
      <c r="F32" s="4">
        <v>3725.0343221533881</v>
      </c>
      <c r="G32" s="4">
        <v>10102.527474207689</v>
      </c>
      <c r="J32" t="s">
        <v>467</v>
      </c>
      <c r="K32">
        <v>2607.90477173402</v>
      </c>
      <c r="L32">
        <v>5564.9888547117043</v>
      </c>
      <c r="M32">
        <v>1159.9929122199219</v>
      </c>
      <c r="N32">
        <v>5602.7596549028831</v>
      </c>
      <c r="O32">
        <f>K32/(M32+0.65*(N32-L32))</f>
        <v>2.2016108482975638</v>
      </c>
    </row>
    <row r="33" spans="1:15" x14ac:dyDescent="0.25">
      <c r="A33" s="3" t="s">
        <v>491</v>
      </c>
      <c r="B33" s="4">
        <v>2633.4885131488809</v>
      </c>
      <c r="C33" s="4">
        <v>5082.0435312227783</v>
      </c>
      <c r="D33" s="4">
        <v>1171.108375922413</v>
      </c>
      <c r="E33" s="4">
        <v>5093.9524969773929</v>
      </c>
      <c r="F33" s="4">
        <v>3804.5968890712938</v>
      </c>
      <c r="G33" s="4">
        <v>10175.99602820017</v>
      </c>
      <c r="J33" t="s">
        <v>553</v>
      </c>
      <c r="K33">
        <v>2409.709916586145</v>
      </c>
      <c r="L33">
        <v>6206.069000028343</v>
      </c>
      <c r="M33">
        <v>1116.1952007465211</v>
      </c>
      <c r="N33">
        <v>6173.6368621659112</v>
      </c>
      <c r="O33">
        <f>K33/(M33+0.65*(N33-L33))</f>
        <v>2.2004186157393932</v>
      </c>
    </row>
    <row r="34" spans="1:15" x14ac:dyDescent="0.25">
      <c r="A34" s="3" t="s">
        <v>492</v>
      </c>
      <c r="B34" s="4">
        <v>2428.1581984962222</v>
      </c>
      <c r="C34" s="4">
        <v>5426.9461725663732</v>
      </c>
      <c r="D34" s="4">
        <v>1097.9264780805861</v>
      </c>
      <c r="E34" s="4">
        <v>5337.7782006532207</v>
      </c>
      <c r="F34" s="4">
        <v>3526.0846765768083</v>
      </c>
      <c r="G34" s="4">
        <v>10764.724373219593</v>
      </c>
      <c r="J34" t="s">
        <v>560</v>
      </c>
      <c r="K34">
        <v>2625.8000789337152</v>
      </c>
      <c r="L34">
        <v>5026.8688752489143</v>
      </c>
      <c r="M34">
        <v>1163.9142807534249</v>
      </c>
      <c r="N34">
        <v>5077.4751048983371</v>
      </c>
      <c r="O34">
        <f>K34/(M34+0.65*(N34-L34))</f>
        <v>2.1940021748325056</v>
      </c>
    </row>
    <row r="35" spans="1:15" x14ac:dyDescent="0.25">
      <c r="A35" s="3" t="s">
        <v>493</v>
      </c>
      <c r="B35" s="4">
        <v>3002.0488926346238</v>
      </c>
      <c r="C35" s="4">
        <v>9007.4893708910495</v>
      </c>
      <c r="D35" s="4">
        <v>1308.8063777346661</v>
      </c>
      <c r="E35" s="4">
        <v>9438.6830579358375</v>
      </c>
      <c r="F35" s="4">
        <v>4310.8552703692894</v>
      </c>
      <c r="G35" s="4">
        <v>18446.172428826889</v>
      </c>
      <c r="J35" t="s">
        <v>475</v>
      </c>
      <c r="K35">
        <v>2111.8286776945361</v>
      </c>
      <c r="L35">
        <v>8060.893666928815</v>
      </c>
      <c r="M35">
        <v>1052.076554818683</v>
      </c>
      <c r="N35">
        <v>7932.9058218479213</v>
      </c>
      <c r="O35">
        <f>K35/(M35+0.65*(N35-L35))</f>
        <v>2.1796496637667846</v>
      </c>
    </row>
    <row r="36" spans="1:15" x14ac:dyDescent="0.25">
      <c r="A36" s="3" t="s">
        <v>494</v>
      </c>
      <c r="B36" s="4">
        <v>3101.6287902347008</v>
      </c>
      <c r="C36" s="4">
        <v>10377.324444162798</v>
      </c>
      <c r="D36" s="4">
        <v>1339.4035494463151</v>
      </c>
      <c r="E36" s="4">
        <v>10888.9688672907</v>
      </c>
      <c r="F36" s="4">
        <v>4441.0323396810163</v>
      </c>
      <c r="G36" s="4">
        <v>21266.293311453497</v>
      </c>
      <c r="J36" t="s">
        <v>540</v>
      </c>
      <c r="K36">
        <v>2891.6335122507298</v>
      </c>
      <c r="L36">
        <v>3799.5052640497897</v>
      </c>
      <c r="M36">
        <v>1242.6866197786669</v>
      </c>
      <c r="N36">
        <v>3931.8726207117393</v>
      </c>
      <c r="O36">
        <f>K36/(M36+0.65*(N36-L36))</f>
        <v>2.1762461293727755</v>
      </c>
    </row>
    <row r="37" spans="1:15" x14ac:dyDescent="0.25">
      <c r="A37" s="3" t="s">
        <v>495</v>
      </c>
      <c r="B37" s="4">
        <v>2949.014420060304</v>
      </c>
      <c r="C37" s="4">
        <v>5823.4600132496844</v>
      </c>
      <c r="D37" s="4">
        <v>1320.646279020305</v>
      </c>
      <c r="E37" s="4">
        <v>6079.2072002174173</v>
      </c>
      <c r="F37" s="4">
        <v>4269.6606990806085</v>
      </c>
      <c r="G37" s="4">
        <v>11902.667213467103</v>
      </c>
      <c r="J37" t="s">
        <v>551</v>
      </c>
      <c r="K37">
        <v>2637.575274613137</v>
      </c>
      <c r="L37">
        <v>5252.7803164783481</v>
      </c>
      <c r="M37">
        <v>1178.246925186816</v>
      </c>
      <c r="N37">
        <v>5309.736713322065</v>
      </c>
      <c r="O37">
        <f>K37/(M37+0.65*(N37-L37))</f>
        <v>2.1703640752470879</v>
      </c>
    </row>
    <row r="38" spans="1:15" x14ac:dyDescent="0.25">
      <c r="A38" s="3" t="s">
        <v>496</v>
      </c>
      <c r="B38" s="4">
        <v>3249.27261198416</v>
      </c>
      <c r="C38" s="4">
        <v>8728.9522292284964</v>
      </c>
      <c r="D38" s="4">
        <v>1432.3695572138311</v>
      </c>
      <c r="E38" s="4">
        <v>9310.6669705270615</v>
      </c>
      <c r="F38" s="4">
        <v>4681.6421691979913</v>
      </c>
      <c r="G38" s="4">
        <v>18039.619199755558</v>
      </c>
      <c r="J38" t="s">
        <v>550</v>
      </c>
      <c r="K38">
        <v>2541.624503011355</v>
      </c>
      <c r="L38">
        <v>5773.7788314762493</v>
      </c>
      <c r="M38">
        <v>1147.2169444709209</v>
      </c>
      <c r="N38">
        <v>5820.0246726762825</v>
      </c>
      <c r="O38">
        <f>K38/(M38+0.65*(N38-L38))</f>
        <v>2.1589014833595486</v>
      </c>
    </row>
    <row r="39" spans="1:15" x14ac:dyDescent="0.25">
      <c r="A39" s="3" t="s">
        <v>497</v>
      </c>
      <c r="B39" s="4">
        <v>2836.7341273446909</v>
      </c>
      <c r="C39" s="4">
        <v>6310.2728538476213</v>
      </c>
      <c r="D39" s="4">
        <v>1236.1205028668851</v>
      </c>
      <c r="E39" s="4">
        <v>6537.8006630294522</v>
      </c>
      <c r="F39" s="4">
        <v>4072.854630211576</v>
      </c>
      <c r="G39" s="4">
        <v>12848.073516877073</v>
      </c>
      <c r="J39" t="s">
        <v>562</v>
      </c>
      <c r="K39">
        <v>2968.2742660389358</v>
      </c>
      <c r="L39">
        <v>3625.1347422220051</v>
      </c>
      <c r="M39">
        <v>1268.6789581953931</v>
      </c>
      <c r="N39">
        <v>3803.045945792388</v>
      </c>
      <c r="O39">
        <f>K39/(M39+0.65*(N39-L39))</f>
        <v>2.1442091468106201</v>
      </c>
    </row>
    <row r="40" spans="1:15" x14ac:dyDescent="0.25">
      <c r="A40" s="3" t="s">
        <v>498</v>
      </c>
      <c r="B40" s="4">
        <v>3020.334153011499</v>
      </c>
      <c r="C40" s="4">
        <v>8298.386594674248</v>
      </c>
      <c r="D40" s="4">
        <v>1311.60470032544</v>
      </c>
      <c r="E40" s="4">
        <v>8707.3915858777564</v>
      </c>
      <c r="F40" s="4">
        <v>4331.9388533369392</v>
      </c>
      <c r="G40" s="4">
        <v>17005.778180552006</v>
      </c>
      <c r="J40" t="s">
        <v>530</v>
      </c>
      <c r="K40">
        <v>2570.945158325223</v>
      </c>
      <c r="L40">
        <v>5130.1447783326148</v>
      </c>
      <c r="M40">
        <v>1234.4569282281859</v>
      </c>
      <c r="N40">
        <v>5085.1283482858125</v>
      </c>
      <c r="O40">
        <f>K40/(M40+0.65*(N40-L40))</f>
        <v>2.13321702677317</v>
      </c>
    </row>
    <row r="41" spans="1:15" x14ac:dyDescent="0.25">
      <c r="A41" s="3" t="s">
        <v>499</v>
      </c>
      <c r="B41" s="4">
        <v>2776.8770249921658</v>
      </c>
      <c r="C41" s="4">
        <v>5831.1372891707233</v>
      </c>
      <c r="D41" s="4">
        <v>1223.313044224122</v>
      </c>
      <c r="E41" s="4">
        <v>6006.9971647657985</v>
      </c>
      <c r="F41" s="4">
        <v>4000.1900692162881</v>
      </c>
      <c r="G41" s="4">
        <v>11838.134453936522</v>
      </c>
      <c r="J41" t="s">
        <v>466</v>
      </c>
      <c r="K41">
        <v>2762.8528786069569</v>
      </c>
      <c r="L41">
        <v>5560.5297697659116</v>
      </c>
      <c r="M41">
        <v>1215.566682424273</v>
      </c>
      <c r="N41">
        <v>5693.2161116725592</v>
      </c>
      <c r="O41">
        <f>K41/(M41+0.65*(N41-L41))</f>
        <v>2.1223119550747662</v>
      </c>
    </row>
    <row r="42" spans="1:15" x14ac:dyDescent="0.25">
      <c r="A42" s="3" t="s">
        <v>500</v>
      </c>
      <c r="B42" s="4">
        <v>2922.8722116696349</v>
      </c>
      <c r="C42" s="4">
        <v>7354.4821112923137</v>
      </c>
      <c r="D42" s="4">
        <v>1274.557167947567</v>
      </c>
      <c r="E42" s="4">
        <v>7704.4571507025639</v>
      </c>
      <c r="F42" s="4">
        <v>4197.4293796172024</v>
      </c>
      <c r="G42" s="4">
        <v>15058.939261994878</v>
      </c>
      <c r="J42" t="s">
        <v>555</v>
      </c>
      <c r="K42">
        <v>2639.6343212376328</v>
      </c>
      <c r="L42">
        <v>5997.2811259245145</v>
      </c>
      <c r="M42">
        <v>1226.871906337587</v>
      </c>
      <c r="N42">
        <v>6034.6526145090693</v>
      </c>
      <c r="O42">
        <f>K42/(M42+0.65*(N42-L42))</f>
        <v>2.1097439201505797</v>
      </c>
    </row>
    <row r="43" spans="1:15" x14ac:dyDescent="0.25">
      <c r="A43" s="3" t="s">
        <v>501</v>
      </c>
      <c r="B43" s="4">
        <v>2897.595784465314</v>
      </c>
      <c r="C43" s="4">
        <v>7617.7616413342585</v>
      </c>
      <c r="D43" s="4">
        <v>1292.643836775592</v>
      </c>
      <c r="E43" s="4">
        <v>7950.0264145529736</v>
      </c>
      <c r="F43" s="4">
        <v>4190.2396212409058</v>
      </c>
      <c r="G43" s="4">
        <v>15567.788055887231</v>
      </c>
      <c r="J43" t="s">
        <v>470</v>
      </c>
      <c r="K43">
        <v>2043.445161999447</v>
      </c>
      <c r="L43">
        <v>8533.8489344225454</v>
      </c>
      <c r="M43">
        <v>1051.727140623253</v>
      </c>
      <c r="N43">
        <v>8415.3707362327132</v>
      </c>
      <c r="O43">
        <f>K43/(M43+0.65*(N43-L43))</f>
        <v>2.0964511799603764</v>
      </c>
    </row>
    <row r="44" spans="1:15" x14ac:dyDescent="0.25">
      <c r="A44" s="3" t="s">
        <v>502</v>
      </c>
      <c r="B44" s="4">
        <v>2764.485038764451</v>
      </c>
      <c r="C44" s="4">
        <v>6403.337629924361</v>
      </c>
      <c r="D44" s="4">
        <v>1234.670946798904</v>
      </c>
      <c r="E44" s="4">
        <v>6582.0356113282787</v>
      </c>
      <c r="F44" s="4">
        <v>3999.155985563355</v>
      </c>
      <c r="G44" s="4">
        <v>12985.373241252641</v>
      </c>
      <c r="J44" t="s">
        <v>566</v>
      </c>
      <c r="K44">
        <v>2848.267772434112</v>
      </c>
      <c r="L44">
        <v>5594.3549706651902</v>
      </c>
      <c r="M44">
        <v>1242.9904157486751</v>
      </c>
      <c r="N44">
        <v>5777.2988819109787</v>
      </c>
      <c r="O44">
        <f>K44/(M44+0.65*(N44-L44))</f>
        <v>2.0913866617251555</v>
      </c>
    </row>
    <row r="45" spans="1:15" x14ac:dyDescent="0.25">
      <c r="A45" s="3" t="s">
        <v>503</v>
      </c>
      <c r="B45" s="4">
        <v>2765.3619217712362</v>
      </c>
      <c r="C45" s="4">
        <v>5759.8352086881214</v>
      </c>
      <c r="D45" s="4">
        <v>1223.5349164570709</v>
      </c>
      <c r="E45" s="4">
        <v>5928.4847222391581</v>
      </c>
      <c r="F45" s="4">
        <v>3988.8968382283074</v>
      </c>
      <c r="G45" s="4">
        <v>11688.319930927279</v>
      </c>
      <c r="J45" t="s">
        <v>471</v>
      </c>
      <c r="K45">
        <v>2787.4522367230588</v>
      </c>
      <c r="L45">
        <v>4754.0847523069497</v>
      </c>
      <c r="M45">
        <v>1294.6670296112609</v>
      </c>
      <c r="N45">
        <v>4816.0456176198932</v>
      </c>
      <c r="O45">
        <f>K45/(M45+0.65*(N45-L45))</f>
        <v>2.0880705592608542</v>
      </c>
    </row>
    <row r="46" spans="1:15" x14ac:dyDescent="0.25">
      <c r="A46" s="3" t="s">
        <v>504</v>
      </c>
      <c r="B46" s="4">
        <v>2285.9485022855129</v>
      </c>
      <c r="C46" s="4">
        <v>6114.795681237294</v>
      </c>
      <c r="D46" s="4">
        <v>1054.8392432456801</v>
      </c>
      <c r="E46" s="4">
        <v>6020.6873940296473</v>
      </c>
      <c r="F46" s="4">
        <v>3340.7877455311927</v>
      </c>
      <c r="G46" s="4">
        <v>12135.48307526694</v>
      </c>
      <c r="J46" t="s">
        <v>529</v>
      </c>
      <c r="K46">
        <v>2762.101111154439</v>
      </c>
      <c r="L46">
        <v>5098.0666928173687</v>
      </c>
      <c r="M46">
        <v>1295.3285848337389</v>
      </c>
      <c r="N46">
        <v>5146.7246951971674</v>
      </c>
      <c r="O46">
        <f>K46/(M46+0.65*(N46-L46))</f>
        <v>2.0815313507337279</v>
      </c>
    </row>
    <row r="47" spans="1:15" x14ac:dyDescent="0.25">
      <c r="A47" s="3" t="s">
        <v>505</v>
      </c>
      <c r="B47" s="4">
        <v>2451.0836830139169</v>
      </c>
      <c r="C47" s="4">
        <v>5798.4423882802666</v>
      </c>
      <c r="D47" s="4">
        <v>1108.9242516910001</v>
      </c>
      <c r="E47" s="4">
        <v>5746.7785340029814</v>
      </c>
      <c r="F47" s="4">
        <v>3560.0079347049168</v>
      </c>
      <c r="G47" s="4">
        <v>11545.220922283248</v>
      </c>
      <c r="J47" t="s">
        <v>499</v>
      </c>
      <c r="K47">
        <v>2776.8770249921658</v>
      </c>
      <c r="L47">
        <v>5831.1372891707233</v>
      </c>
      <c r="M47">
        <v>1223.313044224122</v>
      </c>
      <c r="N47">
        <v>6006.9971647657985</v>
      </c>
      <c r="O47">
        <f>K47/(M47+0.65*(N47-L47))</f>
        <v>2.0759804347223483</v>
      </c>
    </row>
    <row r="48" spans="1:15" x14ac:dyDescent="0.25">
      <c r="A48" s="3" t="s">
        <v>506</v>
      </c>
      <c r="B48" s="4">
        <v>2993.746022548713</v>
      </c>
      <c r="C48" s="4">
        <v>6483.146290230804</v>
      </c>
      <c r="D48" s="4">
        <v>1299.4445683842971</v>
      </c>
      <c r="E48" s="4">
        <v>6900.3636569164319</v>
      </c>
      <c r="F48" s="4">
        <v>4293.1905909330098</v>
      </c>
      <c r="G48" s="4">
        <v>13383.509947147235</v>
      </c>
      <c r="J48" t="s">
        <v>503</v>
      </c>
      <c r="K48">
        <v>2765.3619217712362</v>
      </c>
      <c r="L48">
        <v>5759.8352086881214</v>
      </c>
      <c r="M48">
        <v>1223.5349164570709</v>
      </c>
      <c r="N48">
        <v>5928.4847222391581</v>
      </c>
      <c r="O48">
        <f>K48/(M48+0.65*(N48-L48))</f>
        <v>2.0742956109381554</v>
      </c>
    </row>
    <row r="49" spans="1:15" x14ac:dyDescent="0.25">
      <c r="A49" s="3" t="s">
        <v>507</v>
      </c>
      <c r="B49" s="4">
        <v>2816.8302886174838</v>
      </c>
      <c r="C49" s="4">
        <v>5576.5571453572693</v>
      </c>
      <c r="D49" s="4">
        <v>1239.0120644615481</v>
      </c>
      <c r="E49" s="4">
        <v>5780.7201767615252</v>
      </c>
      <c r="F49" s="4">
        <v>4055.8423530790319</v>
      </c>
      <c r="G49" s="4">
        <v>11357.277322118794</v>
      </c>
      <c r="J49" t="s">
        <v>539</v>
      </c>
      <c r="K49">
        <v>2644.9565133375968</v>
      </c>
      <c r="L49">
        <v>6713.9439258884959</v>
      </c>
      <c r="M49">
        <v>1198.629103507601</v>
      </c>
      <c r="N49">
        <v>6835.367405940241</v>
      </c>
      <c r="O49">
        <f>K49/(M49+0.65*(N49-L49))</f>
        <v>2.0703279521236357</v>
      </c>
    </row>
    <row r="50" spans="1:15" x14ac:dyDescent="0.25">
      <c r="A50" s="3" t="s">
        <v>508</v>
      </c>
      <c r="B50" s="4">
        <v>3178.7264351839772</v>
      </c>
      <c r="C50" s="4">
        <v>8091.9588461192252</v>
      </c>
      <c r="D50" s="4">
        <v>1350.180503393545</v>
      </c>
      <c r="E50" s="4">
        <v>8674.2035300150656</v>
      </c>
      <c r="F50" s="4">
        <v>4528.9069385775219</v>
      </c>
      <c r="G50" s="4">
        <v>16766.162376134293</v>
      </c>
      <c r="J50" t="s">
        <v>558</v>
      </c>
      <c r="K50">
        <v>2508.9317315869371</v>
      </c>
      <c r="L50">
        <v>6140.485167102489</v>
      </c>
      <c r="M50">
        <v>1204.6621169243781</v>
      </c>
      <c r="N50">
        <v>6152.4537141248156</v>
      </c>
      <c r="O50">
        <f>K50/(M50+0.65*(N50-L50))</f>
        <v>2.0693215917237673</v>
      </c>
    </row>
    <row r="51" spans="1:15" x14ac:dyDescent="0.25">
      <c r="A51" s="3" t="s">
        <v>509</v>
      </c>
      <c r="B51" s="4">
        <v>3419.227989425633</v>
      </c>
      <c r="C51" s="4">
        <v>14984.464357563143</v>
      </c>
      <c r="D51" s="4">
        <v>1435.206885338092</v>
      </c>
      <c r="E51" s="4">
        <v>15985.746698180796</v>
      </c>
      <c r="F51" s="4">
        <v>4854.434874763725</v>
      </c>
      <c r="G51" s="4">
        <v>30970.211055743937</v>
      </c>
      <c r="J51" t="s">
        <v>469</v>
      </c>
      <c r="K51">
        <v>2547.0497747955142</v>
      </c>
      <c r="L51">
        <v>5530.6087151705415</v>
      </c>
      <c r="M51">
        <v>1230.609196540262</v>
      </c>
      <c r="N51">
        <v>5537.0812374677753</v>
      </c>
      <c r="O51">
        <f>K51/(M51+0.65*(N51-L51))</f>
        <v>2.06269523691051</v>
      </c>
    </row>
    <row r="52" spans="1:15" x14ac:dyDescent="0.25">
      <c r="A52" s="3" t="s">
        <v>510</v>
      </c>
      <c r="B52" s="4">
        <v>3038.1163001279001</v>
      </c>
      <c r="C52" s="4">
        <v>7381.0096146426658</v>
      </c>
      <c r="D52" s="4">
        <v>1315.0348206302981</v>
      </c>
      <c r="E52" s="4">
        <v>7815.0874678844739</v>
      </c>
      <c r="F52" s="4">
        <v>4353.151120758198</v>
      </c>
      <c r="G52" s="4">
        <v>15196.09708252714</v>
      </c>
      <c r="J52" t="s">
        <v>532</v>
      </c>
      <c r="K52">
        <v>2259.3838907312329</v>
      </c>
      <c r="L52">
        <v>7286.0008806226851</v>
      </c>
      <c r="M52">
        <v>1149.0197959743709</v>
      </c>
      <c r="N52">
        <v>7210.5968661853331</v>
      </c>
      <c r="O52">
        <f>K52/(M52+0.65*(N52-L52))</f>
        <v>2.05397193606988</v>
      </c>
    </row>
    <row r="53" spans="1:15" x14ac:dyDescent="0.25">
      <c r="A53" s="3" t="s">
        <v>511</v>
      </c>
      <c r="B53" s="4">
        <v>3244.2371838212339</v>
      </c>
      <c r="C53" s="4">
        <v>9942.8044136210337</v>
      </c>
      <c r="D53" s="4">
        <v>1376.202101731388</v>
      </c>
      <c r="E53" s="4">
        <v>10664.340878892912</v>
      </c>
      <c r="F53" s="4">
        <v>4620.4392855526221</v>
      </c>
      <c r="G53" s="4">
        <v>20607.145292513946</v>
      </c>
      <c r="J53" t="s">
        <v>507</v>
      </c>
      <c r="K53">
        <v>2816.8302886174838</v>
      </c>
      <c r="L53">
        <v>5576.5571453572693</v>
      </c>
      <c r="M53">
        <v>1239.0120644615481</v>
      </c>
      <c r="N53">
        <v>5780.7201767615252</v>
      </c>
      <c r="O53">
        <f>K53/(M53+0.65*(N53-L53))</f>
        <v>2.0535053247117068</v>
      </c>
    </row>
    <row r="54" spans="1:15" x14ac:dyDescent="0.25">
      <c r="A54" s="3" t="s">
        <v>512</v>
      </c>
      <c r="B54" s="4">
        <v>3181.292123281024</v>
      </c>
      <c r="C54" s="4">
        <v>9246.2930798884245</v>
      </c>
      <c r="D54" s="4">
        <v>1356.034636679756</v>
      </c>
      <c r="E54" s="4">
        <v>9891.9369202213456</v>
      </c>
      <c r="F54" s="4">
        <v>4537.3267599607798</v>
      </c>
      <c r="G54" s="4">
        <v>19138.230000109768</v>
      </c>
      <c r="J54" t="s">
        <v>533</v>
      </c>
      <c r="K54">
        <v>2901.3119706752832</v>
      </c>
      <c r="L54">
        <v>4771.37147496954</v>
      </c>
      <c r="M54">
        <v>1323.305255463443</v>
      </c>
      <c r="N54">
        <v>4911.4289720179631</v>
      </c>
      <c r="O54">
        <f>K54/(M54+0.65*(N54-L54))</f>
        <v>2.0513501552733131</v>
      </c>
    </row>
    <row r="55" spans="1:15" x14ac:dyDescent="0.25">
      <c r="A55" s="3" t="s">
        <v>513</v>
      </c>
      <c r="B55" s="4">
        <v>3400.8739821382869</v>
      </c>
      <c r="C55" s="4">
        <v>13477.302949871977</v>
      </c>
      <c r="D55" s="4">
        <v>1435.670164603559</v>
      </c>
      <c r="E55" s="4">
        <v>14386.475652228773</v>
      </c>
      <c r="F55" s="4">
        <v>4836.5441467418459</v>
      </c>
      <c r="G55" s="4">
        <v>27863.778602100749</v>
      </c>
      <c r="J55" t="s">
        <v>497</v>
      </c>
      <c r="K55">
        <v>2836.7341273446909</v>
      </c>
      <c r="L55">
        <v>6310.2728538476213</v>
      </c>
      <c r="M55">
        <v>1236.1205028668851</v>
      </c>
      <c r="N55">
        <v>6537.8006630294522</v>
      </c>
      <c r="O55">
        <f>K55/(M55+0.65*(N55-L55))</f>
        <v>2.0496432771507713</v>
      </c>
    </row>
    <row r="56" spans="1:15" x14ac:dyDescent="0.25">
      <c r="A56" s="3" t="s">
        <v>514</v>
      </c>
      <c r="B56" s="4">
        <v>3168.0032320746068</v>
      </c>
      <c r="C56" s="4">
        <v>11548.887155252947</v>
      </c>
      <c r="D56" s="4">
        <v>1361.458308367653</v>
      </c>
      <c r="E56" s="4">
        <v>12156.136778716256</v>
      </c>
      <c r="F56" s="4">
        <v>4529.4615404422602</v>
      </c>
      <c r="G56" s="4">
        <v>23705.023933969205</v>
      </c>
      <c r="J56" t="s">
        <v>502</v>
      </c>
      <c r="K56">
        <v>2764.485038764451</v>
      </c>
      <c r="L56">
        <v>6403.337629924361</v>
      </c>
      <c r="M56">
        <v>1234.670946798904</v>
      </c>
      <c r="N56">
        <v>6582.0356113282787</v>
      </c>
      <c r="O56">
        <f>K56/(M56+0.65*(N56-L56))</f>
        <v>2.0465166001025534</v>
      </c>
    </row>
    <row r="57" spans="1:15" x14ac:dyDescent="0.25">
      <c r="A57" s="3" t="s">
        <v>515</v>
      </c>
      <c r="B57" s="4">
        <v>2783.2766889268269</v>
      </c>
      <c r="C57" s="4">
        <v>6442.7435757754683</v>
      </c>
      <c r="D57" s="4">
        <v>1240.4107618050921</v>
      </c>
      <c r="E57" s="4">
        <v>6665.5311769323071</v>
      </c>
      <c r="F57" s="4">
        <v>4023.6874507319189</v>
      </c>
      <c r="G57" s="4">
        <v>13108.274752707775</v>
      </c>
      <c r="J57" t="s">
        <v>473</v>
      </c>
      <c r="K57">
        <v>2754.136164608703</v>
      </c>
      <c r="L57">
        <v>5457.7799247156281</v>
      </c>
      <c r="M57">
        <v>1305.748959254541</v>
      </c>
      <c r="N57">
        <v>5541.563277271558</v>
      </c>
      <c r="O57">
        <f>K57/(M57+0.65*(N57-L57))</f>
        <v>2.0247902411583731</v>
      </c>
    </row>
    <row r="58" spans="1:15" x14ac:dyDescent="0.25">
      <c r="A58" s="3" t="s">
        <v>516</v>
      </c>
      <c r="B58" s="4">
        <v>2918.0649244202582</v>
      </c>
      <c r="C58" s="4">
        <v>8062.9572101482154</v>
      </c>
      <c r="D58" s="4">
        <v>1277.847989875087</v>
      </c>
      <c r="E58" s="4">
        <v>8420.1781609904265</v>
      </c>
      <c r="F58" s="4">
        <v>4195.9129142953452</v>
      </c>
      <c r="G58" s="4">
        <v>16483.13537113864</v>
      </c>
      <c r="J58" t="s">
        <v>543</v>
      </c>
      <c r="K58">
        <v>2795.832831504737</v>
      </c>
      <c r="L58">
        <v>5727.5234008067173</v>
      </c>
      <c r="M58">
        <v>1238.9793668546899</v>
      </c>
      <c r="N58">
        <v>5947.9502041888882</v>
      </c>
      <c r="O58">
        <f>K58/(M58+0.65*(N58-L58))</f>
        <v>2.0226580572051231</v>
      </c>
    </row>
    <row r="59" spans="1:15" x14ac:dyDescent="0.25">
      <c r="A59" s="3" t="s">
        <v>517</v>
      </c>
      <c r="B59" s="4">
        <v>2356.7853587949371</v>
      </c>
      <c r="C59" s="4">
        <v>5638.4372193448635</v>
      </c>
      <c r="D59" s="4">
        <v>1073.546841188592</v>
      </c>
      <c r="E59" s="4">
        <v>5546.6254676575472</v>
      </c>
      <c r="F59" s="4">
        <v>3430.3321999835289</v>
      </c>
      <c r="G59" s="4">
        <v>11185.06268700241</v>
      </c>
      <c r="J59" t="s">
        <v>537</v>
      </c>
      <c r="K59">
        <v>2886.4656883674811</v>
      </c>
      <c r="L59">
        <v>6239.0801211091593</v>
      </c>
      <c r="M59">
        <v>1254.021583495585</v>
      </c>
      <c r="N59">
        <v>6510.2049547794031</v>
      </c>
      <c r="O59">
        <f>K59/(M59+0.65*(N59-L59))</f>
        <v>2.0181508045007042</v>
      </c>
    </row>
    <row r="60" spans="1:15" x14ac:dyDescent="0.25">
      <c r="A60" s="3" t="s">
        <v>518</v>
      </c>
      <c r="B60" s="4">
        <v>2479.0766316050081</v>
      </c>
      <c r="C60" s="4">
        <v>5424.5333516216815</v>
      </c>
      <c r="D60" s="4">
        <v>1115.528671930336</v>
      </c>
      <c r="E60" s="4">
        <v>5375.4325042405308</v>
      </c>
      <c r="F60" s="4">
        <v>3594.6053035353443</v>
      </c>
      <c r="G60" s="4">
        <v>10799.965855862212</v>
      </c>
      <c r="J60" t="s">
        <v>486</v>
      </c>
      <c r="K60">
        <v>2848.1125148194619</v>
      </c>
      <c r="L60">
        <v>5817.221605251274</v>
      </c>
      <c r="M60">
        <v>1250.0814556261171</v>
      </c>
      <c r="N60">
        <v>6067.9310080749729</v>
      </c>
      <c r="O60">
        <f>K60/(M60+0.65*(N60-L60))</f>
        <v>2.0155886173592004</v>
      </c>
    </row>
    <row r="61" spans="1:15" x14ac:dyDescent="0.25">
      <c r="A61" s="3" t="s">
        <v>519</v>
      </c>
      <c r="B61" s="4">
        <v>3154.5389810144979</v>
      </c>
      <c r="C61" s="4">
        <v>8316.8622213980962</v>
      </c>
      <c r="D61" s="4">
        <v>1399.5098242960621</v>
      </c>
      <c r="E61" s="4">
        <v>8843.3691603407806</v>
      </c>
      <c r="F61" s="4">
        <v>4554.0488053105601</v>
      </c>
      <c r="G61" s="4">
        <v>17160.231381738879</v>
      </c>
      <c r="J61" t="s">
        <v>515</v>
      </c>
      <c r="K61">
        <v>2783.2766889268269</v>
      </c>
      <c r="L61">
        <v>6442.7435757754683</v>
      </c>
      <c r="M61">
        <v>1240.4107618050921</v>
      </c>
      <c r="N61">
        <v>6665.5311769323071</v>
      </c>
      <c r="O61">
        <f>K61/(M61+0.65*(N61-L61))</f>
        <v>2.0092629753967115</v>
      </c>
    </row>
    <row r="62" spans="1:15" x14ac:dyDescent="0.25">
      <c r="A62" s="3" t="s">
        <v>520</v>
      </c>
      <c r="B62" s="4">
        <v>2639.565991630423</v>
      </c>
      <c r="C62" s="4">
        <v>4906.5292861489888</v>
      </c>
      <c r="D62" s="4">
        <v>1176.4120628899871</v>
      </c>
      <c r="E62" s="4">
        <v>4926.1378353036844</v>
      </c>
      <c r="F62" s="4">
        <v>3815.9780545204103</v>
      </c>
      <c r="G62" s="4">
        <v>9832.6671214526723</v>
      </c>
      <c r="J62" t="s">
        <v>528</v>
      </c>
      <c r="K62">
        <v>2871.1520497810088</v>
      </c>
      <c r="L62">
        <v>5572.5799637916598</v>
      </c>
      <c r="M62">
        <v>1256.8563984542791</v>
      </c>
      <c r="N62">
        <v>5846.9314862447545</v>
      </c>
      <c r="O62">
        <f>K62/(M62+0.65*(N62-L62))</f>
        <v>2.0005450682277535</v>
      </c>
    </row>
    <row r="63" spans="1:15" x14ac:dyDescent="0.25">
      <c r="A63" s="3" t="s">
        <v>521</v>
      </c>
      <c r="B63" s="4">
        <v>2609.1102933211159</v>
      </c>
      <c r="C63" s="4">
        <v>5042.8314877185039</v>
      </c>
      <c r="D63" s="4">
        <v>1163.08834643821</v>
      </c>
      <c r="E63" s="4">
        <v>5050.9270032810946</v>
      </c>
      <c r="F63" s="4">
        <v>3772.1986397593259</v>
      </c>
      <c r="G63" s="4">
        <v>10093.758490999599</v>
      </c>
      <c r="J63" t="s">
        <v>567</v>
      </c>
      <c r="K63">
        <v>2935.1429217997552</v>
      </c>
      <c r="L63">
        <v>6015.3420093539344</v>
      </c>
      <c r="M63">
        <v>1279.7108412209559</v>
      </c>
      <c r="N63">
        <v>6308.0171983258751</v>
      </c>
      <c r="O63">
        <f>K63/(M63+0.65*(N63-L63))</f>
        <v>1.9967641707330479</v>
      </c>
    </row>
    <row r="64" spans="1:15" x14ac:dyDescent="0.25">
      <c r="A64" s="3" t="s">
        <v>522</v>
      </c>
      <c r="B64" s="4">
        <v>3320.436178562069</v>
      </c>
      <c r="C64" s="4">
        <v>13218.167387326957</v>
      </c>
      <c r="D64" s="4">
        <v>1414.837701885165</v>
      </c>
      <c r="E64" s="4">
        <v>14053.169801330621</v>
      </c>
      <c r="F64" s="4">
        <v>4735.2738804472338</v>
      </c>
      <c r="G64" s="4">
        <v>27271.337188657577</v>
      </c>
      <c r="J64" t="s">
        <v>495</v>
      </c>
      <c r="K64">
        <v>2949.014420060304</v>
      </c>
      <c r="L64">
        <v>5823.4600132496844</v>
      </c>
      <c r="M64">
        <v>1320.646279020305</v>
      </c>
      <c r="N64">
        <v>6079.2072002174173</v>
      </c>
      <c r="O64">
        <f>K64/(M64+0.65*(N64-L64))</f>
        <v>1.9833547774056879</v>
      </c>
    </row>
    <row r="65" spans="1:15" x14ac:dyDescent="0.25">
      <c r="A65" s="3" t="s">
        <v>523</v>
      </c>
      <c r="B65" s="4">
        <v>3332.152268980667</v>
      </c>
      <c r="C65" s="4">
        <v>17492.271354939319</v>
      </c>
      <c r="D65" s="4">
        <v>1414.704959778632</v>
      </c>
      <c r="E65" s="4">
        <v>18358.543707389294</v>
      </c>
      <c r="F65" s="4">
        <v>4746.8572287592988</v>
      </c>
      <c r="G65" s="4">
        <v>35850.815062328613</v>
      </c>
      <c r="J65" t="s">
        <v>527</v>
      </c>
      <c r="K65">
        <v>2852.418347716567</v>
      </c>
      <c r="L65">
        <v>6033.2397415169962</v>
      </c>
      <c r="M65">
        <v>1263.620122219477</v>
      </c>
      <c r="N65">
        <v>6303.1474175925778</v>
      </c>
      <c r="O65">
        <f>K65/(M65+0.65*(N65-L65))</f>
        <v>1.9821398179184875</v>
      </c>
    </row>
    <row r="66" spans="1:15" x14ac:dyDescent="0.25">
      <c r="A66" s="3" t="s">
        <v>524</v>
      </c>
      <c r="B66" s="4">
        <v>2989.397157965645</v>
      </c>
      <c r="C66" s="4">
        <v>8344.7935345376245</v>
      </c>
      <c r="D66" s="4">
        <v>1303.636640395958</v>
      </c>
      <c r="E66" s="4">
        <v>8767.5695435570506</v>
      </c>
      <c r="F66" s="4">
        <v>4293.0337983616027</v>
      </c>
      <c r="G66" s="4">
        <v>17112.363078094677</v>
      </c>
      <c r="J66" t="s">
        <v>531</v>
      </c>
      <c r="K66">
        <v>2972.2015987201971</v>
      </c>
      <c r="L66">
        <v>5307.3191774906627</v>
      </c>
      <c r="M66">
        <v>1371.0155257948629</v>
      </c>
      <c r="N66">
        <v>5511.7342556245621</v>
      </c>
      <c r="O66">
        <f>K66/(M66+0.65*(N66-L66))</f>
        <v>1.97634855941813</v>
      </c>
    </row>
    <row r="67" spans="1:15" x14ac:dyDescent="0.25">
      <c r="A67" s="3" t="s">
        <v>525</v>
      </c>
      <c r="B67" s="4">
        <v>3157.410275436765</v>
      </c>
      <c r="C67" s="4">
        <v>8110.3209568351604</v>
      </c>
      <c r="D67" s="4">
        <v>1348.2161047171569</v>
      </c>
      <c r="E67" s="4">
        <v>8666.5178999848522</v>
      </c>
      <c r="F67" s="4">
        <v>4505.6263801539217</v>
      </c>
      <c r="G67" s="4">
        <v>16776.838856820013</v>
      </c>
      <c r="J67" t="s">
        <v>541</v>
      </c>
      <c r="K67">
        <v>3113.9926052336209</v>
      </c>
      <c r="L67">
        <v>5502.3265626830234</v>
      </c>
      <c r="M67">
        <v>1362.5576699868141</v>
      </c>
      <c r="N67">
        <v>5837.4043143676281</v>
      </c>
      <c r="O67">
        <f>K67/(M67+0.65*(N67-L67))</f>
        <v>1.9704346700157791</v>
      </c>
    </row>
    <row r="68" spans="1:15" x14ac:dyDescent="0.25">
      <c r="A68" s="3" t="s">
        <v>526</v>
      </c>
      <c r="B68" s="4">
        <v>3052.7384179138248</v>
      </c>
      <c r="C68" s="4">
        <v>6824.7863744557699</v>
      </c>
      <c r="D68" s="4">
        <v>1318.8825336957509</v>
      </c>
      <c r="E68" s="4">
        <v>7237.8409652258961</v>
      </c>
      <c r="F68" s="4">
        <v>4371.620951609576</v>
      </c>
      <c r="G68" s="4">
        <v>14062.627339681665</v>
      </c>
      <c r="J68" t="s">
        <v>484</v>
      </c>
      <c r="K68">
        <v>2949.6260845703791</v>
      </c>
      <c r="L68">
        <v>5572.7447690313784</v>
      </c>
      <c r="M68">
        <v>1356.6209957257099</v>
      </c>
      <c r="N68">
        <v>5788.8468510469511</v>
      </c>
      <c r="O68">
        <f>K68/(M68+0.65*(N68-L68))</f>
        <v>1.9702431434411787</v>
      </c>
    </row>
    <row r="69" spans="1:15" x14ac:dyDescent="0.25">
      <c r="A69" s="3" t="s">
        <v>527</v>
      </c>
      <c r="B69" s="4">
        <v>2852.418347716567</v>
      </c>
      <c r="C69" s="4">
        <v>6033.2397415169962</v>
      </c>
      <c r="D69" s="4">
        <v>1263.620122219477</v>
      </c>
      <c r="E69" s="4">
        <v>6303.1474175925778</v>
      </c>
      <c r="F69" s="4">
        <v>4116.0384699360438</v>
      </c>
      <c r="G69" s="4">
        <v>12336.387159109574</v>
      </c>
      <c r="J69" t="s">
        <v>535</v>
      </c>
      <c r="K69">
        <v>2883.645143878749</v>
      </c>
      <c r="L69">
        <v>6290.0531127253325</v>
      </c>
      <c r="M69">
        <v>1271.347639610095</v>
      </c>
      <c r="N69">
        <v>6593.1422233128069</v>
      </c>
      <c r="O69">
        <f>K69/(M69+0.65*(N69-L69))</f>
        <v>1.9638602662074309</v>
      </c>
    </row>
    <row r="70" spans="1:15" x14ac:dyDescent="0.25">
      <c r="A70" s="3" t="s">
        <v>528</v>
      </c>
      <c r="B70" s="4">
        <v>2871.1520497810088</v>
      </c>
      <c r="C70" s="4">
        <v>5572.5799637916598</v>
      </c>
      <c r="D70" s="4">
        <v>1256.8563984542791</v>
      </c>
      <c r="E70" s="4">
        <v>5846.9314862447545</v>
      </c>
      <c r="F70" s="4">
        <v>4128.0084482352877</v>
      </c>
      <c r="G70" s="4">
        <v>11419.511450036414</v>
      </c>
      <c r="J70" t="s">
        <v>557</v>
      </c>
      <c r="K70">
        <v>2931.870056397699</v>
      </c>
      <c r="L70">
        <v>6273.9366153763422</v>
      </c>
      <c r="M70">
        <v>1327.3508395365379</v>
      </c>
      <c r="N70">
        <v>6529.6912020926629</v>
      </c>
      <c r="O70">
        <f>K70/(M70+0.65*(N70-L70))</f>
        <v>1.9629667201244954</v>
      </c>
    </row>
    <row r="71" spans="1:15" x14ac:dyDescent="0.25">
      <c r="A71" s="3" t="s">
        <v>529</v>
      </c>
      <c r="B71" s="4">
        <v>2762.101111154439</v>
      </c>
      <c r="C71" s="4">
        <v>5098.0666928173687</v>
      </c>
      <c r="D71" s="4">
        <v>1295.3285848337389</v>
      </c>
      <c r="E71" s="4">
        <v>5146.7246951971674</v>
      </c>
      <c r="F71" s="4">
        <v>4057.4296959881776</v>
      </c>
      <c r="G71" s="4">
        <v>10244.791388014535</v>
      </c>
      <c r="J71" t="s">
        <v>545</v>
      </c>
      <c r="K71">
        <v>2973.354775969191</v>
      </c>
      <c r="L71">
        <v>6059.2673306993784</v>
      </c>
      <c r="M71">
        <v>1288.0737800828349</v>
      </c>
      <c r="N71">
        <v>6409.4651131465998</v>
      </c>
      <c r="O71">
        <f>K71/(M71+0.65*(N71-L71))</f>
        <v>1.9617009884482535</v>
      </c>
    </row>
    <row r="72" spans="1:15" x14ac:dyDescent="0.25">
      <c r="A72" s="3" t="s">
        <v>530</v>
      </c>
      <c r="B72" s="4">
        <v>2570.945158325223</v>
      </c>
      <c r="C72" s="4">
        <v>5130.1447783326148</v>
      </c>
      <c r="D72" s="4">
        <v>1234.4569282281859</v>
      </c>
      <c r="E72" s="4">
        <v>5085.1283482858125</v>
      </c>
      <c r="F72" s="4">
        <v>3805.4020865534089</v>
      </c>
      <c r="G72" s="4">
        <v>10215.273126618427</v>
      </c>
      <c r="J72" t="s">
        <v>485</v>
      </c>
      <c r="K72">
        <v>2937.5331880765461</v>
      </c>
      <c r="L72">
        <v>5872.5540449906366</v>
      </c>
      <c r="M72">
        <v>1280.7120739018001</v>
      </c>
      <c r="N72">
        <v>6208.2595521333842</v>
      </c>
      <c r="O72">
        <f>K72/(M72+0.65*(N72-L72))</f>
        <v>1.9597656361128846</v>
      </c>
    </row>
    <row r="73" spans="1:15" x14ac:dyDescent="0.25">
      <c r="A73" s="3" t="s">
        <v>531</v>
      </c>
      <c r="B73" s="4">
        <v>2972.2015987201971</v>
      </c>
      <c r="C73" s="4">
        <v>5307.3191774906627</v>
      </c>
      <c r="D73" s="4">
        <v>1371.0155257948629</v>
      </c>
      <c r="E73" s="4">
        <v>5511.7342556245621</v>
      </c>
      <c r="F73" s="4">
        <v>4343.2171245150603</v>
      </c>
      <c r="G73" s="4">
        <v>10819.053433115225</v>
      </c>
      <c r="J73" t="s">
        <v>483</v>
      </c>
      <c r="K73">
        <v>3023.102836560638</v>
      </c>
      <c r="L73">
        <v>6371.014162128291</v>
      </c>
      <c r="M73">
        <v>1369.9719321715791</v>
      </c>
      <c r="N73">
        <v>6644.8744819139374</v>
      </c>
      <c r="O73">
        <f>K73/(M73+0.65*(N73-L73))</f>
        <v>1.9529326025882057</v>
      </c>
    </row>
    <row r="74" spans="1:15" x14ac:dyDescent="0.25">
      <c r="A74" s="3" t="s">
        <v>532</v>
      </c>
      <c r="B74" s="4">
        <v>2259.3838907312329</v>
      </c>
      <c r="C74" s="4">
        <v>7286.0008806226851</v>
      </c>
      <c r="D74" s="4">
        <v>1149.0197959743709</v>
      </c>
      <c r="E74" s="4">
        <v>7210.5968661853331</v>
      </c>
      <c r="F74" s="4">
        <v>3408.4036867056038</v>
      </c>
      <c r="G74" s="4">
        <v>14496.597746808018</v>
      </c>
      <c r="J74" t="s">
        <v>500</v>
      </c>
      <c r="K74">
        <v>2922.8722116696349</v>
      </c>
      <c r="L74">
        <v>7354.4821112923137</v>
      </c>
      <c r="M74">
        <v>1274.557167947567</v>
      </c>
      <c r="N74">
        <v>7704.4571507025639</v>
      </c>
      <c r="O74">
        <f>K74/(M74+0.65*(N74-L74))</f>
        <v>1.945933780429367</v>
      </c>
    </row>
    <row r="75" spans="1:15" x14ac:dyDescent="0.25">
      <c r="A75" s="3" t="s">
        <v>533</v>
      </c>
      <c r="B75" s="4">
        <v>2901.3119706752832</v>
      </c>
      <c r="C75" s="4">
        <v>4771.37147496954</v>
      </c>
      <c r="D75" s="4">
        <v>1323.305255463443</v>
      </c>
      <c r="E75" s="4">
        <v>4911.4289720179631</v>
      </c>
      <c r="F75" s="4">
        <v>4224.6172261387264</v>
      </c>
      <c r="G75" s="4">
        <v>9682.8004469875032</v>
      </c>
      <c r="J75" t="s">
        <v>538</v>
      </c>
      <c r="K75">
        <v>2920.3695369059378</v>
      </c>
      <c r="L75">
        <v>7035.6407523450225</v>
      </c>
      <c r="M75">
        <v>1275.9188411476789</v>
      </c>
      <c r="N75">
        <v>7396.7058184139896</v>
      </c>
      <c r="O75">
        <f>K75/(M75+0.65*(N75-L75))</f>
        <v>1.9332371323082669</v>
      </c>
    </row>
    <row r="76" spans="1:15" x14ac:dyDescent="0.25">
      <c r="A76" s="3" t="s">
        <v>534</v>
      </c>
      <c r="B76" s="4">
        <v>3105.121881584947</v>
      </c>
      <c r="C76" s="4">
        <v>7649.492967408235</v>
      </c>
      <c r="D76" s="4">
        <v>1334.350355870562</v>
      </c>
      <c r="E76" s="4">
        <v>8134.3254968875917</v>
      </c>
      <c r="F76" s="4">
        <v>4439.4722374555095</v>
      </c>
      <c r="G76" s="4">
        <v>15783.818464295826</v>
      </c>
      <c r="J76" t="s">
        <v>516</v>
      </c>
      <c r="K76">
        <v>2918.0649244202582</v>
      </c>
      <c r="L76">
        <v>8062.9572101482154</v>
      </c>
      <c r="M76">
        <v>1277.847989875087</v>
      </c>
      <c r="N76">
        <v>8420.1781609904265</v>
      </c>
      <c r="O76">
        <f>K76/(M76+0.65*(N76-L76))</f>
        <v>1.9324400792073906</v>
      </c>
    </row>
    <row r="77" spans="1:15" x14ac:dyDescent="0.25">
      <c r="A77" s="3" t="s">
        <v>535</v>
      </c>
      <c r="B77" s="4">
        <v>2883.645143878749</v>
      </c>
      <c r="C77" s="4">
        <v>6290.0531127253325</v>
      </c>
      <c r="D77" s="4">
        <v>1271.347639610095</v>
      </c>
      <c r="E77" s="4">
        <v>6593.1422233128069</v>
      </c>
      <c r="F77" s="4">
        <v>4154.992783488844</v>
      </c>
      <c r="G77" s="4">
        <v>12883.195336038139</v>
      </c>
      <c r="J77" t="s">
        <v>544</v>
      </c>
      <c r="K77">
        <v>2988.8427148063638</v>
      </c>
      <c r="L77">
        <v>6509.29912671495</v>
      </c>
      <c r="M77">
        <v>1299.027251571501</v>
      </c>
      <c r="N77">
        <v>6891.12705775006</v>
      </c>
      <c r="O77">
        <f>K77/(M77+0.65*(N77-L77))</f>
        <v>1.9317560449424029</v>
      </c>
    </row>
    <row r="78" spans="1:15" x14ac:dyDescent="0.25">
      <c r="A78" s="3" t="s">
        <v>536</v>
      </c>
      <c r="B78" s="4">
        <v>3098.6988854164451</v>
      </c>
      <c r="C78" s="4">
        <v>7936.6483062115112</v>
      </c>
      <c r="D78" s="4">
        <v>1330.2426486143779</v>
      </c>
      <c r="E78" s="4">
        <v>8433.5750701716952</v>
      </c>
      <c r="F78" s="4">
        <v>4428.9415340308233</v>
      </c>
      <c r="G78" s="4">
        <v>16370.223376383206</v>
      </c>
      <c r="J78" t="s">
        <v>526</v>
      </c>
      <c r="K78">
        <v>3052.7384179138248</v>
      </c>
      <c r="L78">
        <v>6824.7863744557699</v>
      </c>
      <c r="M78">
        <v>1318.8825336957509</v>
      </c>
      <c r="N78">
        <v>7237.8409652258961</v>
      </c>
      <c r="O78">
        <f>K78/(M78+0.65*(N78-L78))</f>
        <v>1.9231447174701868</v>
      </c>
    </row>
    <row r="79" spans="1:15" x14ac:dyDescent="0.25">
      <c r="A79" s="3" t="s">
        <v>537</v>
      </c>
      <c r="B79" s="4">
        <v>2886.4656883674811</v>
      </c>
      <c r="C79" s="4">
        <v>6239.0801211091593</v>
      </c>
      <c r="D79" s="4">
        <v>1254.021583495585</v>
      </c>
      <c r="E79" s="4">
        <v>6510.2049547794031</v>
      </c>
      <c r="F79" s="4">
        <v>4140.4872718630659</v>
      </c>
      <c r="G79" s="4">
        <v>12749.285075888562</v>
      </c>
      <c r="J79" t="s">
        <v>501</v>
      </c>
      <c r="K79">
        <v>2897.595784465314</v>
      </c>
      <c r="L79">
        <v>7617.7616413342585</v>
      </c>
      <c r="M79">
        <v>1292.643836775592</v>
      </c>
      <c r="N79">
        <v>7950.0264145529736</v>
      </c>
      <c r="O79">
        <f>K79/(M79+0.65*(N79-L79))</f>
        <v>1.9206981106666963</v>
      </c>
    </row>
    <row r="80" spans="1:15" x14ac:dyDescent="0.25">
      <c r="A80" s="3" t="s">
        <v>538</v>
      </c>
      <c r="B80" s="4">
        <v>2920.3695369059378</v>
      </c>
      <c r="C80" s="4">
        <v>7035.6407523450225</v>
      </c>
      <c r="D80" s="4">
        <v>1275.9188411476789</v>
      </c>
      <c r="E80" s="4">
        <v>7396.7058184139896</v>
      </c>
      <c r="F80" s="4">
        <v>4196.2883780536167</v>
      </c>
      <c r="G80" s="4">
        <v>14432.346570759011</v>
      </c>
      <c r="J80" t="s">
        <v>498</v>
      </c>
      <c r="K80">
        <v>3020.334153011499</v>
      </c>
      <c r="L80">
        <v>8298.386594674248</v>
      </c>
      <c r="M80">
        <v>1311.60470032544</v>
      </c>
      <c r="N80">
        <v>8707.3915858777564</v>
      </c>
      <c r="O80">
        <f>K80/(M80+0.65*(N80-L80))</f>
        <v>1.9146844220703396</v>
      </c>
    </row>
    <row r="81" spans="1:15" x14ac:dyDescent="0.25">
      <c r="A81" s="3" t="s">
        <v>539</v>
      </c>
      <c r="B81" s="4">
        <v>2644.9565133375968</v>
      </c>
      <c r="C81" s="4">
        <v>6713.9439258884959</v>
      </c>
      <c r="D81" s="4">
        <v>1198.629103507601</v>
      </c>
      <c r="E81" s="4">
        <v>6835.367405940241</v>
      </c>
      <c r="F81" s="4">
        <v>3843.5856168451978</v>
      </c>
      <c r="G81" s="4">
        <v>13549.311331828736</v>
      </c>
      <c r="J81" t="s">
        <v>506</v>
      </c>
      <c r="K81">
        <v>2993.746022548713</v>
      </c>
      <c r="L81">
        <v>6483.146290230804</v>
      </c>
      <c r="M81">
        <v>1299.4445683842971</v>
      </c>
      <c r="N81">
        <v>6900.3636569164319</v>
      </c>
      <c r="O81">
        <f>K81/(M81+0.65*(N81-L81))</f>
        <v>1.9060726327626669</v>
      </c>
    </row>
    <row r="82" spans="1:15" x14ac:dyDescent="0.25">
      <c r="A82" s="3" t="s">
        <v>540</v>
      </c>
      <c r="B82" s="4">
        <v>2891.6335122507298</v>
      </c>
      <c r="C82" s="4">
        <v>3799.5052640497897</v>
      </c>
      <c r="D82" s="4">
        <v>1242.6866197786669</v>
      </c>
      <c r="E82" s="4">
        <v>3931.8726207117393</v>
      </c>
      <c r="F82" s="4">
        <v>4134.3201320293965</v>
      </c>
      <c r="G82" s="4">
        <v>7731.3778847615285</v>
      </c>
      <c r="J82" t="s">
        <v>510</v>
      </c>
      <c r="K82">
        <v>3038.1163001279001</v>
      </c>
      <c r="L82">
        <v>7381.0096146426658</v>
      </c>
      <c r="M82">
        <v>1315.0348206302981</v>
      </c>
      <c r="N82">
        <v>7815.0874678844739</v>
      </c>
      <c r="O82">
        <f>K82/(M82+0.65*(N82-L82))</f>
        <v>1.9021688102846204</v>
      </c>
    </row>
    <row r="83" spans="1:15" x14ac:dyDescent="0.25">
      <c r="A83" s="3" t="s">
        <v>541</v>
      </c>
      <c r="B83" s="4">
        <v>3113.9926052336209</v>
      </c>
      <c r="C83" s="4">
        <v>5502.3265626830234</v>
      </c>
      <c r="D83" s="4">
        <v>1362.5576699868141</v>
      </c>
      <c r="E83" s="4">
        <v>5837.4043143676281</v>
      </c>
      <c r="F83" s="4">
        <v>4476.5502752204347</v>
      </c>
      <c r="G83" s="4">
        <v>11339.730877050652</v>
      </c>
      <c r="J83" t="s">
        <v>524</v>
      </c>
      <c r="K83">
        <v>2989.397157965645</v>
      </c>
      <c r="L83">
        <v>8344.7935345376245</v>
      </c>
      <c r="M83">
        <v>1303.636640395958</v>
      </c>
      <c r="N83">
        <v>8767.5695435570506</v>
      </c>
      <c r="O83">
        <f>K83/(M83+0.65*(N83-L83))</f>
        <v>1.8938921824489308</v>
      </c>
    </row>
    <row r="84" spans="1:15" x14ac:dyDescent="0.25">
      <c r="A84" s="3" t="s">
        <v>542</v>
      </c>
      <c r="B84" s="4">
        <v>3239.8056221651282</v>
      </c>
      <c r="C84" s="4">
        <v>9268.4499671943558</v>
      </c>
      <c r="D84" s="4">
        <v>1379.181584324092</v>
      </c>
      <c r="E84" s="4">
        <v>9958.7472024197687</v>
      </c>
      <c r="F84" s="4">
        <v>4618.9872064892206</v>
      </c>
      <c r="G84" s="4">
        <v>19227.197169614126</v>
      </c>
      <c r="J84" t="s">
        <v>468</v>
      </c>
      <c r="K84">
        <v>3183.747135506183</v>
      </c>
      <c r="L84">
        <v>5654.4872574773926</v>
      </c>
      <c r="M84">
        <v>1431.3181484214369</v>
      </c>
      <c r="N84">
        <v>6039.0463036480824</v>
      </c>
      <c r="O84">
        <f>K84/(M84+0.65*(N84-L84))</f>
        <v>1.8936430821759433</v>
      </c>
    </row>
    <row r="85" spans="1:15" x14ac:dyDescent="0.25">
      <c r="A85" s="3" t="s">
        <v>543</v>
      </c>
      <c r="B85" s="4">
        <v>2795.832831504737</v>
      </c>
      <c r="C85" s="4">
        <v>5727.5234008067173</v>
      </c>
      <c r="D85" s="4">
        <v>1238.9793668546899</v>
      </c>
      <c r="E85" s="4">
        <v>5947.9502041888882</v>
      </c>
      <c r="F85" s="4">
        <v>4034.8121983594269</v>
      </c>
      <c r="G85" s="4">
        <v>11675.473604995605</v>
      </c>
      <c r="J85" t="s">
        <v>564</v>
      </c>
      <c r="K85">
        <v>3104.7399702465809</v>
      </c>
      <c r="L85">
        <v>8138.0740785299577</v>
      </c>
      <c r="M85">
        <v>1334.732190007792</v>
      </c>
      <c r="N85">
        <v>8607.7754926053385</v>
      </c>
      <c r="O85">
        <f>K85/(M85+0.65*(N85-L85))</f>
        <v>1.8930901379132306</v>
      </c>
    </row>
    <row r="86" spans="1:15" x14ac:dyDescent="0.25">
      <c r="A86" s="3" t="s">
        <v>544</v>
      </c>
      <c r="B86" s="4">
        <v>2988.8427148063638</v>
      </c>
      <c r="C86" s="4">
        <v>6509.29912671495</v>
      </c>
      <c r="D86" s="4">
        <v>1299.027251571501</v>
      </c>
      <c r="E86" s="4">
        <v>6891.12705775006</v>
      </c>
      <c r="F86" s="4">
        <v>4287.8699663778643</v>
      </c>
      <c r="G86" s="4">
        <v>13400.42618446501</v>
      </c>
      <c r="J86" t="s">
        <v>493</v>
      </c>
      <c r="K86">
        <v>3002.0488926346238</v>
      </c>
      <c r="L86">
        <v>9007.4893708910495</v>
      </c>
      <c r="M86">
        <v>1308.8063777346661</v>
      </c>
      <c r="N86">
        <v>9438.6830579358375</v>
      </c>
      <c r="O86">
        <f>K86/(M86+0.65*(N86-L86))</f>
        <v>1.8891714678089997</v>
      </c>
    </row>
    <row r="87" spans="1:15" x14ac:dyDescent="0.25">
      <c r="A87" s="3" t="s">
        <v>545</v>
      </c>
      <c r="B87" s="4">
        <v>2973.354775969191</v>
      </c>
      <c r="C87" s="4">
        <v>6059.2673306993784</v>
      </c>
      <c r="D87" s="4">
        <v>1288.0737800828349</v>
      </c>
      <c r="E87" s="4">
        <v>6409.4651131465998</v>
      </c>
      <c r="F87" s="4">
        <v>4261.4285560520257</v>
      </c>
      <c r="G87" s="4">
        <v>12468.732443845978</v>
      </c>
      <c r="J87" t="s">
        <v>563</v>
      </c>
      <c r="K87">
        <v>3131.3519259234449</v>
      </c>
      <c r="L87">
        <v>6909.9058195359303</v>
      </c>
      <c r="M87">
        <v>1360.143676472243</v>
      </c>
      <c r="N87">
        <v>7375.8652654339712</v>
      </c>
      <c r="O87">
        <f>K87/(M87+0.65*(N87-L87))</f>
        <v>1.8829340471806153</v>
      </c>
    </row>
    <row r="88" spans="1:15" x14ac:dyDescent="0.25">
      <c r="A88" s="3" t="s">
        <v>546</v>
      </c>
      <c r="B88" s="4">
        <v>2496.2861594633978</v>
      </c>
      <c r="C88" s="4">
        <v>5451.6574598535972</v>
      </c>
      <c r="D88" s="4">
        <v>1126.2072584950249</v>
      </c>
      <c r="E88" s="4">
        <v>5426.9274034158925</v>
      </c>
      <c r="F88" s="4">
        <v>3622.4934179584225</v>
      </c>
      <c r="G88" s="4">
        <v>10878.584863269491</v>
      </c>
      <c r="J88" t="s">
        <v>534</v>
      </c>
      <c r="K88">
        <v>3105.121881584947</v>
      </c>
      <c r="L88">
        <v>7649.492967408235</v>
      </c>
      <c r="M88">
        <v>1334.350355870562</v>
      </c>
      <c r="N88">
        <v>8134.3254968875917</v>
      </c>
      <c r="O88">
        <f>K88/(M88+0.65*(N88-L88))</f>
        <v>1.8824721931118997</v>
      </c>
    </row>
    <row r="89" spans="1:15" x14ac:dyDescent="0.25">
      <c r="A89" s="3" t="s">
        <v>547</v>
      </c>
      <c r="B89" s="4">
        <v>2447.23218160548</v>
      </c>
      <c r="C89" s="4">
        <v>5422.7308870981587</v>
      </c>
      <c r="D89" s="4">
        <v>1104.2431279817661</v>
      </c>
      <c r="E89" s="4">
        <v>5347.9333831755121</v>
      </c>
      <c r="F89" s="4">
        <v>3551.4753095872461</v>
      </c>
      <c r="G89" s="4">
        <v>10770.664270273672</v>
      </c>
      <c r="J89" t="s">
        <v>536</v>
      </c>
      <c r="K89">
        <v>3098.6988854164451</v>
      </c>
      <c r="L89">
        <v>7936.6483062115112</v>
      </c>
      <c r="M89">
        <v>1330.2426486143779</v>
      </c>
      <c r="N89">
        <v>8433.5750701716952</v>
      </c>
      <c r="O89">
        <f>K89/(M89+0.65*(N89-L89))</f>
        <v>1.8743131240191571</v>
      </c>
    </row>
    <row r="90" spans="1:15" x14ac:dyDescent="0.25">
      <c r="A90" s="3" t="s">
        <v>548</v>
      </c>
      <c r="B90" s="4">
        <v>3198.9800093710378</v>
      </c>
      <c r="C90" s="4">
        <v>10894.471527219232</v>
      </c>
      <c r="D90" s="4">
        <v>1370.4289609308751</v>
      </c>
      <c r="E90" s="4">
        <v>11470.667563070869</v>
      </c>
      <c r="F90" s="4">
        <v>4569.4089703019126</v>
      </c>
      <c r="G90" s="4">
        <v>22365.1390902901</v>
      </c>
      <c r="J90" t="s">
        <v>494</v>
      </c>
      <c r="K90">
        <v>3101.6287902347008</v>
      </c>
      <c r="L90">
        <v>10377.324444162798</v>
      </c>
      <c r="M90">
        <v>1339.4035494463151</v>
      </c>
      <c r="N90">
        <v>10888.9688672907</v>
      </c>
      <c r="O90">
        <f>K90/(M90+0.65*(N90-L90))</f>
        <v>1.8550717373226751</v>
      </c>
    </row>
    <row r="91" spans="1:15" x14ac:dyDescent="0.25">
      <c r="A91" s="3" t="s">
        <v>549</v>
      </c>
      <c r="B91" s="4">
        <v>3135.464202718184</v>
      </c>
      <c r="C91" s="4">
        <v>10379.658665293502</v>
      </c>
      <c r="D91" s="4">
        <v>1351.698238734373</v>
      </c>
      <c r="E91" s="4">
        <v>10911.191015231598</v>
      </c>
      <c r="F91" s="4">
        <v>4487.1624414525568</v>
      </c>
      <c r="G91" s="4">
        <v>21290.849680525098</v>
      </c>
      <c r="J91" t="s">
        <v>559</v>
      </c>
      <c r="K91">
        <v>3161.993410361426</v>
      </c>
      <c r="L91">
        <v>7912.0336990525548</v>
      </c>
      <c r="M91">
        <v>1412.40229219461</v>
      </c>
      <c r="N91">
        <v>8364.5639212991518</v>
      </c>
      <c r="O91">
        <f>K91/(M91+0.65*(N91-L91))</f>
        <v>1.8528605000220111</v>
      </c>
    </row>
    <row r="92" spans="1:15" x14ac:dyDescent="0.25">
      <c r="A92" s="3" t="s">
        <v>550</v>
      </c>
      <c r="B92" s="4">
        <v>2541.624503011355</v>
      </c>
      <c r="C92" s="4">
        <v>5773.7788314762493</v>
      </c>
      <c r="D92" s="4">
        <v>1147.2169444709209</v>
      </c>
      <c r="E92" s="4">
        <v>5820.0246726762825</v>
      </c>
      <c r="F92" s="4">
        <v>3688.8414474822757</v>
      </c>
      <c r="G92" s="4">
        <v>11593.803504152533</v>
      </c>
      <c r="J92" t="s">
        <v>549</v>
      </c>
      <c r="K92">
        <v>3135.464202718184</v>
      </c>
      <c r="L92">
        <v>10379.658665293502</v>
      </c>
      <c r="M92">
        <v>1351.698238734373</v>
      </c>
      <c r="N92">
        <v>10911.191015231598</v>
      </c>
      <c r="O92">
        <f>K92/(M92+0.65*(N92-L92))</f>
        <v>1.8474397805675422</v>
      </c>
    </row>
    <row r="93" spans="1:15" x14ac:dyDescent="0.25">
      <c r="A93" s="3" t="s">
        <v>551</v>
      </c>
      <c r="B93" s="4">
        <v>2637.575274613137</v>
      </c>
      <c r="C93" s="4">
        <v>5252.7803164783481</v>
      </c>
      <c r="D93" s="4">
        <v>1178.246925186816</v>
      </c>
      <c r="E93" s="4">
        <v>5309.736713322065</v>
      </c>
      <c r="F93" s="4">
        <v>3815.8221997999531</v>
      </c>
      <c r="G93" s="4">
        <v>10562.517029800412</v>
      </c>
      <c r="J93" t="s">
        <v>525</v>
      </c>
      <c r="K93">
        <v>3157.410275436765</v>
      </c>
      <c r="L93">
        <v>8110.3209568351604</v>
      </c>
      <c r="M93">
        <v>1348.2161047171569</v>
      </c>
      <c r="N93">
        <v>8666.5178999848522</v>
      </c>
      <c r="O93">
        <f>K93/(M93+0.65*(N93-L93))</f>
        <v>1.8467150976750701</v>
      </c>
    </row>
    <row r="94" spans="1:15" x14ac:dyDescent="0.25">
      <c r="A94" s="3" t="s">
        <v>552</v>
      </c>
      <c r="B94" s="4">
        <v>2308.7443812246629</v>
      </c>
      <c r="C94" s="4">
        <v>6412.971389082204</v>
      </c>
      <c r="D94" s="4">
        <v>1078.5277899188929</v>
      </c>
      <c r="E94" s="4">
        <v>6319.9815809715647</v>
      </c>
      <c r="F94" s="4">
        <v>3387.2721711435561</v>
      </c>
      <c r="G94" s="4">
        <v>12732.952970053768</v>
      </c>
      <c r="J94" t="s">
        <v>508</v>
      </c>
      <c r="K94">
        <v>3178.7264351839772</v>
      </c>
      <c r="L94">
        <v>8091.9588461192252</v>
      </c>
      <c r="M94">
        <v>1350.180503393545</v>
      </c>
      <c r="N94">
        <v>8674.2035300150656</v>
      </c>
      <c r="O94">
        <f>K94/(M94+0.65*(N94-L94))</f>
        <v>1.8388601828519224</v>
      </c>
    </row>
    <row r="95" spans="1:15" x14ac:dyDescent="0.25">
      <c r="A95" s="3" t="s">
        <v>553</v>
      </c>
      <c r="B95" s="4">
        <v>2409.709916586145</v>
      </c>
      <c r="C95" s="4">
        <v>6206.069000028343</v>
      </c>
      <c r="D95" s="4">
        <v>1116.1952007465211</v>
      </c>
      <c r="E95" s="4">
        <v>6173.6368621659112</v>
      </c>
      <c r="F95" s="4">
        <v>3525.9051173326661</v>
      </c>
      <c r="G95" s="4">
        <v>12379.705862194254</v>
      </c>
      <c r="J95" t="s">
        <v>481</v>
      </c>
      <c r="K95">
        <v>3341.1409402382651</v>
      </c>
      <c r="L95">
        <v>7976.404375961014</v>
      </c>
      <c r="M95">
        <v>1493.930381733092</v>
      </c>
      <c r="N95">
        <v>8477.0117678155002</v>
      </c>
      <c r="O95">
        <f>K95/(M95+0.65*(N95-L95))</f>
        <v>1.8364726466403996</v>
      </c>
    </row>
    <row r="96" spans="1:15" x14ac:dyDescent="0.25">
      <c r="A96" s="3" t="s">
        <v>554</v>
      </c>
      <c r="B96" s="4">
        <v>2253.1277684757638</v>
      </c>
      <c r="C96" s="4">
        <v>6348.0383612297992</v>
      </c>
      <c r="D96" s="4">
        <v>1045.652021227078</v>
      </c>
      <c r="E96" s="4">
        <v>6238.4688635864031</v>
      </c>
      <c r="F96" s="4">
        <v>3298.7797897028418</v>
      </c>
      <c r="G96" s="4">
        <v>12586.507224816203</v>
      </c>
      <c r="J96" t="s">
        <v>548</v>
      </c>
      <c r="K96">
        <v>3198.9800093710378</v>
      </c>
      <c r="L96">
        <v>10894.471527219232</v>
      </c>
      <c r="M96">
        <v>1370.4289609308751</v>
      </c>
      <c r="N96">
        <v>11470.667563070869</v>
      </c>
      <c r="O96">
        <f>K96/(M96+0.65*(N96-L96))</f>
        <v>1.833272188504883</v>
      </c>
    </row>
    <row r="97" spans="1:15" x14ac:dyDescent="0.25">
      <c r="A97" s="3" t="s">
        <v>555</v>
      </c>
      <c r="B97" s="4">
        <v>2639.6343212376328</v>
      </c>
      <c r="C97" s="4">
        <v>5997.2811259245145</v>
      </c>
      <c r="D97" s="4">
        <v>1226.871906337587</v>
      </c>
      <c r="E97" s="4">
        <v>6034.6526145090693</v>
      </c>
      <c r="F97" s="4">
        <v>3866.5062275752198</v>
      </c>
      <c r="G97" s="4">
        <v>12031.933740433584</v>
      </c>
      <c r="J97" t="s">
        <v>568</v>
      </c>
      <c r="K97">
        <v>3194.8310244139839</v>
      </c>
      <c r="L97">
        <v>6980.9044110107552</v>
      </c>
      <c r="M97">
        <v>1444.6555299794479</v>
      </c>
      <c r="N97">
        <v>7447.1024918246676</v>
      </c>
      <c r="O97">
        <f>K97/(M97+0.65*(N97-L97))</f>
        <v>1.8280367091408354</v>
      </c>
    </row>
    <row r="98" spans="1:15" x14ac:dyDescent="0.25">
      <c r="A98" s="3" t="s">
        <v>556</v>
      </c>
      <c r="B98" s="4">
        <v>2289.8817597721072</v>
      </c>
      <c r="C98" s="4">
        <v>6821.99465183553</v>
      </c>
      <c r="D98" s="4">
        <v>1071.496760386035</v>
      </c>
      <c r="E98" s="4">
        <v>6736.9446790186685</v>
      </c>
      <c r="F98" s="4">
        <v>3361.3785201581422</v>
      </c>
      <c r="G98" s="4">
        <v>13558.939330854198</v>
      </c>
      <c r="J98" t="s">
        <v>482</v>
      </c>
      <c r="K98">
        <v>3387.7290648272829</v>
      </c>
      <c r="L98">
        <v>7314.7542892455422</v>
      </c>
      <c r="M98">
        <v>1505.845825011058</v>
      </c>
      <c r="N98">
        <v>7866.4938636420975</v>
      </c>
      <c r="O98">
        <f>K98/(M98+0.65*(N98-L98))</f>
        <v>1.8169866860439288</v>
      </c>
    </row>
    <row r="99" spans="1:15" x14ac:dyDescent="0.25">
      <c r="A99" s="3" t="s">
        <v>557</v>
      </c>
      <c r="B99" s="4">
        <v>2931.870056397699</v>
      </c>
      <c r="C99" s="4">
        <v>6273.9366153763422</v>
      </c>
      <c r="D99" s="4">
        <v>1327.3508395365379</v>
      </c>
      <c r="E99" s="4">
        <v>6529.6912020926629</v>
      </c>
      <c r="F99" s="4">
        <v>4259.220895934237</v>
      </c>
      <c r="G99" s="4">
        <v>12803.627817469005</v>
      </c>
      <c r="J99" t="s">
        <v>519</v>
      </c>
      <c r="K99">
        <v>3154.5389810144979</v>
      </c>
      <c r="L99">
        <v>8316.8622213980962</v>
      </c>
      <c r="M99">
        <v>1399.5098242960621</v>
      </c>
      <c r="N99">
        <v>8843.3691603407806</v>
      </c>
      <c r="O99">
        <f>K99/(M99+0.65*(N99-L99))</f>
        <v>1.8111429869745719</v>
      </c>
    </row>
    <row r="100" spans="1:15" x14ac:dyDescent="0.25">
      <c r="A100" s="3" t="s">
        <v>558</v>
      </c>
      <c r="B100" s="4">
        <v>2508.9317315869371</v>
      </c>
      <c r="C100" s="4">
        <v>6140.485167102489</v>
      </c>
      <c r="D100" s="4">
        <v>1204.6621169243781</v>
      </c>
      <c r="E100" s="4">
        <v>6152.4537141248156</v>
      </c>
      <c r="F100" s="4">
        <v>3713.5938485113152</v>
      </c>
      <c r="G100" s="4">
        <v>12292.938881227305</v>
      </c>
      <c r="J100" t="s">
        <v>561</v>
      </c>
      <c r="K100">
        <v>3167.9107762057229</v>
      </c>
      <c r="L100">
        <v>9298.2379947445916</v>
      </c>
      <c r="M100">
        <v>1353.497440775951</v>
      </c>
      <c r="N100">
        <v>9911.1327918181869</v>
      </c>
      <c r="O100">
        <f>K100/(M100+0.65*(N100-L100))</f>
        <v>1.8082930783145752</v>
      </c>
    </row>
    <row r="101" spans="1:15" x14ac:dyDescent="0.25">
      <c r="A101" s="3" t="s">
        <v>559</v>
      </c>
      <c r="B101" s="4">
        <v>3161.993410361426</v>
      </c>
      <c r="C101" s="4">
        <v>7912.0336990525548</v>
      </c>
      <c r="D101" s="4">
        <v>1412.40229219461</v>
      </c>
      <c r="E101" s="4">
        <v>8364.5639212991518</v>
      </c>
      <c r="F101" s="4">
        <v>4574.3957025560358</v>
      </c>
      <c r="G101" s="4">
        <v>16276.597620351706</v>
      </c>
      <c r="J101" t="s">
        <v>514</v>
      </c>
      <c r="K101">
        <v>3168.0032320746068</v>
      </c>
      <c r="L101">
        <v>11548.887155252947</v>
      </c>
      <c r="M101">
        <v>1361.458308367653</v>
      </c>
      <c r="N101">
        <v>12156.136778716256</v>
      </c>
      <c r="O101">
        <f>K101/(M101+0.65*(N101-L101))</f>
        <v>1.8039268495347907</v>
      </c>
    </row>
    <row r="102" spans="1:15" x14ac:dyDescent="0.25">
      <c r="A102" s="3" t="s">
        <v>560</v>
      </c>
      <c r="B102" s="4">
        <v>2625.8000789337152</v>
      </c>
      <c r="C102" s="4">
        <v>5026.8688752489143</v>
      </c>
      <c r="D102" s="4">
        <v>1163.9142807534249</v>
      </c>
      <c r="E102" s="4">
        <v>5077.4751048983371</v>
      </c>
      <c r="F102" s="4">
        <v>3789.7143596871401</v>
      </c>
      <c r="G102" s="4">
        <v>10104.343980147252</v>
      </c>
      <c r="J102" t="s">
        <v>496</v>
      </c>
      <c r="K102">
        <v>3249.27261198416</v>
      </c>
      <c r="L102">
        <v>8728.9522292284964</v>
      </c>
      <c r="M102">
        <v>1432.3695572138311</v>
      </c>
      <c r="N102">
        <v>9310.6669705270615</v>
      </c>
      <c r="O102">
        <f>K102/(M102+0.65*(N102-L102))</f>
        <v>1.794698192537024</v>
      </c>
    </row>
    <row r="103" spans="1:15" x14ac:dyDescent="0.25">
      <c r="A103" s="3" t="s">
        <v>561</v>
      </c>
      <c r="B103" s="4">
        <v>3167.9107762057229</v>
      </c>
      <c r="C103" s="4">
        <v>9298.2379947445916</v>
      </c>
      <c r="D103" s="4">
        <v>1353.497440775951</v>
      </c>
      <c r="E103" s="4">
        <v>9911.1327918181869</v>
      </c>
      <c r="F103" s="4">
        <v>4521.4082169816738</v>
      </c>
      <c r="G103" s="4">
        <v>19209.37078656278</v>
      </c>
      <c r="J103" t="s">
        <v>512</v>
      </c>
      <c r="K103">
        <v>3181.292123281024</v>
      </c>
      <c r="L103">
        <v>9246.2930798884245</v>
      </c>
      <c r="M103">
        <v>1356.034636679756</v>
      </c>
      <c r="N103">
        <v>9891.9369202213456</v>
      </c>
      <c r="O103">
        <f>K103/(M103+0.65*(N103-L103))</f>
        <v>1.7915675567302554</v>
      </c>
    </row>
    <row r="104" spans="1:15" x14ac:dyDescent="0.25">
      <c r="A104" s="3" t="s">
        <v>562</v>
      </c>
      <c r="B104" s="4">
        <v>2968.2742660389358</v>
      </c>
      <c r="C104" s="4">
        <v>3625.1347422220051</v>
      </c>
      <c r="D104" s="4">
        <v>1268.6789581953931</v>
      </c>
      <c r="E104" s="4">
        <v>3803.045945792388</v>
      </c>
      <c r="F104" s="4">
        <v>4236.9532242343284</v>
      </c>
      <c r="G104" s="4">
        <v>7428.1806880143931</v>
      </c>
      <c r="J104" t="s">
        <v>542</v>
      </c>
      <c r="K104">
        <v>3239.8056221651282</v>
      </c>
      <c r="L104">
        <v>9268.4499671943558</v>
      </c>
      <c r="M104">
        <v>1379.181584324092</v>
      </c>
      <c r="N104">
        <v>9958.7472024197687</v>
      </c>
      <c r="O104">
        <f>K104/(M104+0.65*(N104-L104))</f>
        <v>1.7724439577677202</v>
      </c>
    </row>
    <row r="105" spans="1:15" x14ac:dyDescent="0.25">
      <c r="A105" s="3" t="s">
        <v>563</v>
      </c>
      <c r="B105" s="4">
        <v>3131.3519259234449</v>
      </c>
      <c r="C105" s="4">
        <v>6909.9058195359303</v>
      </c>
      <c r="D105" s="4">
        <v>1360.143676472243</v>
      </c>
      <c r="E105" s="4">
        <v>7375.8652654339712</v>
      </c>
      <c r="F105" s="4">
        <v>4491.4956023956875</v>
      </c>
      <c r="G105" s="4">
        <v>14285.771084969901</v>
      </c>
      <c r="J105" t="s">
        <v>511</v>
      </c>
      <c r="K105">
        <v>3244.2371838212339</v>
      </c>
      <c r="L105">
        <v>9942.8044136210337</v>
      </c>
      <c r="M105">
        <v>1376.202101731388</v>
      </c>
      <c r="N105">
        <v>10664.340878892912</v>
      </c>
      <c r="O105">
        <f>K105/(M105+0.65*(N105-L105))</f>
        <v>1.7582027801583628</v>
      </c>
    </row>
    <row r="106" spans="1:15" x14ac:dyDescent="0.25">
      <c r="A106" s="3" t="s">
        <v>564</v>
      </c>
      <c r="B106" s="4">
        <v>3104.7399702465809</v>
      </c>
      <c r="C106" s="4">
        <v>8138.0740785299577</v>
      </c>
      <c r="D106" s="4">
        <v>1334.732190007792</v>
      </c>
      <c r="E106" s="4">
        <v>8607.7754926053385</v>
      </c>
      <c r="F106" s="4">
        <v>4439.4721602543732</v>
      </c>
      <c r="G106" s="4">
        <v>16745.849571135295</v>
      </c>
      <c r="J106" t="s">
        <v>565</v>
      </c>
      <c r="K106">
        <v>3356.440156036605</v>
      </c>
      <c r="L106">
        <v>12323.040641641695</v>
      </c>
      <c r="M106">
        <v>1415.5709687142989</v>
      </c>
      <c r="N106">
        <v>13140.647736134018</v>
      </c>
      <c r="O106">
        <f>K106/(M106+0.65*(N106-L106))</f>
        <v>1.7238897265552806</v>
      </c>
    </row>
    <row r="107" spans="1:15" x14ac:dyDescent="0.25">
      <c r="A107" s="3" t="s">
        <v>565</v>
      </c>
      <c r="B107" s="4">
        <v>3356.440156036605</v>
      </c>
      <c r="C107" s="4">
        <v>12323.040641641695</v>
      </c>
      <c r="D107" s="4">
        <v>1415.5709687142989</v>
      </c>
      <c r="E107" s="4">
        <v>13140.647736134018</v>
      </c>
      <c r="F107" s="4">
        <v>4772.0111247509039</v>
      </c>
      <c r="G107" s="4">
        <v>25463.688377775714</v>
      </c>
      <c r="J107" t="s">
        <v>522</v>
      </c>
      <c r="K107">
        <v>3320.436178562069</v>
      </c>
      <c r="L107">
        <v>13218.167387326957</v>
      </c>
      <c r="M107">
        <v>1414.837701885165</v>
      </c>
      <c r="N107">
        <v>14053.169801330621</v>
      </c>
      <c r="O107">
        <f>K107/(M107+0.65*(N107-L107))</f>
        <v>1.6961863388671956</v>
      </c>
    </row>
    <row r="108" spans="1:15" x14ac:dyDescent="0.25">
      <c r="A108" s="3" t="s">
        <v>566</v>
      </c>
      <c r="B108" s="4">
        <v>2848.267772434112</v>
      </c>
      <c r="C108" s="4">
        <v>5594.3549706651902</v>
      </c>
      <c r="D108" s="4">
        <v>1242.9904157486751</v>
      </c>
      <c r="E108" s="4">
        <v>5777.2988819109787</v>
      </c>
      <c r="F108" s="4">
        <v>4091.2581881827873</v>
      </c>
      <c r="G108" s="4">
        <v>11371.653852576168</v>
      </c>
      <c r="J108" t="s">
        <v>569</v>
      </c>
      <c r="K108">
        <v>3490.4384773448319</v>
      </c>
      <c r="L108">
        <v>10710.687485824659</v>
      </c>
      <c r="M108">
        <v>1526.127301199796</v>
      </c>
      <c r="N108">
        <v>11529.806534709352</v>
      </c>
      <c r="O108">
        <f>K108/(M108+0.65*(N108-L108))</f>
        <v>1.6955772446621384</v>
      </c>
    </row>
    <row r="109" spans="1:15" x14ac:dyDescent="0.25">
      <c r="A109" s="3" t="s">
        <v>567</v>
      </c>
      <c r="B109" s="4">
        <v>2935.1429217997552</v>
      </c>
      <c r="C109" s="4">
        <v>6015.3420093539344</v>
      </c>
      <c r="D109" s="4">
        <v>1279.7108412209559</v>
      </c>
      <c r="E109" s="4">
        <v>6308.0171983258751</v>
      </c>
      <c r="F109" s="4">
        <v>4214.8537630207111</v>
      </c>
      <c r="G109" s="4">
        <v>12323.359207679809</v>
      </c>
      <c r="J109" t="s">
        <v>523</v>
      </c>
      <c r="K109">
        <v>3332.152268980667</v>
      </c>
      <c r="L109">
        <v>17492.271354939319</v>
      </c>
      <c r="M109">
        <v>1414.704959778632</v>
      </c>
      <c r="N109">
        <v>18358.543707389294</v>
      </c>
      <c r="O109">
        <f>K109/(M109+0.65*(N109-L109))</f>
        <v>1.6847925037898661</v>
      </c>
    </row>
    <row r="110" spans="1:15" x14ac:dyDescent="0.25">
      <c r="A110" s="3" t="s">
        <v>568</v>
      </c>
      <c r="B110" s="4">
        <v>3194.8310244139839</v>
      </c>
      <c r="C110" s="4">
        <v>6980.9044110107552</v>
      </c>
      <c r="D110" s="4">
        <v>1444.6555299794479</v>
      </c>
      <c r="E110" s="4">
        <v>7447.1024918246676</v>
      </c>
      <c r="F110" s="4">
        <v>4639.486554393432</v>
      </c>
      <c r="G110" s="4">
        <v>14428.006902835423</v>
      </c>
      <c r="J110" t="s">
        <v>513</v>
      </c>
      <c r="K110">
        <v>3400.8739821382869</v>
      </c>
      <c r="L110">
        <v>13477.302949871977</v>
      </c>
      <c r="M110">
        <v>1435.670164603559</v>
      </c>
      <c r="N110">
        <v>14386.475652228773</v>
      </c>
      <c r="O110">
        <f>K110/(M110+0.65*(N110-L110))</f>
        <v>1.6780911756226882</v>
      </c>
    </row>
    <row r="111" spans="1:15" x14ac:dyDescent="0.25">
      <c r="A111" s="3" t="s">
        <v>569</v>
      </c>
      <c r="B111" s="4">
        <v>3490.4384773448319</v>
      </c>
      <c r="C111" s="4">
        <v>10710.687485824659</v>
      </c>
      <c r="D111" s="4">
        <v>1526.127301199796</v>
      </c>
      <c r="E111" s="4">
        <v>11529.806534709352</v>
      </c>
      <c r="F111" s="4">
        <v>5016.5657785446274</v>
      </c>
      <c r="G111" s="4">
        <v>22240.49402053401</v>
      </c>
      <c r="J111" t="s">
        <v>509</v>
      </c>
      <c r="K111">
        <v>3419.227989425633</v>
      </c>
      <c r="L111">
        <v>14984.464357563143</v>
      </c>
      <c r="M111">
        <v>1435.206885338092</v>
      </c>
      <c r="N111">
        <v>15985.746698180796</v>
      </c>
      <c r="O111">
        <f>K111/(M111+0.65*(N111-L111))</f>
        <v>1.639099596718651</v>
      </c>
    </row>
    <row r="112" spans="1:15" x14ac:dyDescent="0.25">
      <c r="A112" s="3" t="s">
        <v>570</v>
      </c>
      <c r="B112" s="4">
        <v>299444.26918641344</v>
      </c>
      <c r="C112" s="4">
        <v>727322.82857374428</v>
      </c>
      <c r="D112" s="4">
        <v>133045.56142031832</v>
      </c>
      <c r="E112" s="4">
        <v>752590.03055552661</v>
      </c>
      <c r="F112" s="4">
        <v>432489.83060673182</v>
      </c>
      <c r="G112" s="4">
        <v>1479912.8591292698</v>
      </c>
    </row>
  </sheetData>
  <autoFilter ref="J5:O5" xr:uid="{1B905098-C774-48C5-9A3F-3D0016AC1B96}">
    <sortState xmlns:xlrd2="http://schemas.microsoft.com/office/spreadsheetml/2017/richdata2" ref="J6:O111">
      <sortCondition descending="1" ref="O5"/>
    </sortState>
  </autoFilter>
  <conditionalFormatting sqref="P5:P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13"/>
  <sheetViews>
    <sheetView workbookViewId="0">
      <selection sqref="A1:AU213"/>
    </sheetView>
  </sheetViews>
  <sheetFormatPr defaultRowHeight="15" x14ac:dyDescent="0.25"/>
  <cols>
    <col min="1" max="1" width="54.7109375" bestFit="1" customWidth="1"/>
    <col min="2" max="2" width="30.140625" bestFit="1" customWidth="1"/>
    <col min="3" max="3" width="30.140625" customWidth="1"/>
    <col min="4" max="4" width="15.5703125" bestFit="1" customWidth="1"/>
    <col min="5" max="5" width="20.28515625" bestFit="1" customWidth="1"/>
    <col min="6" max="6" width="18" bestFit="1" customWidth="1"/>
    <col min="7" max="7" width="18" customWidth="1"/>
    <col min="8" max="8" width="20.28515625" bestFit="1" customWidth="1"/>
    <col min="9" max="9" width="27.7109375" bestFit="1" customWidth="1"/>
    <col min="10" max="10" width="32" bestFit="1" customWidth="1"/>
    <col min="11" max="11" width="34.85546875" bestFit="1" customWidth="1"/>
    <col min="12" max="12" width="27.5703125" bestFit="1" customWidth="1"/>
    <col min="13" max="13" width="23.140625" bestFit="1" customWidth="1"/>
    <col min="14" max="14" width="32.140625" bestFit="1" customWidth="1"/>
    <col min="15" max="15" width="25.28515625" bestFit="1" customWidth="1"/>
    <col min="16" max="16" width="15.140625" bestFit="1" customWidth="1"/>
    <col min="17" max="17" width="14.28515625" bestFit="1" customWidth="1"/>
    <col min="18" max="18" width="16.28515625" bestFit="1" customWidth="1"/>
    <col min="19" max="19" width="27.28515625" bestFit="1" customWidth="1"/>
    <col min="20" max="20" width="27" bestFit="1" customWidth="1"/>
    <col min="21" max="21" width="26.7109375" bestFit="1" customWidth="1"/>
    <col min="22" max="22" width="31" bestFit="1" customWidth="1"/>
    <col min="23" max="23" width="31.28515625" bestFit="1" customWidth="1"/>
    <col min="24" max="24" width="15.7109375" bestFit="1" customWidth="1"/>
    <col min="25" max="25" width="18.85546875" bestFit="1" customWidth="1"/>
    <col min="26" max="26" width="19.140625" bestFit="1" customWidth="1"/>
    <col min="27" max="27" width="23.7109375" bestFit="1" customWidth="1"/>
    <col min="28" max="28" width="24.7109375" bestFit="1" customWidth="1"/>
    <col min="29" max="29" width="24.140625" bestFit="1" customWidth="1"/>
    <col min="30" max="30" width="32.7109375" bestFit="1" customWidth="1"/>
    <col min="31" max="31" width="29.85546875" bestFit="1" customWidth="1"/>
    <col min="32" max="32" width="30.28515625" bestFit="1" customWidth="1"/>
    <col min="33" max="33" width="23.42578125" bestFit="1" customWidth="1"/>
    <col min="34" max="34" width="20.7109375" bestFit="1" customWidth="1"/>
    <col min="35" max="35" width="20" bestFit="1" customWidth="1"/>
    <col min="36" max="36" width="20.42578125" bestFit="1" customWidth="1"/>
    <col min="37" max="37" width="28.42578125" bestFit="1" customWidth="1"/>
    <col min="38" max="38" width="29.42578125" bestFit="1" customWidth="1"/>
    <col min="39" max="39" width="28.85546875" bestFit="1" customWidth="1"/>
    <col min="40" max="40" width="28.140625" bestFit="1" customWidth="1"/>
    <col min="41" max="41" width="17.7109375" bestFit="1" customWidth="1"/>
    <col min="42" max="42" width="19.85546875" bestFit="1" customWidth="1"/>
    <col min="43" max="43" width="19.7109375" bestFit="1" customWidth="1"/>
    <col min="44" max="44" width="22.140625" bestFit="1" customWidth="1"/>
    <col min="45" max="45" width="21" bestFit="1" customWidth="1"/>
    <col min="46" max="46" width="27.140625" bestFit="1" customWidth="1"/>
    <col min="47" max="47" width="35.140625" bestFit="1" customWidth="1"/>
  </cols>
  <sheetData>
    <row r="1" spans="1:47" x14ac:dyDescent="0.25">
      <c r="A1" s="1" t="s">
        <v>0</v>
      </c>
      <c r="B1" s="1" t="s">
        <v>461</v>
      </c>
      <c r="C1" s="1" t="s">
        <v>462</v>
      </c>
      <c r="D1" s="1" t="s">
        <v>1</v>
      </c>
      <c r="E1" s="1" t="s">
        <v>2</v>
      </c>
      <c r="F1" s="1" t="s">
        <v>3</v>
      </c>
      <c r="G1" s="1" t="s">
        <v>460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</row>
    <row r="2" spans="1:47" x14ac:dyDescent="0.25">
      <c r="A2" t="s">
        <v>44</v>
      </c>
      <c r="B2" t="str">
        <f>LEFT(A2,26)</f>
        <v>3 Occupant_USA_AL_Birmingh</v>
      </c>
      <c r="C2" t="str">
        <f>'Model In'!AY2</f>
        <v>HPWH_50-gallon</v>
      </c>
      <c r="D2">
        <v>11663.0748891086</v>
      </c>
      <c r="E2">
        <v>97.746025220762093</v>
      </c>
      <c r="G2">
        <f>H2+P2+Q2</f>
        <v>5124.2485046326337</v>
      </c>
      <c r="H2">
        <v>981.74253095208383</v>
      </c>
      <c r="J2">
        <v>561.19035294533364</v>
      </c>
      <c r="K2">
        <v>1845.45079361899</v>
      </c>
      <c r="L2">
        <v>98.61286826854402</v>
      </c>
      <c r="M2">
        <v>21.30155535581844</v>
      </c>
      <c r="N2">
        <v>300.63775438238582</v>
      </c>
      <c r="P2">
        <v>3603.530470578889</v>
      </c>
      <c r="Q2">
        <v>538.97550310166082</v>
      </c>
      <c r="R2">
        <v>0</v>
      </c>
      <c r="S2">
        <v>4061.5515737962078</v>
      </c>
      <c r="T2">
        <v>6.1170411195469274</v>
      </c>
      <c r="W2">
        <v>-1840.2407214980531</v>
      </c>
      <c r="X2">
        <v>1142.0780387980169</v>
      </c>
      <c r="Y2">
        <v>4373.1166730416398</v>
      </c>
      <c r="Z2">
        <v>0</v>
      </c>
      <c r="AA2">
        <v>1023.631672635939</v>
      </c>
      <c r="AD2">
        <v>94.322539088410238</v>
      </c>
      <c r="AE2">
        <v>184.69333325480241</v>
      </c>
      <c r="AF2">
        <v>668.6730391343433</v>
      </c>
      <c r="AG2">
        <v>0</v>
      </c>
      <c r="AK2">
        <v>97.746025220762093</v>
      </c>
      <c r="AM2">
        <v>52.803043103294847</v>
      </c>
      <c r="AN2">
        <v>0</v>
      </c>
      <c r="AP2">
        <v>5.25</v>
      </c>
      <c r="AQ2">
        <v>933</v>
      </c>
      <c r="AR2">
        <v>0.16856361127731401</v>
      </c>
      <c r="AS2">
        <v>2.791683902395043</v>
      </c>
      <c r="AT2">
        <v>2.5182117152307101E-2</v>
      </c>
    </row>
    <row r="3" spans="1:47" x14ac:dyDescent="0.25">
      <c r="A3" t="s">
        <v>45</v>
      </c>
      <c r="B3" t="str">
        <f t="shared" ref="B3:B66" si="0">LEFT(A3,26)</f>
        <v>3 Occupant_USA_AL_Mobile.R</v>
      </c>
      <c r="C3" t="str">
        <f>'Model In'!AY3</f>
        <v>HPWH_50-gallon</v>
      </c>
      <c r="D3">
        <v>11791.47213121729</v>
      </c>
      <c r="E3">
        <v>97.746025220762093</v>
      </c>
      <c r="G3">
        <f t="shared" ref="G3:G66" si="1">H3+P3+Q3</f>
        <v>5309.9070045891785</v>
      </c>
      <c r="H3">
        <v>412.50926238105433</v>
      </c>
      <c r="J3">
        <v>216.8250809842294</v>
      </c>
      <c r="K3">
        <v>711.56982387441201</v>
      </c>
      <c r="L3">
        <v>13.908462777276769</v>
      </c>
      <c r="M3">
        <v>6.7417765990825282</v>
      </c>
      <c r="N3">
        <v>175.03394202046559</v>
      </c>
      <c r="P3">
        <v>4320.5192632586877</v>
      </c>
      <c r="Q3">
        <v>576.87847894943695</v>
      </c>
      <c r="R3">
        <v>0</v>
      </c>
      <c r="S3">
        <v>3897.7197180630919</v>
      </c>
      <c r="T3">
        <v>3.1623765089531388</v>
      </c>
      <c r="W3">
        <v>-1827.414078004339</v>
      </c>
      <c r="X3">
        <v>1084.816780950071</v>
      </c>
      <c r="Y3">
        <v>4373.1166730416398</v>
      </c>
      <c r="Z3">
        <v>0</v>
      </c>
      <c r="AA3">
        <v>1023.631672635939</v>
      </c>
      <c r="AD3">
        <v>94.322539088410238</v>
      </c>
      <c r="AE3">
        <v>184.69333325480241</v>
      </c>
      <c r="AF3">
        <v>668.6730391343433</v>
      </c>
      <c r="AG3">
        <v>0</v>
      </c>
      <c r="AK3">
        <v>97.746025220762093</v>
      </c>
      <c r="AM3">
        <v>52.803043103294847</v>
      </c>
      <c r="AN3">
        <v>0</v>
      </c>
      <c r="AP3">
        <v>1.25</v>
      </c>
      <c r="AQ3">
        <v>1028.5</v>
      </c>
      <c r="AR3">
        <v>0.17700205754541609</v>
      </c>
      <c r="AS3">
        <v>3.2627375529955152</v>
      </c>
      <c r="AT3">
        <v>2.8020087219091501E-2</v>
      </c>
    </row>
    <row r="4" spans="1:47" x14ac:dyDescent="0.25">
      <c r="A4" t="s">
        <v>46</v>
      </c>
      <c r="B4" t="str">
        <f t="shared" si="0"/>
        <v>3 Occupant_USA_AR_Fayettev</v>
      </c>
      <c r="C4" t="str">
        <f>'Model In'!AY4</f>
        <v>HPWH_50-gallon</v>
      </c>
      <c r="D4">
        <v>12305.53113977493</v>
      </c>
      <c r="E4">
        <v>97.746025220762093</v>
      </c>
      <c r="G4">
        <f t="shared" si="1"/>
        <v>5693.2161116725592</v>
      </c>
      <c r="H4">
        <v>2210.7422048945</v>
      </c>
      <c r="J4">
        <v>1412.149233247552</v>
      </c>
      <c r="K4">
        <v>4450.0593233155914</v>
      </c>
      <c r="L4">
        <v>343.23884366369663</v>
      </c>
      <c r="M4">
        <v>69.991073673192645</v>
      </c>
      <c r="N4">
        <v>385.36305431005093</v>
      </c>
      <c r="P4">
        <v>2933.344324627375</v>
      </c>
      <c r="Q4">
        <v>549.12958215068352</v>
      </c>
      <c r="R4">
        <v>0</v>
      </c>
      <c r="S4">
        <v>4294.7968785792582</v>
      </c>
      <c r="T4">
        <v>10.286288315883739</v>
      </c>
      <c r="W4">
        <v>-1851.3893762123771</v>
      </c>
      <c r="X4">
        <v>1215.566682424273</v>
      </c>
      <c r="Y4">
        <v>4373.1166730416398</v>
      </c>
      <c r="Z4">
        <v>0</v>
      </c>
      <c r="AA4">
        <v>1023.631672635939</v>
      </c>
      <c r="AD4">
        <v>94.322539088410238</v>
      </c>
      <c r="AE4">
        <v>184.69333325480241</v>
      </c>
      <c r="AF4">
        <v>668.6730391343433</v>
      </c>
      <c r="AG4">
        <v>0</v>
      </c>
      <c r="AK4">
        <v>97.746025220762093</v>
      </c>
      <c r="AM4">
        <v>52.803043103294847</v>
      </c>
      <c r="AN4">
        <v>0</v>
      </c>
      <c r="AP4">
        <v>4.75</v>
      </c>
      <c r="AQ4">
        <v>376</v>
      </c>
      <c r="AR4">
        <v>0.21414526176384291</v>
      </c>
      <c r="AS4">
        <v>2.9800000597563341</v>
      </c>
      <c r="AT4">
        <v>2.6369384339985501E-2</v>
      </c>
    </row>
    <row r="5" spans="1:47" x14ac:dyDescent="0.25">
      <c r="A5" t="s">
        <v>47</v>
      </c>
      <c r="B5" t="str">
        <f t="shared" si="0"/>
        <v>3 Occupant_USA_AR_Little.R</v>
      </c>
      <c r="C5" t="str">
        <f>'Model In'!AY5</f>
        <v>HPWH_50-gallon</v>
      </c>
      <c r="D5">
        <v>12159.5009128007</v>
      </c>
      <c r="E5">
        <v>97.746025220762093</v>
      </c>
      <c r="G5">
        <f t="shared" si="1"/>
        <v>5602.7596549028831</v>
      </c>
      <c r="H5">
        <v>1383.948662064317</v>
      </c>
      <c r="J5">
        <v>855.12493951167846</v>
      </c>
      <c r="K5">
        <v>2767.3119593487481</v>
      </c>
      <c r="L5">
        <v>140.05228142626609</v>
      </c>
      <c r="M5">
        <v>33.252084186083337</v>
      </c>
      <c r="N5">
        <v>355.51935694028907</v>
      </c>
      <c r="P5">
        <v>3657.2382648967669</v>
      </c>
      <c r="Q5">
        <v>561.57272794179994</v>
      </c>
      <c r="R5">
        <v>0</v>
      </c>
      <c r="S5">
        <v>4129.2940346131754</v>
      </c>
      <c r="T5">
        <v>7.5038173455001127</v>
      </c>
      <c r="W5">
        <v>-1843.789009579905</v>
      </c>
      <c r="X5">
        <v>1159.9929122199219</v>
      </c>
      <c r="Y5">
        <v>4373.1166730416398</v>
      </c>
      <c r="Z5">
        <v>0</v>
      </c>
      <c r="AA5">
        <v>1023.631672635939</v>
      </c>
      <c r="AD5">
        <v>94.322539088410238</v>
      </c>
      <c r="AE5">
        <v>184.69333325480241</v>
      </c>
      <c r="AF5">
        <v>668.6730391343433</v>
      </c>
      <c r="AG5">
        <v>0</v>
      </c>
      <c r="AK5">
        <v>97.746025220762093</v>
      </c>
      <c r="AM5">
        <v>52.803043103294847</v>
      </c>
      <c r="AN5">
        <v>0</v>
      </c>
      <c r="AP5">
        <v>7.75</v>
      </c>
      <c r="AQ5">
        <v>868.75</v>
      </c>
      <c r="AR5">
        <v>0.16662824202392301</v>
      </c>
      <c r="AS5">
        <v>2.667834163876166</v>
      </c>
      <c r="AT5">
        <v>2.6719468402858101E-2</v>
      </c>
    </row>
    <row r="6" spans="1:47" x14ac:dyDescent="0.25">
      <c r="A6" t="s">
        <v>48</v>
      </c>
      <c r="B6" t="str">
        <f t="shared" si="0"/>
        <v>3 Occupant_USA_AZ_Flagstaf</v>
      </c>
      <c r="C6" t="str">
        <f>'Model In'!AY6</f>
        <v>HPWH_50-gallon</v>
      </c>
      <c r="D6">
        <v>12867.11279774763</v>
      </c>
      <c r="E6">
        <v>97.746025220762093</v>
      </c>
      <c r="G6">
        <f t="shared" si="1"/>
        <v>6039.0463036480824</v>
      </c>
      <c r="H6">
        <v>4209.645335394559</v>
      </c>
      <c r="J6">
        <v>2363.7925449043792</v>
      </c>
      <c r="K6">
        <v>7212.8922640962983</v>
      </c>
      <c r="L6">
        <v>1116.5547417399259</v>
      </c>
      <c r="M6">
        <v>112.4168212686662</v>
      </c>
      <c r="N6">
        <v>616.88122748159969</v>
      </c>
      <c r="P6">
        <v>1297.692291293981</v>
      </c>
      <c r="Q6">
        <v>531.70867695954269</v>
      </c>
      <c r="R6">
        <v>0</v>
      </c>
      <c r="S6">
        <v>4691.9905829467789</v>
      </c>
      <c r="T6">
        <v>27.26589067856521</v>
      </c>
      <c r="W6">
        <v>-1833.3898323361971</v>
      </c>
      <c r="X6">
        <v>1431.3181484214369</v>
      </c>
      <c r="Y6">
        <v>4373.1166730416398</v>
      </c>
      <c r="Z6">
        <v>0</v>
      </c>
      <c r="AA6">
        <v>1023.631672635939</v>
      </c>
      <c r="AD6">
        <v>94.322539088410238</v>
      </c>
      <c r="AE6">
        <v>184.69333325480241</v>
      </c>
      <c r="AF6">
        <v>668.6730391343433</v>
      </c>
      <c r="AG6">
        <v>0</v>
      </c>
      <c r="AK6">
        <v>97.746025220762093</v>
      </c>
      <c r="AM6">
        <v>52.803043103294847</v>
      </c>
      <c r="AN6">
        <v>0</v>
      </c>
      <c r="AP6">
        <v>21.75</v>
      </c>
      <c r="AQ6">
        <v>9.75</v>
      </c>
      <c r="AR6">
        <v>0.275187964604935</v>
      </c>
      <c r="AS6">
        <v>3.7989133445220591</v>
      </c>
      <c r="AT6">
        <v>2.4044865641044501E-2</v>
      </c>
    </row>
    <row r="7" spans="1:47" x14ac:dyDescent="0.25">
      <c r="A7" t="s">
        <v>49</v>
      </c>
      <c r="B7" t="str">
        <f t="shared" si="0"/>
        <v>3 Occupant_USA_AZ_Kingman.</v>
      </c>
      <c r="C7" t="str">
        <f>'Model In'!AY7</f>
        <v>HPWH_50-gallon</v>
      </c>
      <c r="D7">
        <v>12164.43877968611</v>
      </c>
      <c r="E7">
        <v>97.746025220762093</v>
      </c>
      <c r="G7">
        <f t="shared" si="1"/>
        <v>5537.0812374677753</v>
      </c>
      <c r="H7">
        <v>1080.204852482065</v>
      </c>
      <c r="J7">
        <v>636.0495330831651</v>
      </c>
      <c r="K7">
        <v>2077.3790254078431</v>
      </c>
      <c r="L7">
        <v>10.507650820090641</v>
      </c>
      <c r="M7">
        <v>14.26661779830977</v>
      </c>
      <c r="N7">
        <v>419.38105078049932</v>
      </c>
      <c r="P7">
        <v>3890.6136599018018</v>
      </c>
      <c r="Q7">
        <v>566.26272508390821</v>
      </c>
      <c r="R7">
        <v>0</v>
      </c>
      <c r="S7">
        <v>4058.639848204868</v>
      </c>
      <c r="T7">
        <v>8.7234840123509496</v>
      </c>
      <c r="W7">
        <v>-1856.0781904616531</v>
      </c>
      <c r="X7">
        <v>1230.609196540262</v>
      </c>
      <c r="Y7">
        <v>4373.1166730416398</v>
      </c>
      <c r="Z7">
        <v>0</v>
      </c>
      <c r="AA7">
        <v>1023.631672635939</v>
      </c>
      <c r="AD7">
        <v>94.322539088410238</v>
      </c>
      <c r="AE7">
        <v>184.69333325480241</v>
      </c>
      <c r="AF7">
        <v>668.6730391343433</v>
      </c>
      <c r="AG7">
        <v>0</v>
      </c>
      <c r="AK7">
        <v>97.746025220762093</v>
      </c>
      <c r="AM7">
        <v>52.803043103294847</v>
      </c>
      <c r="AN7">
        <v>0</v>
      </c>
      <c r="AP7">
        <v>0.75</v>
      </c>
      <c r="AQ7">
        <v>226</v>
      </c>
      <c r="AR7">
        <v>0.27520366082759201</v>
      </c>
      <c r="AS7">
        <v>4.9743495853014359</v>
      </c>
      <c r="AT7">
        <v>2.9056002604755101E-2</v>
      </c>
    </row>
    <row r="8" spans="1:47" x14ac:dyDescent="0.25">
      <c r="A8" t="s">
        <v>50</v>
      </c>
      <c r="B8" t="str">
        <f t="shared" si="0"/>
        <v>3 Occupant_USA_AZ_Phoenix-</v>
      </c>
      <c r="C8" t="str">
        <f>'Model In'!AY8</f>
        <v>HPWH_50-gallon</v>
      </c>
      <c r="D8">
        <v>14863.84622253405</v>
      </c>
      <c r="E8">
        <v>97.746025220762093</v>
      </c>
      <c r="G8">
        <f t="shared" si="1"/>
        <v>8415.3707362327132</v>
      </c>
      <c r="H8">
        <v>102.0749848755186</v>
      </c>
      <c r="J8">
        <v>18.389677667082481</v>
      </c>
      <c r="K8">
        <v>66.285654580746794</v>
      </c>
      <c r="L8">
        <v>0</v>
      </c>
      <c r="M8">
        <v>0.17236711557521539</v>
      </c>
      <c r="N8">
        <v>83.512940092860902</v>
      </c>
      <c r="P8">
        <v>7509.390603447715</v>
      </c>
      <c r="Q8">
        <v>803.90514790948009</v>
      </c>
      <c r="R8">
        <v>0</v>
      </c>
      <c r="S8">
        <v>3538.3841578805832</v>
      </c>
      <c r="T8">
        <v>1.599609043577177</v>
      </c>
      <c r="W8">
        <v>-1837.091556090405</v>
      </c>
      <c r="X8">
        <v>1051.727140623253</v>
      </c>
      <c r="Y8">
        <v>4373.1166730416398</v>
      </c>
      <c r="Z8">
        <v>0</v>
      </c>
      <c r="AA8">
        <v>1023.631672635939</v>
      </c>
      <c r="AD8">
        <v>94.322539088410238</v>
      </c>
      <c r="AE8">
        <v>184.69333325480241</v>
      </c>
      <c r="AF8">
        <v>668.6730391343433</v>
      </c>
      <c r="AG8">
        <v>0</v>
      </c>
      <c r="AK8">
        <v>97.746025220762093</v>
      </c>
      <c r="AM8">
        <v>52.803043103294847</v>
      </c>
      <c r="AN8">
        <v>0</v>
      </c>
      <c r="AP8">
        <v>0.25</v>
      </c>
      <c r="AQ8">
        <v>1074</v>
      </c>
      <c r="AR8">
        <v>0.152365748551886</v>
      </c>
      <c r="AS8">
        <v>3.5232433443506932</v>
      </c>
      <c r="AT8">
        <v>4.2961329408808001E-2</v>
      </c>
    </row>
    <row r="9" spans="1:47" x14ac:dyDescent="0.25">
      <c r="A9" t="s">
        <v>51</v>
      </c>
      <c r="B9" t="str">
        <f t="shared" si="0"/>
        <v>3 Occupant_USA_AZ_Prescott</v>
      </c>
      <c r="C9" t="str">
        <f>'Model In'!AY9</f>
        <v>HPWH_50-gallon</v>
      </c>
      <c r="D9">
        <v>11507.46099290926</v>
      </c>
      <c r="E9">
        <v>97.746025220762093</v>
      </c>
      <c r="G9">
        <f t="shared" si="1"/>
        <v>4816.0456176198932</v>
      </c>
      <c r="H9">
        <v>1631.4713608421559</v>
      </c>
      <c r="J9">
        <v>1015.028755668182</v>
      </c>
      <c r="K9">
        <v>3166.653757385388</v>
      </c>
      <c r="L9">
        <v>66.599119126101797</v>
      </c>
      <c r="M9">
        <v>41.332482988394148</v>
      </c>
      <c r="N9">
        <v>508.51100305948239</v>
      </c>
      <c r="P9">
        <v>2669.761930597751</v>
      </c>
      <c r="Q9">
        <v>514.81232617998614</v>
      </c>
      <c r="R9">
        <v>0</v>
      </c>
      <c r="S9">
        <v>4287.1740935736952</v>
      </c>
      <c r="T9">
        <v>12.97481952083734</v>
      </c>
      <c r="W9">
        <v>-1838.3726356586139</v>
      </c>
      <c r="X9">
        <v>1294.6670296112609</v>
      </c>
      <c r="Y9">
        <v>4373.1166730416398</v>
      </c>
      <c r="Z9">
        <v>0</v>
      </c>
      <c r="AA9">
        <v>1023.631672635939</v>
      </c>
      <c r="AD9">
        <v>94.322539088410238</v>
      </c>
      <c r="AE9">
        <v>184.69333325480241</v>
      </c>
      <c r="AF9">
        <v>668.6730391343433</v>
      </c>
      <c r="AG9">
        <v>0</v>
      </c>
      <c r="AK9">
        <v>97.746025220762093</v>
      </c>
      <c r="AM9">
        <v>52.803043103294847</v>
      </c>
      <c r="AN9">
        <v>0</v>
      </c>
      <c r="AP9">
        <v>2.25</v>
      </c>
      <c r="AQ9">
        <v>53</v>
      </c>
      <c r="AR9">
        <v>0.2246854398465413</v>
      </c>
      <c r="AS9">
        <v>3.1822490931951819</v>
      </c>
      <c r="AT9">
        <v>2.4283678025153702E-2</v>
      </c>
    </row>
    <row r="10" spans="1:47" x14ac:dyDescent="0.25">
      <c r="A10" t="s">
        <v>52</v>
      </c>
      <c r="B10" t="str">
        <f t="shared" si="0"/>
        <v>3 Occupant_USA_CA_Bakersfi</v>
      </c>
      <c r="C10" t="str">
        <f>'Model In'!AY10</f>
        <v>HPWH_50-gallon</v>
      </c>
      <c r="D10">
        <v>11929.288975492011</v>
      </c>
      <c r="E10">
        <v>97.746025220762093</v>
      </c>
      <c r="G10">
        <f t="shared" si="1"/>
        <v>5413.4991817505152</v>
      </c>
      <c r="H10">
        <v>414.47364191201842</v>
      </c>
      <c r="J10">
        <v>164.76200715442519</v>
      </c>
      <c r="K10">
        <v>571.17016335232347</v>
      </c>
      <c r="L10">
        <v>1.1782573757032719</v>
      </c>
      <c r="M10">
        <v>6.1639735703043117</v>
      </c>
      <c r="N10">
        <v>242.36940381158621</v>
      </c>
      <c r="P10">
        <v>4430.8710279818824</v>
      </c>
      <c r="Q10">
        <v>568.15451185661482</v>
      </c>
      <c r="R10">
        <v>0</v>
      </c>
      <c r="S10">
        <v>3927.1704897818281</v>
      </c>
      <c r="T10">
        <v>4.169625217405625</v>
      </c>
      <c r="W10">
        <v>-1837.872282161482</v>
      </c>
      <c r="X10">
        <v>1119.041448063515</v>
      </c>
      <c r="Y10">
        <v>4373.1166730416398</v>
      </c>
      <c r="Z10">
        <v>0</v>
      </c>
      <c r="AA10">
        <v>1023.631672635939</v>
      </c>
      <c r="AD10">
        <v>94.322539088410238</v>
      </c>
      <c r="AE10">
        <v>184.69333325480241</v>
      </c>
      <c r="AF10">
        <v>668.6730391343433</v>
      </c>
      <c r="AG10">
        <v>0</v>
      </c>
      <c r="AK10">
        <v>97.746025220762093</v>
      </c>
      <c r="AM10">
        <v>52.803043103294847</v>
      </c>
      <c r="AN10">
        <v>0</v>
      </c>
      <c r="AP10">
        <v>0.75</v>
      </c>
      <c r="AQ10">
        <v>687.25</v>
      </c>
      <c r="AR10">
        <v>0.16252881728576979</v>
      </c>
      <c r="AS10">
        <v>2.6282819421393371</v>
      </c>
      <c r="AT10">
        <v>2.7896330281337998E-2</v>
      </c>
    </row>
    <row r="11" spans="1:47" x14ac:dyDescent="0.25">
      <c r="A11" t="s">
        <v>53</v>
      </c>
      <c r="B11" t="str">
        <f t="shared" si="0"/>
        <v>3 Occupant_USA_CA_Bishop-E</v>
      </c>
      <c r="C11" t="str">
        <f>'Model In'!AY11</f>
        <v>HPWH_50-gallon</v>
      </c>
      <c r="D11">
        <v>12244.060582204331</v>
      </c>
      <c r="E11">
        <v>97.746025220762093</v>
      </c>
      <c r="G11">
        <f t="shared" si="1"/>
        <v>5541.563277271558</v>
      </c>
      <c r="H11">
        <v>1884.7162102343079</v>
      </c>
      <c r="J11">
        <v>1241.0947004578959</v>
      </c>
      <c r="K11">
        <v>3843.0830950126142</v>
      </c>
      <c r="L11">
        <v>125.9766483307137</v>
      </c>
      <c r="M11">
        <v>22.33759304702853</v>
      </c>
      <c r="N11">
        <v>495.30726839867401</v>
      </c>
      <c r="P11">
        <v>3096.0829710278149</v>
      </c>
      <c r="Q11">
        <v>560.76409600943487</v>
      </c>
      <c r="R11">
        <v>0</v>
      </c>
      <c r="S11">
        <v>4260.9788666629429</v>
      </c>
      <c r="T11">
        <v>12.925751661092971</v>
      </c>
      <c r="W11">
        <v>-1849.821433791572</v>
      </c>
      <c r="X11">
        <v>1305.748959254541</v>
      </c>
      <c r="Y11">
        <v>4373.1166730416398</v>
      </c>
      <c r="Z11">
        <v>0</v>
      </c>
      <c r="AA11">
        <v>1023.631672635939</v>
      </c>
      <c r="AD11">
        <v>94.322539088410238</v>
      </c>
      <c r="AE11">
        <v>184.69333325480241</v>
      </c>
      <c r="AF11">
        <v>668.6730391343433</v>
      </c>
      <c r="AG11">
        <v>0</v>
      </c>
      <c r="AK11">
        <v>97.746025220762093</v>
      </c>
      <c r="AM11">
        <v>52.803043103294847</v>
      </c>
      <c r="AN11">
        <v>0</v>
      </c>
      <c r="AP11">
        <v>1.75</v>
      </c>
      <c r="AQ11">
        <v>249.5</v>
      </c>
      <c r="AR11">
        <v>0.25328878679448708</v>
      </c>
      <c r="AS11">
        <v>3.6587416129327401</v>
      </c>
      <c r="AT11">
        <v>2.7029369912222E-2</v>
      </c>
    </row>
    <row r="12" spans="1:47" x14ac:dyDescent="0.25">
      <c r="A12" t="s">
        <v>54</v>
      </c>
      <c r="B12" t="str">
        <f t="shared" si="0"/>
        <v>3 Occupant_USA_CA_Crescent</v>
      </c>
      <c r="C12" t="str">
        <f>'Model In'!AY12</f>
        <v>HPWH_50-gallon</v>
      </c>
      <c r="D12">
        <v>8624.8472918048592</v>
      </c>
      <c r="E12">
        <v>97.746025220762093</v>
      </c>
      <c r="G12">
        <f t="shared" si="1"/>
        <v>1982.1355441668516</v>
      </c>
      <c r="H12">
        <v>1143.092933911526</v>
      </c>
      <c r="J12">
        <v>715.25499722006532</v>
      </c>
      <c r="K12">
        <v>2759.0255549151761</v>
      </c>
      <c r="L12">
        <v>34.850893081938167</v>
      </c>
      <c r="M12">
        <v>16.64385205915357</v>
      </c>
      <c r="N12">
        <v>376.34319155036411</v>
      </c>
      <c r="P12">
        <v>606.61481241635283</v>
      </c>
      <c r="Q12">
        <v>232.42779783897279</v>
      </c>
      <c r="R12">
        <v>0</v>
      </c>
      <c r="S12">
        <v>4567.2964261485713</v>
      </c>
      <c r="T12">
        <v>14.33981198497346</v>
      </c>
      <c r="W12">
        <v>-1871.539582345378</v>
      </c>
      <c r="X12">
        <v>1245.9634019599259</v>
      </c>
      <c r="Y12">
        <v>4373.1166730416398</v>
      </c>
      <c r="Z12">
        <v>0</v>
      </c>
      <c r="AA12">
        <v>1023.631672635939</v>
      </c>
      <c r="AD12">
        <v>94.322539088410238</v>
      </c>
      <c r="AE12">
        <v>184.69333325480241</v>
      </c>
      <c r="AF12">
        <v>668.6730391343433</v>
      </c>
      <c r="AG12">
        <v>0</v>
      </c>
      <c r="AK12">
        <v>97.746025220762093</v>
      </c>
      <c r="AM12">
        <v>52.803043103294847</v>
      </c>
      <c r="AN12">
        <v>0</v>
      </c>
      <c r="AP12">
        <v>223.75</v>
      </c>
      <c r="AQ12">
        <v>156.75</v>
      </c>
      <c r="AR12">
        <v>0.2608590146947205</v>
      </c>
      <c r="AS12">
        <v>3.7278082278438371</v>
      </c>
      <c r="AT12">
        <v>9.3125182420774003E-3</v>
      </c>
    </row>
    <row r="13" spans="1:47" x14ac:dyDescent="0.25">
      <c r="A13" t="s">
        <v>55</v>
      </c>
      <c r="B13" t="str">
        <f t="shared" si="0"/>
        <v>3 Occupant_USA_CA_Imperial</v>
      </c>
      <c r="C13" t="str">
        <f>'Model In'!AY13</f>
        <v>HPWH_50-gallon</v>
      </c>
      <c r="D13">
        <v>14381.73072234447</v>
      </c>
      <c r="E13">
        <v>97.746025220762093</v>
      </c>
      <c r="G13">
        <f t="shared" si="1"/>
        <v>7932.9058218479213</v>
      </c>
      <c r="H13">
        <v>192.4131106087541</v>
      </c>
      <c r="J13">
        <v>54.560927954337451</v>
      </c>
      <c r="K13">
        <v>185.87445386099509</v>
      </c>
      <c r="L13">
        <v>0.28750110578996257</v>
      </c>
      <c r="M13">
        <v>0.88192700727181461</v>
      </c>
      <c r="N13">
        <v>136.6827545413548</v>
      </c>
      <c r="P13">
        <v>7002.2414858699367</v>
      </c>
      <c r="Q13">
        <v>738.25122536922993</v>
      </c>
      <c r="R13">
        <v>0</v>
      </c>
      <c r="S13">
        <v>3612.02436836894</v>
      </c>
      <c r="T13">
        <v>1.7786059810518771</v>
      </c>
      <c r="W13">
        <v>-1836.211886984602</v>
      </c>
      <c r="X13">
        <v>1052.076554818683</v>
      </c>
      <c r="Y13">
        <v>4373.1166730416398</v>
      </c>
      <c r="Z13">
        <v>0</v>
      </c>
      <c r="AA13">
        <v>1023.631672635939</v>
      </c>
      <c r="AD13">
        <v>94.322539088410238</v>
      </c>
      <c r="AE13">
        <v>184.69333325480241</v>
      </c>
      <c r="AF13">
        <v>668.6730391343433</v>
      </c>
      <c r="AG13">
        <v>0</v>
      </c>
      <c r="AK13">
        <v>97.746025220762093</v>
      </c>
      <c r="AM13">
        <v>52.803043103294847</v>
      </c>
      <c r="AN13">
        <v>0</v>
      </c>
      <c r="AP13">
        <v>0.25</v>
      </c>
      <c r="AQ13">
        <v>1263.75</v>
      </c>
      <c r="AR13">
        <v>0.1594813146854088</v>
      </c>
      <c r="AS13">
        <v>3.7260941824893439</v>
      </c>
      <c r="AT13">
        <v>3.8637453445014201E-2</v>
      </c>
    </row>
    <row r="14" spans="1:47" x14ac:dyDescent="0.25">
      <c r="A14" t="s">
        <v>56</v>
      </c>
      <c r="B14" t="str">
        <f t="shared" si="0"/>
        <v>3 Occupant_USA_CA_Los.Ange</v>
      </c>
      <c r="C14" t="str">
        <f>'Model In'!AY14</f>
        <v>HPWH_50-gallon</v>
      </c>
      <c r="D14">
        <v>9785.0580224026289</v>
      </c>
      <c r="E14">
        <v>97.746025220762093</v>
      </c>
      <c r="G14">
        <f t="shared" si="1"/>
        <v>3275.0662181466182</v>
      </c>
      <c r="H14">
        <v>44.470472781872971</v>
      </c>
      <c r="J14">
        <v>12.02150967105978</v>
      </c>
      <c r="K14">
        <v>46.158796281095427</v>
      </c>
      <c r="L14">
        <v>0</v>
      </c>
      <c r="M14">
        <v>8.0372407259781244E-4</v>
      </c>
      <c r="N14">
        <v>32.448159386740613</v>
      </c>
      <c r="P14">
        <v>2805.0200835877972</v>
      </c>
      <c r="Q14">
        <v>425.57566177694781</v>
      </c>
      <c r="R14">
        <v>0</v>
      </c>
      <c r="S14">
        <v>4040.1134939061139</v>
      </c>
      <c r="T14">
        <v>3.180180420165597</v>
      </c>
      <c r="W14">
        <v>-1799.4496656138349</v>
      </c>
      <c r="X14">
        <v>1113.2434585778981</v>
      </c>
      <c r="Y14">
        <v>4373.1166730416398</v>
      </c>
      <c r="Z14">
        <v>0</v>
      </c>
      <c r="AA14">
        <v>1023.631672635939</v>
      </c>
      <c r="AD14">
        <v>94.322539088410238</v>
      </c>
      <c r="AE14">
        <v>184.69333325480241</v>
      </c>
      <c r="AF14">
        <v>668.6730391343433</v>
      </c>
      <c r="AG14">
        <v>0</v>
      </c>
      <c r="AK14">
        <v>97.746025220762093</v>
      </c>
      <c r="AM14">
        <v>52.803043103294847</v>
      </c>
      <c r="AN14">
        <v>0</v>
      </c>
      <c r="AP14">
        <v>0.25</v>
      </c>
      <c r="AQ14">
        <v>767.75</v>
      </c>
      <c r="AR14">
        <v>0.18034106349812401</v>
      </c>
      <c r="AS14">
        <v>4.1240380517672284</v>
      </c>
      <c r="AT14">
        <v>1.8914707767894001E-2</v>
      </c>
    </row>
    <row r="15" spans="1:47" x14ac:dyDescent="0.25">
      <c r="A15" t="s">
        <v>57</v>
      </c>
      <c r="B15" t="str">
        <f t="shared" si="0"/>
        <v>3 Occupant_USA_CA_Riversid</v>
      </c>
      <c r="C15" t="str">
        <f>'Model In'!AY15</f>
        <v>HPWH_50-gallon</v>
      </c>
      <c r="D15">
        <v>11235.54234172526</v>
      </c>
      <c r="E15">
        <v>97.746025220762093</v>
      </c>
      <c r="G15">
        <f t="shared" si="1"/>
        <v>4714.2093749619899</v>
      </c>
      <c r="H15">
        <v>227.22988399439609</v>
      </c>
      <c r="J15">
        <v>65.791819695552846</v>
      </c>
      <c r="K15">
        <v>233.27527496887589</v>
      </c>
      <c r="L15">
        <v>0</v>
      </c>
      <c r="M15">
        <v>1.4542585768871821</v>
      </c>
      <c r="N15">
        <v>159.9838057219562</v>
      </c>
      <c r="P15">
        <v>3958.5773837677152</v>
      </c>
      <c r="Q15">
        <v>528.40210719987863</v>
      </c>
      <c r="R15">
        <v>0</v>
      </c>
      <c r="S15">
        <v>3957.7068870367939</v>
      </c>
      <c r="T15">
        <v>3.9097093826287659</v>
      </c>
      <c r="W15">
        <v>-1824.2232940572389</v>
      </c>
      <c r="X15">
        <v>1124.584621085223</v>
      </c>
      <c r="Y15">
        <v>4373.1166730416398</v>
      </c>
      <c r="Z15">
        <v>0</v>
      </c>
      <c r="AA15">
        <v>1023.631672635939</v>
      </c>
      <c r="AD15">
        <v>94.322539088410238</v>
      </c>
      <c r="AE15">
        <v>184.69333325480241</v>
      </c>
      <c r="AF15">
        <v>668.6730391343433</v>
      </c>
      <c r="AG15">
        <v>0</v>
      </c>
      <c r="AK15">
        <v>97.746025220762093</v>
      </c>
      <c r="AM15">
        <v>52.803043103294847</v>
      </c>
      <c r="AN15">
        <v>0</v>
      </c>
      <c r="AP15">
        <v>1</v>
      </c>
      <c r="AQ15">
        <v>467.75</v>
      </c>
      <c r="AR15">
        <v>0.13759115387533211</v>
      </c>
      <c r="AS15">
        <v>2.5916498867626112</v>
      </c>
      <c r="AT15">
        <v>2.5293795592972498E-2</v>
      </c>
    </row>
    <row r="16" spans="1:47" x14ac:dyDescent="0.25">
      <c r="A16" t="s">
        <v>58</v>
      </c>
      <c r="B16" t="str">
        <f t="shared" si="0"/>
        <v>3 Occupant_USA_CA_Sacramen</v>
      </c>
      <c r="C16" t="str">
        <f>'Model In'!AY16</f>
        <v>HPWH_50-gallon</v>
      </c>
      <c r="D16">
        <v>10952.33978081615</v>
      </c>
      <c r="E16">
        <v>97.746025220762093</v>
      </c>
      <c r="G16">
        <f t="shared" si="1"/>
        <v>4391.1801258729729</v>
      </c>
      <c r="H16">
        <v>788.74314547828828</v>
      </c>
      <c r="J16">
        <v>429.41808140870279</v>
      </c>
      <c r="K16">
        <v>1474.6436699884171</v>
      </c>
      <c r="L16">
        <v>7.3681175357483886</v>
      </c>
      <c r="M16">
        <v>20.806814638116119</v>
      </c>
      <c r="N16">
        <v>331.15013189572068</v>
      </c>
      <c r="P16">
        <v>3129.0823765387058</v>
      </c>
      <c r="Q16">
        <v>473.35460385597872</v>
      </c>
      <c r="R16">
        <v>0</v>
      </c>
      <c r="S16">
        <v>4166.5840619416949</v>
      </c>
      <c r="T16">
        <v>7.0049999714238904</v>
      </c>
      <c r="W16">
        <v>-1844.2026005000901</v>
      </c>
      <c r="X16">
        <v>1164.41130926497</v>
      </c>
      <c r="Y16">
        <v>4373.1166730416398</v>
      </c>
      <c r="Z16">
        <v>0</v>
      </c>
      <c r="AA16">
        <v>1023.631672635939</v>
      </c>
      <c r="AD16">
        <v>94.322539088410238</v>
      </c>
      <c r="AE16">
        <v>184.69333325480241</v>
      </c>
      <c r="AF16">
        <v>668.6730391343433</v>
      </c>
      <c r="AG16">
        <v>0</v>
      </c>
      <c r="AK16">
        <v>97.746025220762093</v>
      </c>
      <c r="AM16">
        <v>52.803043103294847</v>
      </c>
      <c r="AN16">
        <v>0</v>
      </c>
      <c r="AP16">
        <v>2.75</v>
      </c>
      <c r="AQ16">
        <v>423.5</v>
      </c>
      <c r="AR16">
        <v>0.2363733106443649</v>
      </c>
      <c r="AS16">
        <v>3.4590590346148282</v>
      </c>
      <c r="AT16">
        <v>2.3285001230234501E-2</v>
      </c>
    </row>
    <row r="17" spans="1:46" x14ac:dyDescent="0.25">
      <c r="A17" t="s">
        <v>59</v>
      </c>
      <c r="B17" t="str">
        <f t="shared" si="0"/>
        <v>3 Occupant_USA_CA_San.Jose</v>
      </c>
      <c r="C17" t="str">
        <f>'Model In'!AY17</f>
        <v>HPWH_50-gallon</v>
      </c>
      <c r="D17">
        <v>9789.2280513671903</v>
      </c>
      <c r="E17">
        <v>97.746025220762093</v>
      </c>
      <c r="G17">
        <f t="shared" si="1"/>
        <v>3230.2806550962364</v>
      </c>
      <c r="H17">
        <v>437.08965131606863</v>
      </c>
      <c r="J17">
        <v>194.07912369739279</v>
      </c>
      <c r="K17">
        <v>696.22359670759442</v>
      </c>
      <c r="L17">
        <v>1.334954126028097</v>
      </c>
      <c r="M17">
        <v>6.2073203681690066</v>
      </c>
      <c r="N17">
        <v>235.46825312447879</v>
      </c>
      <c r="P17">
        <v>2403.2640588048889</v>
      </c>
      <c r="Q17">
        <v>389.9269449752789</v>
      </c>
      <c r="R17">
        <v>0</v>
      </c>
      <c r="S17">
        <v>4204.4225177453081</v>
      </c>
      <c r="T17">
        <v>7.1450915776736279</v>
      </c>
      <c r="W17">
        <v>-1825.6603745075779</v>
      </c>
      <c r="X17">
        <v>1162.1990505927679</v>
      </c>
      <c r="Y17">
        <v>4373.1166730416398</v>
      </c>
      <c r="Z17">
        <v>0</v>
      </c>
      <c r="AA17">
        <v>1023.631672635939</v>
      </c>
      <c r="AD17">
        <v>94.322539088410238</v>
      </c>
      <c r="AE17">
        <v>184.69333325480241</v>
      </c>
      <c r="AF17">
        <v>668.6730391343433</v>
      </c>
      <c r="AG17">
        <v>0</v>
      </c>
      <c r="AK17">
        <v>97.746025220762093</v>
      </c>
      <c r="AM17">
        <v>52.803043103294847</v>
      </c>
      <c r="AN17">
        <v>0</v>
      </c>
      <c r="AP17">
        <v>3</v>
      </c>
      <c r="AQ17">
        <v>221.5</v>
      </c>
      <c r="AR17">
        <v>0.2067752520919188</v>
      </c>
      <c r="AS17">
        <v>3.3092412973343799</v>
      </c>
      <c r="AT17">
        <v>1.7792754899278E-2</v>
      </c>
    </row>
    <row r="18" spans="1:46" x14ac:dyDescent="0.25">
      <c r="A18" t="s">
        <v>60</v>
      </c>
      <c r="B18" t="str">
        <f t="shared" si="0"/>
        <v>3 Occupant_USA_CA_Santa.An</v>
      </c>
      <c r="C18" t="str">
        <f>'Model In'!AY18</f>
        <v>HPWH_50-gallon</v>
      </c>
      <c r="D18">
        <v>10287.937145663251</v>
      </c>
      <c r="E18">
        <v>97.746025220762093</v>
      </c>
      <c r="G18">
        <f t="shared" si="1"/>
        <v>3782.8733979992844</v>
      </c>
      <c r="H18">
        <v>79.597339556494845</v>
      </c>
      <c r="J18">
        <v>17.928451217022801</v>
      </c>
      <c r="K18">
        <v>66.907882109151672</v>
      </c>
      <c r="L18">
        <v>0</v>
      </c>
      <c r="M18">
        <v>0.14805221588294851</v>
      </c>
      <c r="N18">
        <v>61.520836123589163</v>
      </c>
      <c r="P18">
        <v>3234.737488379581</v>
      </c>
      <c r="Q18">
        <v>468.53857006320868</v>
      </c>
      <c r="R18">
        <v>0</v>
      </c>
      <c r="S18">
        <v>4000.8496634579619</v>
      </c>
      <c r="T18">
        <v>2.918578622194707</v>
      </c>
      <c r="W18">
        <v>-1805.689103564288</v>
      </c>
      <c r="X18">
        <v>1108.3154019858371</v>
      </c>
      <c r="Y18">
        <v>4373.1166730416398</v>
      </c>
      <c r="Z18">
        <v>0</v>
      </c>
      <c r="AA18">
        <v>1023.631672635939</v>
      </c>
      <c r="AD18">
        <v>94.322539088410238</v>
      </c>
      <c r="AE18">
        <v>184.69333325480241</v>
      </c>
      <c r="AF18">
        <v>668.6730391343433</v>
      </c>
      <c r="AG18">
        <v>0</v>
      </c>
      <c r="AK18">
        <v>97.746025220762093</v>
      </c>
      <c r="AM18">
        <v>52.803043103294847</v>
      </c>
      <c r="AN18">
        <v>0</v>
      </c>
      <c r="AP18">
        <v>0.5</v>
      </c>
      <c r="AQ18">
        <v>564.75</v>
      </c>
      <c r="AR18">
        <v>0.15713940923572209</v>
      </c>
      <c r="AS18">
        <v>2.3291408767680442</v>
      </c>
      <c r="AT18">
        <v>2.1344159626651399E-2</v>
      </c>
    </row>
    <row r="19" spans="1:46" x14ac:dyDescent="0.25">
      <c r="A19" t="s">
        <v>61</v>
      </c>
      <c r="B19" t="str">
        <f t="shared" si="0"/>
        <v>3 Occupant_USA_CO_Alamosa-</v>
      </c>
      <c r="C19" t="str">
        <f>'Model In'!AY19</f>
        <v>HPWH_50-gallon</v>
      </c>
      <c r="D19">
        <v>15367.69049522655</v>
      </c>
      <c r="E19">
        <v>97.746025220762093</v>
      </c>
      <c r="G19">
        <f t="shared" si="1"/>
        <v>8477.0117678155002</v>
      </c>
      <c r="H19">
        <v>6707.4896229282058</v>
      </c>
      <c r="J19">
        <v>3235.199783703149</v>
      </c>
      <c r="K19">
        <v>9074.4569888670212</v>
      </c>
      <c r="L19">
        <v>2749.9526216062682</v>
      </c>
      <c r="M19">
        <v>84.557661571920235</v>
      </c>
      <c r="N19">
        <v>637.77955604685292</v>
      </c>
      <c r="P19">
        <v>1149.529120181284</v>
      </c>
      <c r="Q19">
        <v>619.99302470601015</v>
      </c>
      <c r="R19">
        <v>0</v>
      </c>
      <c r="S19">
        <v>4834.7857850298305</v>
      </c>
      <c r="T19">
        <v>36.183045919637877</v>
      </c>
      <c r="W19">
        <v>-1824.066160958507</v>
      </c>
      <c r="X19">
        <v>1493.930381733092</v>
      </c>
      <c r="Y19">
        <v>4373.1166730416398</v>
      </c>
      <c r="Z19">
        <v>0</v>
      </c>
      <c r="AA19">
        <v>1023.631672635939</v>
      </c>
      <c r="AD19">
        <v>94.322539088410238</v>
      </c>
      <c r="AE19">
        <v>184.69333325480241</v>
      </c>
      <c r="AF19">
        <v>668.6730391343433</v>
      </c>
      <c r="AG19">
        <v>0</v>
      </c>
      <c r="AK19">
        <v>97.746025220762093</v>
      </c>
      <c r="AM19">
        <v>52.803043103294847</v>
      </c>
      <c r="AN19">
        <v>0</v>
      </c>
      <c r="AP19">
        <v>24.5</v>
      </c>
      <c r="AQ19">
        <v>0</v>
      </c>
      <c r="AR19">
        <v>0.30120025388476868</v>
      </c>
      <c r="AS19">
        <v>3.7805440688748448</v>
      </c>
      <c r="AT19">
        <v>2.9040422527038399E-2</v>
      </c>
    </row>
    <row r="20" spans="1:46" x14ac:dyDescent="0.25">
      <c r="A20" t="s">
        <v>62</v>
      </c>
      <c r="B20" t="str">
        <f t="shared" si="0"/>
        <v>3 Occupant_USA_CO_Aspen-Pi</v>
      </c>
      <c r="C20" t="str">
        <f>'Model In'!AY20</f>
        <v>HPWH_50-gallon</v>
      </c>
      <c r="D20">
        <v>14769.088034331329</v>
      </c>
      <c r="E20">
        <v>97.746025220762093</v>
      </c>
      <c r="G20">
        <f t="shared" si="1"/>
        <v>7866.4938636420975</v>
      </c>
      <c r="H20">
        <v>6282.0661356201344</v>
      </c>
      <c r="J20">
        <v>3651.2198684438799</v>
      </c>
      <c r="K20">
        <v>10497.36062952162</v>
      </c>
      <c r="L20">
        <v>1819.8737225409691</v>
      </c>
      <c r="M20">
        <v>127.5825429761489</v>
      </c>
      <c r="N20">
        <v>683.39000165919003</v>
      </c>
      <c r="P20">
        <v>942.92615587306307</v>
      </c>
      <c r="Q20">
        <v>641.50157214890021</v>
      </c>
      <c r="R20">
        <v>0</v>
      </c>
      <c r="S20">
        <v>4886.6475016947206</v>
      </c>
      <c r="T20">
        <v>38.508351771326133</v>
      </c>
      <c r="W20">
        <v>-1829.5599436536011</v>
      </c>
      <c r="X20">
        <v>1505.845825011058</v>
      </c>
      <c r="Y20">
        <v>4373.1166730416398</v>
      </c>
      <c r="Z20">
        <v>0</v>
      </c>
      <c r="AA20">
        <v>1023.631672635939</v>
      </c>
      <c r="AD20">
        <v>94.322539088410238</v>
      </c>
      <c r="AE20">
        <v>184.69333325480241</v>
      </c>
      <c r="AF20">
        <v>668.6730391343433</v>
      </c>
      <c r="AG20">
        <v>0</v>
      </c>
      <c r="AK20">
        <v>97.746025220762093</v>
      </c>
      <c r="AM20">
        <v>52.803043103294847</v>
      </c>
      <c r="AN20">
        <v>0</v>
      </c>
      <c r="AP20">
        <v>8.25</v>
      </c>
      <c r="AQ20">
        <v>0.5</v>
      </c>
      <c r="AR20">
        <v>0.27369657462942409</v>
      </c>
      <c r="AS20">
        <v>2.515296919560142</v>
      </c>
      <c r="AT20">
        <v>2.99421343308056E-2</v>
      </c>
    </row>
    <row r="21" spans="1:46" x14ac:dyDescent="0.25">
      <c r="A21" t="s">
        <v>63</v>
      </c>
      <c r="B21" t="str">
        <f t="shared" si="0"/>
        <v>3 Occupant_USA_CO_Denver.I</v>
      </c>
      <c r="C21" t="str">
        <f>'Model In'!AY21</f>
        <v>HPWH_50-gallon</v>
      </c>
      <c r="D21">
        <v>13411.59475976354</v>
      </c>
      <c r="E21">
        <v>97.746025220762093</v>
      </c>
      <c r="G21">
        <f t="shared" si="1"/>
        <v>6644.8744819139374</v>
      </c>
      <c r="H21">
        <v>3910.8357851949099</v>
      </c>
      <c r="J21">
        <v>2511.8419180773631</v>
      </c>
      <c r="K21">
        <v>7491.9376082690451</v>
      </c>
      <c r="L21">
        <v>791.11301573647575</v>
      </c>
      <c r="M21">
        <v>67.903646368448904</v>
      </c>
      <c r="N21">
        <v>539.97720501262256</v>
      </c>
      <c r="P21">
        <v>2116.9271654743229</v>
      </c>
      <c r="Q21">
        <v>617.11153124470457</v>
      </c>
      <c r="R21">
        <v>0</v>
      </c>
      <c r="S21">
        <v>4531.0643770649567</v>
      </c>
      <c r="T21">
        <v>21.69401071019983</v>
      </c>
      <c r="W21">
        <v>-1847.891983876782</v>
      </c>
      <c r="X21">
        <v>1369.9719321715791</v>
      </c>
      <c r="Y21">
        <v>4373.1166730416398</v>
      </c>
      <c r="Z21">
        <v>0</v>
      </c>
      <c r="AA21">
        <v>1023.631672635939</v>
      </c>
      <c r="AD21">
        <v>94.322539088410238</v>
      </c>
      <c r="AE21">
        <v>184.69333325480241</v>
      </c>
      <c r="AF21">
        <v>668.6730391343433</v>
      </c>
      <c r="AG21">
        <v>0</v>
      </c>
      <c r="AK21">
        <v>97.746025220762093</v>
      </c>
      <c r="AM21">
        <v>52.803043103294847</v>
      </c>
      <c r="AN21">
        <v>0</v>
      </c>
      <c r="AP21">
        <v>7</v>
      </c>
      <c r="AQ21">
        <v>8.75</v>
      </c>
      <c r="AR21">
        <v>0.31082155354397328</v>
      </c>
      <c r="AS21">
        <v>5.120347810344672</v>
      </c>
      <c r="AT21">
        <v>3.1202349482615101E-2</v>
      </c>
    </row>
    <row r="22" spans="1:46" x14ac:dyDescent="0.25">
      <c r="A22" t="s">
        <v>64</v>
      </c>
      <c r="B22" t="str">
        <f t="shared" si="0"/>
        <v>3 Occupant_USA_CO_Trinidad</v>
      </c>
      <c r="C22" t="str">
        <f>'Model In'!AY22</f>
        <v>HPWH_50-gallon</v>
      </c>
      <c r="D22">
        <v>12542.21619245078</v>
      </c>
      <c r="E22">
        <v>97.746025220762093</v>
      </c>
      <c r="G22">
        <f t="shared" si="1"/>
        <v>5788.8468510469511</v>
      </c>
      <c r="H22">
        <v>3096.3666915424201</v>
      </c>
      <c r="J22">
        <v>1865.676496307284</v>
      </c>
      <c r="K22">
        <v>5671.6069578464803</v>
      </c>
      <c r="L22">
        <v>667.3201743389036</v>
      </c>
      <c r="M22">
        <v>49.144518320434081</v>
      </c>
      <c r="N22">
        <v>514.22550257579599</v>
      </c>
      <c r="P22">
        <v>2141.7858783493448</v>
      </c>
      <c r="Q22">
        <v>550.6942811551861</v>
      </c>
      <c r="R22">
        <v>0</v>
      </c>
      <c r="S22">
        <v>4454.0915880119946</v>
      </c>
      <c r="T22">
        <v>17.915875841270999</v>
      </c>
      <c r="W22">
        <v>-1843.636796074918</v>
      </c>
      <c r="X22">
        <v>1356.6209957257099</v>
      </c>
      <c r="Y22">
        <v>4373.1166730416398</v>
      </c>
      <c r="Z22">
        <v>0</v>
      </c>
      <c r="AA22">
        <v>1023.631672635939</v>
      </c>
      <c r="AD22">
        <v>94.322539088410238</v>
      </c>
      <c r="AE22">
        <v>184.69333325480241</v>
      </c>
      <c r="AF22">
        <v>668.6730391343433</v>
      </c>
      <c r="AG22">
        <v>0</v>
      </c>
      <c r="AK22">
        <v>97.746025220762093</v>
      </c>
      <c r="AM22">
        <v>52.803043103294847</v>
      </c>
      <c r="AN22">
        <v>0</v>
      </c>
      <c r="AP22">
        <v>3</v>
      </c>
      <c r="AQ22">
        <v>42.25</v>
      </c>
      <c r="AR22">
        <v>0.2842168647613178</v>
      </c>
      <c r="AS22">
        <v>5.5927275622305803</v>
      </c>
      <c r="AT22">
        <v>2.6310691531401999E-2</v>
      </c>
    </row>
    <row r="23" spans="1:46" x14ac:dyDescent="0.25">
      <c r="A23" t="s">
        <v>65</v>
      </c>
      <c r="B23" t="str">
        <f t="shared" si="0"/>
        <v>3 Occupant_USA_CT_Bridgepo</v>
      </c>
      <c r="C23" t="str">
        <f>'Model In'!AY23</f>
        <v>HPWH_50-gallon</v>
      </c>
      <c r="D23">
        <v>12885.719971713181</v>
      </c>
      <c r="E23">
        <v>97.746025220762093</v>
      </c>
      <c r="G23">
        <f t="shared" si="1"/>
        <v>6208.2595521333842</v>
      </c>
      <c r="H23">
        <v>3785.5776687144939</v>
      </c>
      <c r="J23">
        <v>2157.8071093040649</v>
      </c>
      <c r="K23">
        <v>7062.1075453614612</v>
      </c>
      <c r="L23">
        <v>1159.645716348874</v>
      </c>
      <c r="M23">
        <v>52.251141960943187</v>
      </c>
      <c r="N23">
        <v>415.8737011005955</v>
      </c>
      <c r="P23">
        <v>1899.796937430468</v>
      </c>
      <c r="Q23">
        <v>522.88494598842215</v>
      </c>
      <c r="R23">
        <v>0</v>
      </c>
      <c r="S23">
        <v>4478.5849829954277</v>
      </c>
      <c r="T23">
        <v>15.79302541544063</v>
      </c>
      <c r="W23">
        <v>-1864.235935085369</v>
      </c>
      <c r="X23">
        <v>1280.7120739018001</v>
      </c>
      <c r="Y23">
        <v>4373.1166730416398</v>
      </c>
      <c r="Z23">
        <v>0</v>
      </c>
      <c r="AA23">
        <v>1023.631672635939</v>
      </c>
      <c r="AD23">
        <v>94.322539088410238</v>
      </c>
      <c r="AE23">
        <v>184.69333325480241</v>
      </c>
      <c r="AF23">
        <v>668.6730391343433</v>
      </c>
      <c r="AG23">
        <v>0</v>
      </c>
      <c r="AK23">
        <v>97.746025220762093</v>
      </c>
      <c r="AM23">
        <v>52.803043103294847</v>
      </c>
      <c r="AN23">
        <v>0</v>
      </c>
      <c r="AP23">
        <v>77.75</v>
      </c>
      <c r="AQ23">
        <v>397</v>
      </c>
      <c r="AR23">
        <v>0.26254826173312529</v>
      </c>
      <c r="AS23">
        <v>4.5486083834288058</v>
      </c>
      <c r="AT23">
        <v>2.4355646910331E-2</v>
      </c>
    </row>
    <row r="24" spans="1:46" x14ac:dyDescent="0.25">
      <c r="A24" t="s">
        <v>66</v>
      </c>
      <c r="B24" t="str">
        <f t="shared" si="0"/>
        <v>3 Occupant_USA_DE_Wilmingt</v>
      </c>
      <c r="C24" t="str">
        <f>'Model In'!AY24</f>
        <v>HPWH_50-gallon</v>
      </c>
      <c r="D24">
        <v>12714.76080937898</v>
      </c>
      <c r="E24">
        <v>97.746025220762093</v>
      </c>
      <c r="G24">
        <f t="shared" si="1"/>
        <v>6067.9310080749729</v>
      </c>
      <c r="H24">
        <v>3185.6684670039922</v>
      </c>
      <c r="J24">
        <v>1993.686147543955</v>
      </c>
      <c r="K24">
        <v>6445.6769525100099</v>
      </c>
      <c r="L24">
        <v>726.9868782769978</v>
      </c>
      <c r="M24">
        <v>58.168973649959547</v>
      </c>
      <c r="N24">
        <v>406.82646753308308</v>
      </c>
      <c r="P24">
        <v>2339.6334722033512</v>
      </c>
      <c r="Q24">
        <v>542.62906886762903</v>
      </c>
      <c r="R24">
        <v>0</v>
      </c>
      <c r="S24">
        <v>4389.0492391193493</v>
      </c>
      <c r="T24">
        <v>12.91935704340659</v>
      </c>
      <c r="W24">
        <v>-1865.819317502129</v>
      </c>
      <c r="X24">
        <v>1250.0814556261171</v>
      </c>
      <c r="Y24">
        <v>4373.1166730416398</v>
      </c>
      <c r="Z24">
        <v>0</v>
      </c>
      <c r="AA24">
        <v>1023.631672635939</v>
      </c>
      <c r="AD24">
        <v>94.322539088410238</v>
      </c>
      <c r="AE24">
        <v>184.69333325480241</v>
      </c>
      <c r="AF24">
        <v>668.6730391343433</v>
      </c>
      <c r="AG24">
        <v>0</v>
      </c>
      <c r="AK24">
        <v>97.746025220762093</v>
      </c>
      <c r="AM24">
        <v>52.803043103294847</v>
      </c>
      <c r="AN24">
        <v>0</v>
      </c>
      <c r="AP24">
        <v>27.5</v>
      </c>
      <c r="AQ24">
        <v>310.75</v>
      </c>
      <c r="AR24">
        <v>0.25160573222584448</v>
      </c>
      <c r="AS24">
        <v>4.4248608413731843</v>
      </c>
      <c r="AT24">
        <v>2.59025615417324E-2</v>
      </c>
    </row>
    <row r="25" spans="1:46" x14ac:dyDescent="0.25">
      <c r="A25" t="s">
        <v>67</v>
      </c>
      <c r="B25" t="str">
        <f t="shared" si="0"/>
        <v>3 Occupant_USA_FL_Fort.Mye</v>
      </c>
      <c r="C25" t="str">
        <f>'Model In'!AY25</f>
        <v>HPWH_50-gallon</v>
      </c>
      <c r="D25">
        <v>13062.65249759232</v>
      </c>
      <c r="E25">
        <v>97.746025220762093</v>
      </c>
      <c r="G25">
        <f t="shared" si="1"/>
        <v>6661.5471666370504</v>
      </c>
      <c r="H25">
        <v>42.435166139734413</v>
      </c>
      <c r="J25">
        <v>13.20821421203396</v>
      </c>
      <c r="K25">
        <v>46.76790752921562</v>
      </c>
      <c r="L25">
        <v>0</v>
      </c>
      <c r="M25">
        <v>5.2343419833158572E-2</v>
      </c>
      <c r="N25">
        <v>29.174608507867301</v>
      </c>
      <c r="P25">
        <v>5904.1928025045809</v>
      </c>
      <c r="Q25">
        <v>714.91919799273569</v>
      </c>
      <c r="R25">
        <v>0</v>
      </c>
      <c r="S25">
        <v>3602.8761083026061</v>
      </c>
      <c r="T25">
        <v>0</v>
      </c>
      <c r="W25">
        <v>-1813.857344585758</v>
      </c>
      <c r="X25">
        <v>1004.356985277152</v>
      </c>
      <c r="Y25">
        <v>4373.1166730416398</v>
      </c>
      <c r="Z25">
        <v>0</v>
      </c>
      <c r="AA25">
        <v>1023.631672635939</v>
      </c>
      <c r="AD25">
        <v>94.322539088410238</v>
      </c>
      <c r="AE25">
        <v>184.69333325480241</v>
      </c>
      <c r="AF25">
        <v>668.6730391343433</v>
      </c>
      <c r="AG25">
        <v>0</v>
      </c>
      <c r="AK25">
        <v>97.746025220762093</v>
      </c>
      <c r="AM25">
        <v>52.803043103294847</v>
      </c>
      <c r="AN25">
        <v>0</v>
      </c>
      <c r="AP25">
        <v>0</v>
      </c>
      <c r="AQ25">
        <v>1876.75</v>
      </c>
      <c r="AR25">
        <v>0.14352749228027081</v>
      </c>
      <c r="AS25">
        <v>3.5224003049872019</v>
      </c>
      <c r="AT25">
        <v>3.4886054057462298E-2</v>
      </c>
    </row>
    <row r="26" spans="1:46" x14ac:dyDescent="0.25">
      <c r="A26" t="s">
        <v>68</v>
      </c>
      <c r="B26" t="str">
        <f t="shared" si="0"/>
        <v>3 Occupant_USA_FL_Jacksonv</v>
      </c>
      <c r="C26" t="str">
        <f>'Model In'!AY26</f>
        <v>HPWH_50-gallon</v>
      </c>
      <c r="D26">
        <v>11863.16846485008</v>
      </c>
      <c r="E26">
        <v>97.746025220762093</v>
      </c>
      <c r="G26">
        <f t="shared" si="1"/>
        <v>5394.9835358052414</v>
      </c>
      <c r="H26">
        <v>321.31409872980282</v>
      </c>
      <c r="J26">
        <v>155.55035152986099</v>
      </c>
      <c r="K26">
        <v>514.36204580433991</v>
      </c>
      <c r="L26">
        <v>2.4460936961263089</v>
      </c>
      <c r="M26">
        <v>7.8822722052371139</v>
      </c>
      <c r="N26">
        <v>155.43538129857831</v>
      </c>
      <c r="P26">
        <v>4497.4162905255871</v>
      </c>
      <c r="Q26">
        <v>576.25314654985141</v>
      </c>
      <c r="R26">
        <v>0</v>
      </c>
      <c r="S26">
        <v>3881.3318369930112</v>
      </c>
      <c r="T26">
        <v>2.5713882860403938</v>
      </c>
      <c r="W26">
        <v>-1823.022451649615</v>
      </c>
      <c r="X26">
        <v>1071.4365833668289</v>
      </c>
      <c r="Y26">
        <v>4373.1166730416398</v>
      </c>
      <c r="Z26">
        <v>0</v>
      </c>
      <c r="AA26">
        <v>1023.631672635939</v>
      </c>
      <c r="AD26">
        <v>94.322539088410238</v>
      </c>
      <c r="AE26">
        <v>184.69333325480241</v>
      </c>
      <c r="AF26">
        <v>668.6730391343433</v>
      </c>
      <c r="AG26">
        <v>0</v>
      </c>
      <c r="AK26">
        <v>97.746025220762093</v>
      </c>
      <c r="AM26">
        <v>52.803043103294847</v>
      </c>
      <c r="AN26">
        <v>0</v>
      </c>
      <c r="AP26">
        <v>1.25</v>
      </c>
      <c r="AQ26">
        <v>942.25</v>
      </c>
      <c r="AR26">
        <v>0.16524031822542851</v>
      </c>
      <c r="AS26">
        <v>3.356892675210041</v>
      </c>
      <c r="AT26">
        <v>2.7927698136329001E-2</v>
      </c>
    </row>
    <row r="27" spans="1:46" x14ac:dyDescent="0.25">
      <c r="A27" t="s">
        <v>69</v>
      </c>
      <c r="B27" t="str">
        <f t="shared" si="0"/>
        <v>3 Occupant_USA_FL_Miami.Na</v>
      </c>
      <c r="C27" t="str">
        <f>'Model In'!AY27</f>
        <v>HPWH_50-gallon</v>
      </c>
      <c r="D27">
        <v>13803.598237075341</v>
      </c>
      <c r="E27">
        <v>97.746025220762093</v>
      </c>
      <c r="G27">
        <f t="shared" si="1"/>
        <v>7423.1914075935956</v>
      </c>
      <c r="H27">
        <v>4.9351508428902013</v>
      </c>
      <c r="J27">
        <v>0.92788817800584766</v>
      </c>
      <c r="K27">
        <v>3.4369520352964722</v>
      </c>
      <c r="L27">
        <v>0</v>
      </c>
      <c r="M27">
        <v>0</v>
      </c>
      <c r="N27">
        <v>4.0072626648843546</v>
      </c>
      <c r="P27">
        <v>6642.0227467464156</v>
      </c>
      <c r="Q27">
        <v>776.23351000428977</v>
      </c>
      <c r="R27">
        <v>0</v>
      </c>
      <c r="S27">
        <v>3512.7344155913079</v>
      </c>
      <c r="T27">
        <v>4.6867379590188822E-2</v>
      </c>
      <c r="W27">
        <v>-1822.8910507330411</v>
      </c>
      <c r="X27">
        <v>983.65848380379146</v>
      </c>
      <c r="Y27">
        <v>4373.1166730416398</v>
      </c>
      <c r="Z27">
        <v>0</v>
      </c>
      <c r="AA27">
        <v>1023.631672635939</v>
      </c>
      <c r="AD27">
        <v>94.322539088410238</v>
      </c>
      <c r="AE27">
        <v>184.69333325480241</v>
      </c>
      <c r="AF27">
        <v>668.6730391343433</v>
      </c>
      <c r="AG27">
        <v>0</v>
      </c>
      <c r="AK27">
        <v>97.746025220762093</v>
      </c>
      <c r="AM27">
        <v>52.803043103294847</v>
      </c>
      <c r="AN27">
        <v>0</v>
      </c>
      <c r="AP27">
        <v>0</v>
      </c>
      <c r="AQ27">
        <v>1576.25</v>
      </c>
      <c r="AR27">
        <v>0.15269259040399011</v>
      </c>
      <c r="AS27">
        <v>4.1927018363450834</v>
      </c>
      <c r="AT27">
        <v>3.88515630592811E-2</v>
      </c>
    </row>
    <row r="28" spans="1:46" x14ac:dyDescent="0.25">
      <c r="A28" t="s">
        <v>70</v>
      </c>
      <c r="B28" t="str">
        <f t="shared" si="0"/>
        <v>3 Occupant_USA_GA_Atlanta-</v>
      </c>
      <c r="C28" t="str">
        <f>'Model In'!AY28</f>
        <v>HPWH_50-gallon</v>
      </c>
      <c r="D28">
        <v>11598.26812944841</v>
      </c>
      <c r="E28">
        <v>97.746025220762093</v>
      </c>
      <c r="G28">
        <f t="shared" si="1"/>
        <v>5044.1099774499507</v>
      </c>
      <c r="H28">
        <v>984.77890114221316</v>
      </c>
      <c r="J28">
        <v>603.02593388988339</v>
      </c>
      <c r="K28">
        <v>2023.635165529231</v>
      </c>
      <c r="L28">
        <v>53.859369864188999</v>
      </c>
      <c r="M28">
        <v>20.075138248572571</v>
      </c>
      <c r="N28">
        <v>307.81845913956982</v>
      </c>
      <c r="P28">
        <v>3522.2614158508791</v>
      </c>
      <c r="Q28">
        <v>537.06966045685863</v>
      </c>
      <c r="R28">
        <v>0</v>
      </c>
      <c r="S28">
        <v>4089.8790769243719</v>
      </c>
      <c r="T28">
        <v>6.1557423255182959</v>
      </c>
      <c r="W28">
        <v>-1845.0807839727111</v>
      </c>
      <c r="X28">
        <v>1157.409806320506</v>
      </c>
      <c r="Y28">
        <v>4373.1166730416398</v>
      </c>
      <c r="Z28">
        <v>0</v>
      </c>
      <c r="AA28">
        <v>1023.631672635939</v>
      </c>
      <c r="AD28">
        <v>94.322539088410238</v>
      </c>
      <c r="AE28">
        <v>184.69333325480241</v>
      </c>
      <c r="AF28">
        <v>668.6730391343433</v>
      </c>
      <c r="AG28">
        <v>0</v>
      </c>
      <c r="AK28">
        <v>97.746025220762093</v>
      </c>
      <c r="AM28">
        <v>52.803043103294847</v>
      </c>
      <c r="AN28">
        <v>0</v>
      </c>
      <c r="AP28">
        <v>5</v>
      </c>
      <c r="AQ28">
        <v>647.25</v>
      </c>
      <c r="AR28">
        <v>0.2008082200269091</v>
      </c>
      <c r="AS28">
        <v>3.9752366178681049</v>
      </c>
      <c r="AT28">
        <v>2.5938773472067401E-2</v>
      </c>
    </row>
    <row r="29" spans="1:46" x14ac:dyDescent="0.25">
      <c r="A29" t="s">
        <v>71</v>
      </c>
      <c r="B29" t="str">
        <f t="shared" si="0"/>
        <v>3 Occupant_USA_GA_Rome-Rus</v>
      </c>
      <c r="C29" t="str">
        <f>'Model In'!AY29</f>
        <v>HPWH_50-gallon</v>
      </c>
      <c r="D29">
        <v>11661.80921857783</v>
      </c>
      <c r="E29">
        <v>97.746025220762093</v>
      </c>
      <c r="G29">
        <f t="shared" si="1"/>
        <v>5093.9524969773929</v>
      </c>
      <c r="H29">
        <v>1257.726522944301</v>
      </c>
      <c r="J29">
        <v>748.61871724041077</v>
      </c>
      <c r="K29">
        <v>2438.427522436361</v>
      </c>
      <c r="L29">
        <v>131.67177798629959</v>
      </c>
      <c r="M29">
        <v>23.26925849778819</v>
      </c>
      <c r="N29">
        <v>354.16676921980041</v>
      </c>
      <c r="P29">
        <v>3307.7464675985029</v>
      </c>
      <c r="Q29">
        <v>528.4795064345891</v>
      </c>
      <c r="R29">
        <v>0</v>
      </c>
      <c r="S29">
        <v>4155.2909622291154</v>
      </c>
      <c r="T29">
        <v>7.4169308292530829</v>
      </c>
      <c r="W29">
        <v>-1843.6364342356251</v>
      </c>
      <c r="X29">
        <v>1171.108375922413</v>
      </c>
      <c r="Y29">
        <v>4373.1166730416398</v>
      </c>
      <c r="Z29">
        <v>0</v>
      </c>
      <c r="AA29">
        <v>1023.631672635939</v>
      </c>
      <c r="AD29">
        <v>94.322539088410238</v>
      </c>
      <c r="AE29">
        <v>184.69333325480241</v>
      </c>
      <c r="AF29">
        <v>668.6730391343433</v>
      </c>
      <c r="AG29">
        <v>0</v>
      </c>
      <c r="AK29">
        <v>97.746025220762093</v>
      </c>
      <c r="AM29">
        <v>52.803043103294847</v>
      </c>
      <c r="AN29">
        <v>0</v>
      </c>
      <c r="AP29">
        <v>5</v>
      </c>
      <c r="AQ29">
        <v>672.25</v>
      </c>
      <c r="AR29">
        <v>0.15048384446655891</v>
      </c>
      <c r="AS29">
        <v>1.9317647885583731</v>
      </c>
      <c r="AT29">
        <v>2.45786037762728E-2</v>
      </c>
    </row>
    <row r="30" spans="1:46" x14ac:dyDescent="0.25">
      <c r="A30" t="s">
        <v>72</v>
      </c>
      <c r="B30" t="str">
        <f t="shared" si="0"/>
        <v>3 Occupant_USA_GA_Savannah</v>
      </c>
      <c r="C30" t="str">
        <f>'Model In'!AY30</f>
        <v>HPWH_50-gallon</v>
      </c>
      <c r="D30">
        <v>11832.45302441188</v>
      </c>
      <c r="E30">
        <v>97.746025220762093</v>
      </c>
      <c r="G30">
        <f t="shared" si="1"/>
        <v>5337.7782006532207</v>
      </c>
      <c r="H30">
        <v>503.43407521827243</v>
      </c>
      <c r="J30">
        <v>268.6395024169409</v>
      </c>
      <c r="K30">
        <v>889.58918432287544</v>
      </c>
      <c r="L30">
        <v>7.5881134217191581</v>
      </c>
      <c r="M30">
        <v>12.271704849370609</v>
      </c>
      <c r="N30">
        <v>214.93475453024041</v>
      </c>
      <c r="P30">
        <v>4290.3229456996824</v>
      </c>
      <c r="Q30">
        <v>544.02117973526617</v>
      </c>
      <c r="R30">
        <v>0</v>
      </c>
      <c r="S30">
        <v>3941.4789281196149</v>
      </c>
      <c r="T30">
        <v>3.539824858281428</v>
      </c>
      <c r="W30">
        <v>-1836.2057249154141</v>
      </c>
      <c r="X30">
        <v>1097.9264780805861</v>
      </c>
      <c r="Y30">
        <v>4373.1166730416398</v>
      </c>
      <c r="Z30">
        <v>0</v>
      </c>
      <c r="AA30">
        <v>1023.631672635939</v>
      </c>
      <c r="AD30">
        <v>94.322539088410238</v>
      </c>
      <c r="AE30">
        <v>184.69333325480241</v>
      </c>
      <c r="AF30">
        <v>668.6730391343433</v>
      </c>
      <c r="AG30">
        <v>0</v>
      </c>
      <c r="AK30">
        <v>97.746025220762093</v>
      </c>
      <c r="AM30">
        <v>52.803043103294847</v>
      </c>
      <c r="AN30">
        <v>0</v>
      </c>
      <c r="AP30">
        <v>1</v>
      </c>
      <c r="AQ30">
        <v>590.25</v>
      </c>
      <c r="AR30">
        <v>0.173266316335042</v>
      </c>
      <c r="AS30">
        <v>3.4039832724260499</v>
      </c>
      <c r="AT30">
        <v>2.65803856272579E-2</v>
      </c>
    </row>
    <row r="31" spans="1:46" x14ac:dyDescent="0.25">
      <c r="A31" t="s">
        <v>73</v>
      </c>
      <c r="B31" t="str">
        <f t="shared" si="0"/>
        <v>3 Occupant_USA_IA_Des.Moin</v>
      </c>
      <c r="C31" t="str">
        <f>'Model In'!AY31</f>
        <v>HPWH_50-gallon</v>
      </c>
      <c r="D31">
        <v>16144.2377813485</v>
      </c>
      <c r="E31">
        <v>97.746025220762093</v>
      </c>
      <c r="G31">
        <f t="shared" si="1"/>
        <v>9438.6830579358375</v>
      </c>
      <c r="H31">
        <v>6420.6677059132589</v>
      </c>
      <c r="J31">
        <v>3125.660124103269</v>
      </c>
      <c r="K31">
        <v>9493.6421831415482</v>
      </c>
      <c r="L31">
        <v>2802.753334455881</v>
      </c>
      <c r="M31">
        <v>93.151461546819817</v>
      </c>
      <c r="N31">
        <v>399.1027858072888</v>
      </c>
      <c r="P31">
        <v>2338.8369798902272</v>
      </c>
      <c r="Q31">
        <v>679.17837213235134</v>
      </c>
      <c r="R31">
        <v>0</v>
      </c>
      <c r="S31">
        <v>4541.4565798886579</v>
      </c>
      <c r="T31">
        <v>17.162990926431402</v>
      </c>
      <c r="W31">
        <v>-1859.0706538672091</v>
      </c>
      <c r="X31">
        <v>1308.8063777346661</v>
      </c>
      <c r="Y31">
        <v>4373.1166730416398</v>
      </c>
      <c r="Z31">
        <v>0</v>
      </c>
      <c r="AA31">
        <v>1023.631672635939</v>
      </c>
      <c r="AD31">
        <v>94.322539088410238</v>
      </c>
      <c r="AE31">
        <v>184.69333325480241</v>
      </c>
      <c r="AF31">
        <v>668.6730391343433</v>
      </c>
      <c r="AG31">
        <v>0</v>
      </c>
      <c r="AK31">
        <v>97.746025220762093</v>
      </c>
      <c r="AM31">
        <v>52.803043103294847</v>
      </c>
      <c r="AN31">
        <v>0</v>
      </c>
      <c r="AP31">
        <v>37</v>
      </c>
      <c r="AQ31">
        <v>235</v>
      </c>
      <c r="AR31">
        <v>0.30035729292051599</v>
      </c>
      <c r="AS31">
        <v>4.8713751881528093</v>
      </c>
      <c r="AT31">
        <v>3.3876589877362299E-2</v>
      </c>
    </row>
    <row r="32" spans="1:46" x14ac:dyDescent="0.25">
      <c r="A32" t="s">
        <v>74</v>
      </c>
      <c r="B32" t="str">
        <f t="shared" si="0"/>
        <v>3 Occupant_USA_IA_Sioux.Ci</v>
      </c>
      <c r="C32" t="str">
        <f>'Model In'!AY32</f>
        <v>HPWH_50-gallon</v>
      </c>
      <c r="D32">
        <v>17625.120762415041</v>
      </c>
      <c r="E32">
        <v>97.746025220762093</v>
      </c>
      <c r="G32">
        <f t="shared" si="1"/>
        <v>10888.9688672907</v>
      </c>
      <c r="H32">
        <v>8110.9763778792794</v>
      </c>
      <c r="J32">
        <v>3828.3413870165532</v>
      </c>
      <c r="K32">
        <v>11344.839969119879</v>
      </c>
      <c r="L32">
        <v>3796.9467100286288</v>
      </c>
      <c r="M32">
        <v>116.91118934075909</v>
      </c>
      <c r="N32">
        <v>368.77709149332861</v>
      </c>
      <c r="P32">
        <v>2090.8187722991529</v>
      </c>
      <c r="Q32">
        <v>687.17371711226792</v>
      </c>
      <c r="R32">
        <v>0</v>
      </c>
      <c r="S32">
        <v>4635.7277849499906</v>
      </c>
      <c r="T32">
        <v>21.247539398912082</v>
      </c>
      <c r="W32">
        <v>-1853.1561624021899</v>
      </c>
      <c r="X32">
        <v>1339.4035494463151</v>
      </c>
      <c r="Y32">
        <v>4373.1166730416398</v>
      </c>
      <c r="Z32">
        <v>0</v>
      </c>
      <c r="AA32">
        <v>1023.631672635939</v>
      </c>
      <c r="AD32">
        <v>94.322539088410238</v>
      </c>
      <c r="AE32">
        <v>184.69333325480241</v>
      </c>
      <c r="AF32">
        <v>668.6730391343433</v>
      </c>
      <c r="AG32">
        <v>0</v>
      </c>
      <c r="AK32">
        <v>97.746025220762093</v>
      </c>
      <c r="AM32">
        <v>52.803043103294847</v>
      </c>
      <c r="AN32">
        <v>0</v>
      </c>
      <c r="AP32">
        <v>42.5</v>
      </c>
      <c r="AQ32">
        <v>90.75</v>
      </c>
      <c r="AR32">
        <v>0.32613663845110819</v>
      </c>
      <c r="AS32">
        <v>5.111557672045338</v>
      </c>
      <c r="AT32">
        <v>3.4574707036525397E-2</v>
      </c>
    </row>
    <row r="33" spans="1:46" x14ac:dyDescent="0.25">
      <c r="A33" t="s">
        <v>75</v>
      </c>
      <c r="B33" t="str">
        <f t="shared" si="0"/>
        <v>3 Occupant_USA_ID_Boise.AP</v>
      </c>
      <c r="C33" t="str">
        <f>'Model In'!AY33</f>
        <v>HPWH_50-gallon</v>
      </c>
      <c r="D33">
        <v>12796.601824915741</v>
      </c>
      <c r="E33">
        <v>97.746025220762093</v>
      </c>
      <c r="G33">
        <f t="shared" si="1"/>
        <v>6079.2072002174173</v>
      </c>
      <c r="H33">
        <v>3220.1777437462511</v>
      </c>
      <c r="J33">
        <v>2278.6102424008041</v>
      </c>
      <c r="K33">
        <v>7228.0203283383198</v>
      </c>
      <c r="L33">
        <v>272.34208365256251</v>
      </c>
      <c r="M33">
        <v>103.50524460547889</v>
      </c>
      <c r="N33">
        <v>565.72017308740044</v>
      </c>
      <c r="P33">
        <v>2267.7635339380759</v>
      </c>
      <c r="Q33">
        <v>591.26592253308991</v>
      </c>
      <c r="R33">
        <v>0</v>
      </c>
      <c r="S33">
        <v>4481.9336118949823</v>
      </c>
      <c r="T33">
        <v>16.54101306073407</v>
      </c>
      <c r="W33">
        <v>-1864.3579094335389</v>
      </c>
      <c r="X33">
        <v>1320.646279020305</v>
      </c>
      <c r="Y33">
        <v>4373.1166730416398</v>
      </c>
      <c r="Z33">
        <v>0</v>
      </c>
      <c r="AA33">
        <v>1023.631672635939</v>
      </c>
      <c r="AD33">
        <v>94.322539088410238</v>
      </c>
      <c r="AE33">
        <v>184.69333325480241</v>
      </c>
      <c r="AF33">
        <v>668.6730391343433</v>
      </c>
      <c r="AG33">
        <v>0</v>
      </c>
      <c r="AK33">
        <v>97.746025220762093</v>
      </c>
      <c r="AM33">
        <v>52.803043103294847</v>
      </c>
      <c r="AN33">
        <v>0</v>
      </c>
      <c r="AP33">
        <v>7</v>
      </c>
      <c r="AQ33">
        <v>137.25</v>
      </c>
      <c r="AR33">
        <v>0.2445302293313526</v>
      </c>
      <c r="AS33">
        <v>3.5863349260683171</v>
      </c>
      <c r="AT33">
        <v>2.89069281006425E-2</v>
      </c>
    </row>
    <row r="34" spans="1:46" x14ac:dyDescent="0.25">
      <c r="A34" t="s">
        <v>76</v>
      </c>
      <c r="B34" t="str">
        <f t="shared" si="0"/>
        <v>3 Occupant_USA_ID_Idaho.Fa</v>
      </c>
      <c r="C34" t="str">
        <f>'Model In'!AY34</f>
        <v>HPWH_50-gallon</v>
      </c>
      <c r="D34">
        <v>16139.78487341889</v>
      </c>
      <c r="E34">
        <v>97.746025220762093</v>
      </c>
      <c r="G34">
        <f t="shared" si="1"/>
        <v>9310.6669705270615</v>
      </c>
      <c r="H34">
        <v>7140.6749761913352</v>
      </c>
      <c r="J34">
        <v>4060.656001369347</v>
      </c>
      <c r="K34">
        <v>12256.499458052</v>
      </c>
      <c r="L34">
        <v>2377.5266049607708</v>
      </c>
      <c r="M34">
        <v>172.39344856982049</v>
      </c>
      <c r="N34">
        <v>530.09892129137916</v>
      </c>
      <c r="P34">
        <v>1446.9768842477599</v>
      </c>
      <c r="Q34">
        <v>723.01511008796649</v>
      </c>
      <c r="R34">
        <v>0</v>
      </c>
      <c r="S34">
        <v>4775.2978687411514</v>
      </c>
      <c r="T34">
        <v>27.975118441810441</v>
      </c>
      <c r="W34">
        <v>-1853.224279657298</v>
      </c>
      <c r="X34">
        <v>1432.3695572138311</v>
      </c>
      <c r="Y34">
        <v>4373.1166730416398</v>
      </c>
      <c r="Z34">
        <v>0</v>
      </c>
      <c r="AA34">
        <v>1023.631672635939</v>
      </c>
      <c r="AD34">
        <v>94.322539088410238</v>
      </c>
      <c r="AE34">
        <v>184.69333325480241</v>
      </c>
      <c r="AF34">
        <v>668.6730391343433</v>
      </c>
      <c r="AG34">
        <v>0</v>
      </c>
      <c r="AK34">
        <v>97.746025220762093</v>
      </c>
      <c r="AM34">
        <v>52.803043103294847</v>
      </c>
      <c r="AN34">
        <v>0</v>
      </c>
      <c r="AP34">
        <v>40</v>
      </c>
      <c r="AQ34">
        <v>25.75</v>
      </c>
      <c r="AR34">
        <v>0.33596955598989892</v>
      </c>
      <c r="AS34">
        <v>4.3090268064418096</v>
      </c>
      <c r="AT34">
        <v>3.5680017268661803E-2</v>
      </c>
    </row>
    <row r="35" spans="1:46" x14ac:dyDescent="0.25">
      <c r="A35" t="s">
        <v>77</v>
      </c>
      <c r="B35" t="str">
        <f t="shared" si="0"/>
        <v>3 Occupant_USA_IL_Bellevil</v>
      </c>
      <c r="C35" t="str">
        <f>'Model In'!AY35</f>
        <v>HPWH_50-gallon</v>
      </c>
      <c r="D35">
        <v>13170.66951157428</v>
      </c>
      <c r="E35">
        <v>97.746025220762093</v>
      </c>
      <c r="G35">
        <f t="shared" si="1"/>
        <v>6537.8006630294522</v>
      </c>
      <c r="H35">
        <v>3142.241017853994</v>
      </c>
      <c r="J35">
        <v>1954.662455607925</v>
      </c>
      <c r="K35">
        <v>6210.8942448770476</v>
      </c>
      <c r="L35">
        <v>684.7984796928763</v>
      </c>
      <c r="M35">
        <v>96.121456565628179</v>
      </c>
      <c r="N35">
        <v>406.65862598757582</v>
      </c>
      <c r="P35">
        <v>2787.8430774091671</v>
      </c>
      <c r="Q35">
        <v>607.71656776629118</v>
      </c>
      <c r="R35">
        <v>0</v>
      </c>
      <c r="S35">
        <v>4369.7715698843567</v>
      </c>
      <c r="T35">
        <v>13.021603537410281</v>
      </c>
      <c r="W35">
        <v>-1855.0901892462409</v>
      </c>
      <c r="X35">
        <v>1236.1205028668851</v>
      </c>
      <c r="Y35">
        <v>4373.1166730416398</v>
      </c>
      <c r="Z35">
        <v>0</v>
      </c>
      <c r="AA35">
        <v>1023.631672635939</v>
      </c>
      <c r="AD35">
        <v>94.322539088410238</v>
      </c>
      <c r="AE35">
        <v>184.69333325480241</v>
      </c>
      <c r="AF35">
        <v>668.6730391343433</v>
      </c>
      <c r="AG35">
        <v>0</v>
      </c>
      <c r="AK35">
        <v>97.746025220762093</v>
      </c>
      <c r="AM35">
        <v>52.803043103294847</v>
      </c>
      <c r="AN35">
        <v>0</v>
      </c>
      <c r="AP35">
        <v>13.75</v>
      </c>
      <c r="AQ35">
        <v>544.5</v>
      </c>
      <c r="AR35">
        <v>0.22384540884366269</v>
      </c>
      <c r="AS35">
        <v>3.3658208690024329</v>
      </c>
      <c r="AT35">
        <v>2.9412408227355202E-2</v>
      </c>
    </row>
    <row r="36" spans="1:46" x14ac:dyDescent="0.25">
      <c r="A36" t="s">
        <v>78</v>
      </c>
      <c r="B36" t="str">
        <f t="shared" si="0"/>
        <v>3 Occupant_USA_IL_Chicago.</v>
      </c>
      <c r="C36" t="str">
        <f>'Model In'!AY36</f>
        <v>HPWH_50-gallon</v>
      </c>
      <c r="D36">
        <v>15415.744631881011</v>
      </c>
      <c r="E36">
        <v>97.746025220762093</v>
      </c>
      <c r="G36">
        <f t="shared" si="1"/>
        <v>8707.3915858777564</v>
      </c>
      <c r="H36">
        <v>6073.5411938056886</v>
      </c>
      <c r="J36">
        <v>3154.541855763136</v>
      </c>
      <c r="K36">
        <v>9618.6484245806259</v>
      </c>
      <c r="L36">
        <v>2461.9602642961358</v>
      </c>
      <c r="M36">
        <v>86.511648551634863</v>
      </c>
      <c r="N36">
        <v>370.52742519478511</v>
      </c>
      <c r="P36">
        <v>2033.685151572899</v>
      </c>
      <c r="Q36">
        <v>600.16524049916961</v>
      </c>
      <c r="R36">
        <v>0</v>
      </c>
      <c r="S36">
        <v>4562.2640502049062</v>
      </c>
      <c r="T36">
        <v>17.69131285810187</v>
      </c>
      <c r="W36">
        <v>-1861.9272807751991</v>
      </c>
      <c r="X36">
        <v>1311.60470032544</v>
      </c>
      <c r="Y36">
        <v>4373.1166730416398</v>
      </c>
      <c r="Z36">
        <v>0</v>
      </c>
      <c r="AA36">
        <v>1023.631672635939</v>
      </c>
      <c r="AD36">
        <v>94.322539088410238</v>
      </c>
      <c r="AE36">
        <v>184.69333325480241</v>
      </c>
      <c r="AF36">
        <v>668.6730391343433</v>
      </c>
      <c r="AG36">
        <v>0</v>
      </c>
      <c r="AK36">
        <v>97.746025220762093</v>
      </c>
      <c r="AM36">
        <v>52.803043103294847</v>
      </c>
      <c r="AN36">
        <v>0</v>
      </c>
      <c r="AP36">
        <v>42.5</v>
      </c>
      <c r="AQ36">
        <v>107</v>
      </c>
      <c r="AR36">
        <v>0.29610773193383799</v>
      </c>
      <c r="AS36">
        <v>5.3747556218275214</v>
      </c>
      <c r="AT36">
        <v>2.9404775083386899E-2</v>
      </c>
    </row>
    <row r="37" spans="1:46" x14ac:dyDescent="0.25">
      <c r="A37" t="s">
        <v>79</v>
      </c>
      <c r="B37" t="str">
        <f t="shared" si="0"/>
        <v>3 Occupant_USA_IN_Evansvil</v>
      </c>
      <c r="C37" t="str">
        <f>'Model In'!AY37</f>
        <v>HPWH_50-gallon</v>
      </c>
      <c r="D37">
        <v>12627.05855466807</v>
      </c>
      <c r="E37">
        <v>97.746025220762093</v>
      </c>
      <c r="G37">
        <f t="shared" si="1"/>
        <v>6006.9971647657985</v>
      </c>
      <c r="H37">
        <v>2640.8867637105291</v>
      </c>
      <c r="J37">
        <v>1653.5230606746461</v>
      </c>
      <c r="K37">
        <v>5300.0417503755434</v>
      </c>
      <c r="L37">
        <v>552.28753087357461</v>
      </c>
      <c r="M37">
        <v>55.993473414728911</v>
      </c>
      <c r="N37">
        <v>379.08269874756849</v>
      </c>
      <c r="P37">
        <v>2793.6783647374809</v>
      </c>
      <c r="Q37">
        <v>572.43203631778874</v>
      </c>
      <c r="R37">
        <v>0</v>
      </c>
      <c r="S37">
        <v>4310.9764770915644</v>
      </c>
      <c r="T37">
        <v>11.078444342752981</v>
      </c>
      <c r="W37">
        <v>-1857.850334971522</v>
      </c>
      <c r="X37">
        <v>1223.313044224122</v>
      </c>
      <c r="Y37">
        <v>4373.1166730416398</v>
      </c>
      <c r="Z37">
        <v>0</v>
      </c>
      <c r="AA37">
        <v>1023.631672635939</v>
      </c>
      <c r="AD37">
        <v>94.322539088410238</v>
      </c>
      <c r="AE37">
        <v>184.69333325480241</v>
      </c>
      <c r="AF37">
        <v>668.6730391343433</v>
      </c>
      <c r="AG37">
        <v>0</v>
      </c>
      <c r="AK37">
        <v>97.746025220762093</v>
      </c>
      <c r="AM37">
        <v>52.803043103294847</v>
      </c>
      <c r="AN37">
        <v>0</v>
      </c>
      <c r="AP37">
        <v>16.75</v>
      </c>
      <c r="AQ37">
        <v>524.75</v>
      </c>
      <c r="AR37">
        <v>0.21445564978945539</v>
      </c>
      <c r="AS37">
        <v>3.2794194403710142</v>
      </c>
      <c r="AT37">
        <v>2.7231760250492901E-2</v>
      </c>
    </row>
    <row r="38" spans="1:46" x14ac:dyDescent="0.25">
      <c r="A38" t="s">
        <v>80</v>
      </c>
      <c r="B38" t="str">
        <f t="shared" si="0"/>
        <v>3 Occupant_USA_IN_Indianap</v>
      </c>
      <c r="C38" t="str">
        <f>'Model In'!AY38</f>
        <v>HPWH_50-gallon</v>
      </c>
      <c r="D38">
        <v>14375.762664328169</v>
      </c>
      <c r="E38">
        <v>97.746025220762093</v>
      </c>
      <c r="G38">
        <f t="shared" si="1"/>
        <v>7704.4571507025639</v>
      </c>
      <c r="H38">
        <v>4667.4451689197922</v>
      </c>
      <c r="J38">
        <v>2509.0029252171089</v>
      </c>
      <c r="K38">
        <v>7867.5611907748771</v>
      </c>
      <c r="L38">
        <v>1706.986262722904</v>
      </c>
      <c r="M38">
        <v>82.392766042431731</v>
      </c>
      <c r="N38">
        <v>369.06321493734208</v>
      </c>
      <c r="P38">
        <v>2404.8324434210872</v>
      </c>
      <c r="Q38">
        <v>632.17953836168442</v>
      </c>
      <c r="R38">
        <v>0</v>
      </c>
      <c r="S38">
        <v>4463.3656204230756</v>
      </c>
      <c r="T38">
        <v>13.747680693818269</v>
      </c>
      <c r="W38">
        <v>-1860.2790170214021</v>
      </c>
      <c r="X38">
        <v>1274.557167947567</v>
      </c>
      <c r="Y38">
        <v>4373.1166730416398</v>
      </c>
      <c r="Z38">
        <v>0</v>
      </c>
      <c r="AA38">
        <v>1023.631672635939</v>
      </c>
      <c r="AD38">
        <v>94.322539088410238</v>
      </c>
      <c r="AE38">
        <v>184.69333325480241</v>
      </c>
      <c r="AF38">
        <v>668.6730391343433</v>
      </c>
      <c r="AG38">
        <v>0</v>
      </c>
      <c r="AK38">
        <v>97.746025220762093</v>
      </c>
      <c r="AM38">
        <v>52.803043103294847</v>
      </c>
      <c r="AN38">
        <v>0</v>
      </c>
      <c r="AP38">
        <v>35</v>
      </c>
      <c r="AQ38">
        <v>419.25</v>
      </c>
      <c r="AR38">
        <v>0.27750846035833943</v>
      </c>
      <c r="AS38">
        <v>5.047197003916672</v>
      </c>
      <c r="AT38">
        <v>3.0989920005544399E-2</v>
      </c>
    </row>
    <row r="39" spans="1:46" x14ac:dyDescent="0.25">
      <c r="A39" t="s">
        <v>81</v>
      </c>
      <c r="B39" t="str">
        <f t="shared" si="0"/>
        <v>3 Occupant_USA_KS_Hays.Rgn</v>
      </c>
      <c r="C39" t="str">
        <f>'Model In'!AY39</f>
        <v>HPWH_50-gallon</v>
      </c>
      <c r="D39">
        <v>14639.41859700655</v>
      </c>
      <c r="E39">
        <v>97.746025220762093</v>
      </c>
      <c r="G39">
        <f t="shared" si="1"/>
        <v>7950.0264145529736</v>
      </c>
      <c r="H39">
        <v>4487.6969863425938</v>
      </c>
      <c r="J39">
        <v>2634.0743238721338</v>
      </c>
      <c r="K39">
        <v>8188.3661908562999</v>
      </c>
      <c r="L39">
        <v>1370.530559446541</v>
      </c>
      <c r="M39">
        <v>77.857543449863314</v>
      </c>
      <c r="N39">
        <v>405.23455957404241</v>
      </c>
      <c r="P39">
        <v>2787.3289308136759</v>
      </c>
      <c r="Q39">
        <v>675.00049739670351</v>
      </c>
      <c r="R39">
        <v>0</v>
      </c>
      <c r="S39">
        <v>4434.6325064163402</v>
      </c>
      <c r="T39">
        <v>13.897034944759019</v>
      </c>
      <c r="W39">
        <v>-1859.967187722486</v>
      </c>
      <c r="X39">
        <v>1292.643836775592</v>
      </c>
      <c r="Y39">
        <v>4373.1166730416398</v>
      </c>
      <c r="Z39">
        <v>0</v>
      </c>
      <c r="AA39">
        <v>1023.631672635939</v>
      </c>
      <c r="AD39">
        <v>94.322539088410238</v>
      </c>
      <c r="AE39">
        <v>184.69333325480241</v>
      </c>
      <c r="AF39">
        <v>668.6730391343433</v>
      </c>
      <c r="AG39">
        <v>0</v>
      </c>
      <c r="AK39">
        <v>97.746025220762093</v>
      </c>
      <c r="AM39">
        <v>52.803043103294847</v>
      </c>
      <c r="AN39">
        <v>0</v>
      </c>
      <c r="AP39">
        <v>22.25</v>
      </c>
      <c r="AQ39">
        <v>453.25</v>
      </c>
      <c r="AR39">
        <v>0.3632521839598003</v>
      </c>
      <c r="AS39">
        <v>6.1544493066203341</v>
      </c>
      <c r="AT39">
        <v>3.4953787764367202E-2</v>
      </c>
    </row>
    <row r="40" spans="1:46" x14ac:dyDescent="0.25">
      <c r="A40" t="s">
        <v>82</v>
      </c>
      <c r="B40" t="str">
        <f t="shared" si="0"/>
        <v>3 Occupant_USA_KS_Wichita.</v>
      </c>
      <c r="C40" t="str">
        <f>'Model In'!AY40</f>
        <v>HPWH_50-gallon</v>
      </c>
      <c r="D40">
        <v>13213.45490380505</v>
      </c>
      <c r="E40">
        <v>97.746025220762093</v>
      </c>
      <c r="G40">
        <f t="shared" si="1"/>
        <v>6582.0356113282787</v>
      </c>
      <c r="H40">
        <v>2667.5856755676282</v>
      </c>
      <c r="J40">
        <v>1893.2380298704111</v>
      </c>
      <c r="K40">
        <v>5933.138628213007</v>
      </c>
      <c r="L40">
        <v>267.0184009374322</v>
      </c>
      <c r="M40">
        <v>78.256205729604616</v>
      </c>
      <c r="N40">
        <v>429.07303903017697</v>
      </c>
      <c r="P40">
        <v>3311.0463374447918</v>
      </c>
      <c r="Q40">
        <v>603.40359831585829</v>
      </c>
      <c r="R40">
        <v>0</v>
      </c>
      <c r="S40">
        <v>4307.168626571075</v>
      </c>
      <c r="T40">
        <v>10.35833887949121</v>
      </c>
      <c r="W40">
        <v>-1865.185489532518</v>
      </c>
      <c r="X40">
        <v>1234.670946798904</v>
      </c>
      <c r="Y40">
        <v>4373.1166730416398</v>
      </c>
      <c r="Z40">
        <v>0</v>
      </c>
      <c r="AA40">
        <v>1023.631672635939</v>
      </c>
      <c r="AD40">
        <v>94.322539088410238</v>
      </c>
      <c r="AE40">
        <v>184.69333325480241</v>
      </c>
      <c r="AF40">
        <v>668.6730391343433</v>
      </c>
      <c r="AG40">
        <v>0</v>
      </c>
      <c r="AK40">
        <v>97.746025220762093</v>
      </c>
      <c r="AM40">
        <v>52.803043103294847</v>
      </c>
      <c r="AN40">
        <v>0</v>
      </c>
      <c r="AP40">
        <v>4.5</v>
      </c>
      <c r="AQ40">
        <v>254.5</v>
      </c>
      <c r="AR40">
        <v>0.34860202458718809</v>
      </c>
      <c r="AS40">
        <v>5.9549315092051787</v>
      </c>
      <c r="AT40">
        <v>3.2005916241798597E-2</v>
      </c>
    </row>
    <row r="41" spans="1:46" x14ac:dyDescent="0.25">
      <c r="A41" t="s">
        <v>83</v>
      </c>
      <c r="B41" t="str">
        <f t="shared" si="0"/>
        <v>3 Occupant_USA_KY_Louisvil</v>
      </c>
      <c r="C41" t="str">
        <f>'Model In'!AY41</f>
        <v>HPWH_50-gallon</v>
      </c>
      <c r="D41">
        <v>12548.76798437427</v>
      </c>
      <c r="E41">
        <v>97.746025220762093</v>
      </c>
      <c r="G41">
        <f t="shared" si="1"/>
        <v>5928.4847222391581</v>
      </c>
      <c r="H41">
        <v>2517.2384808517031</v>
      </c>
      <c r="J41">
        <v>1612.856650899671</v>
      </c>
      <c r="K41">
        <v>5209.3684454000331</v>
      </c>
      <c r="L41">
        <v>445.35565096639482</v>
      </c>
      <c r="M41">
        <v>54.064425608812257</v>
      </c>
      <c r="N41">
        <v>404.96175337682553</v>
      </c>
      <c r="P41">
        <v>2837.260545726846</v>
      </c>
      <c r="Q41">
        <v>573.9856956606086</v>
      </c>
      <c r="R41">
        <v>0</v>
      </c>
      <c r="S41">
        <v>4297.3263367586906</v>
      </c>
      <c r="T41">
        <v>10.96588850045058</v>
      </c>
      <c r="W41">
        <v>-1856.8140136780639</v>
      </c>
      <c r="X41">
        <v>1223.5349164570709</v>
      </c>
      <c r="Y41">
        <v>4373.1166730416398</v>
      </c>
      <c r="Z41">
        <v>0</v>
      </c>
      <c r="AA41">
        <v>1023.631672635939</v>
      </c>
      <c r="AD41">
        <v>94.322539088410238</v>
      </c>
      <c r="AE41">
        <v>184.69333325480241</v>
      </c>
      <c r="AF41">
        <v>668.6730391343433</v>
      </c>
      <c r="AG41">
        <v>0</v>
      </c>
      <c r="AK41">
        <v>97.746025220762093</v>
      </c>
      <c r="AM41">
        <v>52.803043103294847</v>
      </c>
      <c r="AN41">
        <v>0</v>
      </c>
      <c r="AP41">
        <v>10.75</v>
      </c>
      <c r="AQ41">
        <v>474.25</v>
      </c>
      <c r="AR41">
        <v>0.1864461505194896</v>
      </c>
      <c r="AS41">
        <v>2.754725987932507</v>
      </c>
      <c r="AT41">
        <v>2.70220602765202E-2</v>
      </c>
    </row>
    <row r="42" spans="1:46" x14ac:dyDescent="0.25">
      <c r="A42" t="s">
        <v>84</v>
      </c>
      <c r="B42" t="str">
        <f t="shared" si="0"/>
        <v>3 Occupant_USA_LA_New.Orle</v>
      </c>
      <c r="C42" t="str">
        <f>'Model In'!AY42</f>
        <v>HPWH_50-gallon</v>
      </c>
      <c r="D42">
        <v>12472.274982953149</v>
      </c>
      <c r="E42">
        <v>97.746025220762093</v>
      </c>
      <c r="G42">
        <f t="shared" si="1"/>
        <v>6020.6873940296473</v>
      </c>
      <c r="H42">
        <v>365.59340521933967</v>
      </c>
      <c r="J42">
        <v>221.69830090541629</v>
      </c>
      <c r="K42">
        <v>755.45620535528769</v>
      </c>
      <c r="L42">
        <v>4.6365961797594704</v>
      </c>
      <c r="M42">
        <v>8.4416864720865998</v>
      </c>
      <c r="N42">
        <v>130.81682166207699</v>
      </c>
      <c r="P42">
        <v>5017.9142814865572</v>
      </c>
      <c r="Q42">
        <v>637.17970732375022</v>
      </c>
      <c r="R42">
        <v>0</v>
      </c>
      <c r="S42">
        <v>3788.0112631620632</v>
      </c>
      <c r="T42">
        <v>1.804922187220094</v>
      </c>
      <c r="W42">
        <v>-1826.7898872627311</v>
      </c>
      <c r="X42">
        <v>1054.8392432456801</v>
      </c>
      <c r="Y42">
        <v>4373.1166730416398</v>
      </c>
      <c r="Z42">
        <v>0</v>
      </c>
      <c r="AA42">
        <v>1023.631672635939</v>
      </c>
      <c r="AD42">
        <v>94.322539088410238</v>
      </c>
      <c r="AE42">
        <v>184.69333325480241</v>
      </c>
      <c r="AF42">
        <v>668.6730391343433</v>
      </c>
      <c r="AG42">
        <v>0</v>
      </c>
      <c r="AK42">
        <v>97.746025220762093</v>
      </c>
      <c r="AM42">
        <v>52.803043103294847</v>
      </c>
      <c r="AN42">
        <v>0</v>
      </c>
      <c r="AP42">
        <v>4.75</v>
      </c>
      <c r="AQ42">
        <v>1339</v>
      </c>
      <c r="AR42">
        <v>0.19675662977001021</v>
      </c>
      <c r="AS42">
        <v>3.9367636154354142</v>
      </c>
      <c r="AT42">
        <v>3.1570967815820902E-2</v>
      </c>
    </row>
    <row r="43" spans="1:46" x14ac:dyDescent="0.25">
      <c r="A43" t="s">
        <v>85</v>
      </c>
      <c r="B43" t="str">
        <f t="shared" si="0"/>
        <v>3 Occupant_USA_LA_Shrevepo</v>
      </c>
      <c r="C43" t="str">
        <f>'Model In'!AY43</f>
        <v>HPWH_50-gallon</v>
      </c>
      <c r="D43">
        <v>12252.45113137197</v>
      </c>
      <c r="E43">
        <v>97.746025220762093</v>
      </c>
      <c r="G43">
        <f t="shared" si="1"/>
        <v>5746.7785340029814</v>
      </c>
      <c r="H43">
        <v>867.43055612853675</v>
      </c>
      <c r="J43">
        <v>517.59798381880648</v>
      </c>
      <c r="K43">
        <v>1656.5392014980689</v>
      </c>
      <c r="L43">
        <v>86.842111029537932</v>
      </c>
      <c r="M43">
        <v>23.426085059744992</v>
      </c>
      <c r="N43">
        <v>239.56437622044771</v>
      </c>
      <c r="P43">
        <v>4300.1480444444533</v>
      </c>
      <c r="Q43">
        <v>579.19993342999135</v>
      </c>
      <c r="R43">
        <v>0</v>
      </c>
      <c r="S43">
        <v>3962.216845823777</v>
      </c>
      <c r="T43">
        <v>4.757516382336461</v>
      </c>
      <c r="W43">
        <v>-1834.6110113898881</v>
      </c>
      <c r="X43">
        <v>1108.9242516910001</v>
      </c>
      <c r="Y43">
        <v>4373.1166730416398</v>
      </c>
      <c r="Z43">
        <v>0</v>
      </c>
      <c r="AA43">
        <v>1023.631672635939</v>
      </c>
      <c r="AD43">
        <v>94.322539088410238</v>
      </c>
      <c r="AE43">
        <v>184.69333325480241</v>
      </c>
      <c r="AF43">
        <v>668.6730391343433</v>
      </c>
      <c r="AG43">
        <v>0</v>
      </c>
      <c r="AK43">
        <v>97.746025220762093</v>
      </c>
      <c r="AM43">
        <v>52.803043103294847</v>
      </c>
      <c r="AN43">
        <v>0</v>
      </c>
      <c r="AP43">
        <v>2.25</v>
      </c>
      <c r="AQ43">
        <v>927.25</v>
      </c>
      <c r="AR43">
        <v>0.18384563248711541</v>
      </c>
      <c r="AS43">
        <v>3.116911491927727</v>
      </c>
      <c r="AT43">
        <v>2.8203969969316602E-2</v>
      </c>
    </row>
    <row r="44" spans="1:46" x14ac:dyDescent="0.25">
      <c r="A44" t="s">
        <v>86</v>
      </c>
      <c r="B44" t="str">
        <f t="shared" si="0"/>
        <v>3 Occupant_USA_MA_Boston-L</v>
      </c>
      <c r="C44" t="str">
        <f>'Model In'!AY44</f>
        <v>HPWH_50-gallon</v>
      </c>
      <c r="D44">
        <v>13596.556570978701</v>
      </c>
      <c r="E44">
        <v>97.746025220762093</v>
      </c>
      <c r="G44">
        <f t="shared" si="1"/>
        <v>6900.3636569164319</v>
      </c>
      <c r="H44">
        <v>4641.2026760215585</v>
      </c>
      <c r="J44">
        <v>2584.6282675651892</v>
      </c>
      <c r="K44">
        <v>8527.0384148484482</v>
      </c>
      <c r="L44">
        <v>1600.794144361015</v>
      </c>
      <c r="M44">
        <v>78.35743638655174</v>
      </c>
      <c r="N44">
        <v>377.42282770883071</v>
      </c>
      <c r="P44">
        <v>1702.5785851573171</v>
      </c>
      <c r="Q44">
        <v>556.58239573755554</v>
      </c>
      <c r="R44">
        <v>0</v>
      </c>
      <c r="S44">
        <v>4541.1544687991109</v>
      </c>
      <c r="T44">
        <v>16.755411111473641</v>
      </c>
      <c r="W44">
        <v>-1870.28139586003</v>
      </c>
      <c r="X44">
        <v>1299.4445683842971</v>
      </c>
      <c r="Y44">
        <v>4373.1166730416398</v>
      </c>
      <c r="Z44">
        <v>0</v>
      </c>
      <c r="AA44">
        <v>1023.631672635939</v>
      </c>
      <c r="AD44">
        <v>94.322539088410238</v>
      </c>
      <c r="AE44">
        <v>184.69333325480241</v>
      </c>
      <c r="AF44">
        <v>668.6730391343433</v>
      </c>
      <c r="AG44">
        <v>0</v>
      </c>
      <c r="AK44">
        <v>97.746025220762093</v>
      </c>
      <c r="AM44">
        <v>52.803043103294847</v>
      </c>
      <c r="AN44">
        <v>0</v>
      </c>
      <c r="AP44">
        <v>118.25</v>
      </c>
      <c r="AQ44">
        <v>340.25</v>
      </c>
      <c r="AR44">
        <v>0.31289925769554289</v>
      </c>
      <c r="AS44">
        <v>6.2355895692915162</v>
      </c>
      <c r="AT44">
        <v>2.6805951344703E-2</v>
      </c>
    </row>
    <row r="45" spans="1:46" x14ac:dyDescent="0.25">
      <c r="A45" t="s">
        <v>87</v>
      </c>
      <c r="B45" t="str">
        <f t="shared" si="0"/>
        <v>3 Occupant_USA_MD_Baltimor</v>
      </c>
      <c r="C45" t="str">
        <f>'Model In'!AY45</f>
        <v>HPWH_50-gallon</v>
      </c>
      <c r="D45">
        <v>12416.48058690112</v>
      </c>
      <c r="E45">
        <v>97.746025220762093</v>
      </c>
      <c r="G45">
        <f t="shared" si="1"/>
        <v>5780.7201767615252</v>
      </c>
      <c r="H45">
        <v>2687.4419005468581</v>
      </c>
      <c r="J45">
        <v>1655.7688208052971</v>
      </c>
      <c r="K45">
        <v>5328.7829692270452</v>
      </c>
      <c r="L45">
        <v>568.97913534292377</v>
      </c>
      <c r="M45">
        <v>45.813550136361002</v>
      </c>
      <c r="N45">
        <v>416.88039426227891</v>
      </c>
      <c r="P45">
        <v>2546.9031871251909</v>
      </c>
      <c r="Q45">
        <v>546.37508908947655</v>
      </c>
      <c r="R45">
        <v>0</v>
      </c>
      <c r="S45">
        <v>4349.2920993543948</v>
      </c>
      <c r="T45">
        <v>12.04002652158934</v>
      </c>
      <c r="W45">
        <v>-1856.3726975844399</v>
      </c>
      <c r="X45">
        <v>1239.0120644615481</v>
      </c>
      <c r="Y45">
        <v>4373.1166730416398</v>
      </c>
      <c r="Z45">
        <v>0</v>
      </c>
      <c r="AA45">
        <v>1023.631672635939</v>
      </c>
      <c r="AD45">
        <v>94.322539088410238</v>
      </c>
      <c r="AE45">
        <v>184.69333325480241</v>
      </c>
      <c r="AF45">
        <v>668.6730391343433</v>
      </c>
      <c r="AG45">
        <v>0</v>
      </c>
      <c r="AK45">
        <v>97.746025220762093</v>
      </c>
      <c r="AM45">
        <v>52.803043103294847</v>
      </c>
      <c r="AN45">
        <v>0</v>
      </c>
      <c r="AP45">
        <v>18.25</v>
      </c>
      <c r="AQ45">
        <v>560.75</v>
      </c>
      <c r="AR45">
        <v>0.20805219810860101</v>
      </c>
      <c r="AS45">
        <v>3.4823143739139168</v>
      </c>
      <c r="AT45">
        <v>2.562506170955E-2</v>
      </c>
    </row>
    <row r="46" spans="1:46" x14ac:dyDescent="0.25">
      <c r="A46" t="s">
        <v>88</v>
      </c>
      <c r="B46" t="str">
        <f t="shared" si="0"/>
        <v>3 Occupant_USA_ME_Portland</v>
      </c>
      <c r="C46" t="str">
        <f>'Model In'!AY46</f>
        <v>HPWH_50-gallon</v>
      </c>
      <c r="D46">
        <v>15421.132379086581</v>
      </c>
      <c r="E46">
        <v>97.746025220762093</v>
      </c>
      <c r="G46">
        <f t="shared" si="1"/>
        <v>8674.2035300150656</v>
      </c>
      <c r="H46">
        <v>6802.6678652162964</v>
      </c>
      <c r="J46">
        <v>3091.7528090935689</v>
      </c>
      <c r="K46">
        <v>9823.4701290195826</v>
      </c>
      <c r="L46">
        <v>3216.3306289934899</v>
      </c>
      <c r="M46">
        <v>82.106818073212366</v>
      </c>
      <c r="N46">
        <v>412.47760905603252</v>
      </c>
      <c r="P46">
        <v>1294.551685481247</v>
      </c>
      <c r="Q46">
        <v>576.98397931752163</v>
      </c>
      <c r="R46">
        <v>0</v>
      </c>
      <c r="S46">
        <v>4724.396472875238</v>
      </c>
      <c r="T46">
        <v>22.488518524789569</v>
      </c>
      <c r="W46">
        <v>-1861.0438866882821</v>
      </c>
      <c r="X46">
        <v>1350.180503393545</v>
      </c>
      <c r="Y46">
        <v>4373.1166730416398</v>
      </c>
      <c r="Z46">
        <v>0</v>
      </c>
      <c r="AA46">
        <v>1023.631672635939</v>
      </c>
      <c r="AD46">
        <v>94.322539088410238</v>
      </c>
      <c r="AE46">
        <v>184.69333325480241</v>
      </c>
      <c r="AF46">
        <v>668.6730391343433</v>
      </c>
      <c r="AG46">
        <v>0</v>
      </c>
      <c r="AK46">
        <v>97.746025220762093</v>
      </c>
      <c r="AM46">
        <v>52.803043103294847</v>
      </c>
      <c r="AN46">
        <v>0</v>
      </c>
      <c r="AP46">
        <v>94</v>
      </c>
      <c r="AQ46">
        <v>225.25</v>
      </c>
      <c r="AR46">
        <v>0.27213597672210882</v>
      </c>
      <c r="AS46">
        <v>3.8504100277797551</v>
      </c>
      <c r="AT46">
        <v>2.6551181730078199E-2</v>
      </c>
    </row>
    <row r="47" spans="1:46" x14ac:dyDescent="0.25">
      <c r="A47" t="s">
        <v>89</v>
      </c>
      <c r="B47" t="str">
        <f t="shared" si="0"/>
        <v>3 Occupant_USA_ME_Presque.</v>
      </c>
      <c r="C47" t="str">
        <f>'Model In'!AY47</f>
        <v>HPWH_50-gallon</v>
      </c>
      <c r="D47">
        <v>22817.701929196839</v>
      </c>
      <c r="E47">
        <v>97.746025220762093</v>
      </c>
      <c r="G47">
        <f t="shared" si="1"/>
        <v>15985.746698180796</v>
      </c>
      <c r="H47">
        <v>14495.919555553381</v>
      </c>
      <c r="J47">
        <v>3565.236926362626</v>
      </c>
      <c r="K47">
        <v>10951.21780342308</v>
      </c>
      <c r="L47">
        <v>10513.063322538799</v>
      </c>
      <c r="M47">
        <v>97.314255131101717</v>
      </c>
      <c r="N47">
        <v>320.30505152080889</v>
      </c>
      <c r="P47">
        <v>884.67883227526829</v>
      </c>
      <c r="Q47">
        <v>605.14831035214547</v>
      </c>
      <c r="R47">
        <v>0</v>
      </c>
      <c r="S47">
        <v>4955.1849523669807</v>
      </c>
      <c r="T47">
        <v>33.788936169155903</v>
      </c>
      <c r="W47">
        <v>-1848.7428820878019</v>
      </c>
      <c r="X47">
        <v>1435.206885338092</v>
      </c>
      <c r="Y47">
        <v>4373.1166730416398</v>
      </c>
      <c r="Z47">
        <v>0</v>
      </c>
      <c r="AA47">
        <v>1023.631672635939</v>
      </c>
      <c r="AD47">
        <v>94.322539088410238</v>
      </c>
      <c r="AE47">
        <v>184.69333325480241</v>
      </c>
      <c r="AF47">
        <v>668.6730391343433</v>
      </c>
      <c r="AG47">
        <v>0</v>
      </c>
      <c r="AK47">
        <v>97.746025220762093</v>
      </c>
      <c r="AM47">
        <v>52.803043103294847</v>
      </c>
      <c r="AN47">
        <v>0</v>
      </c>
      <c r="AP47">
        <v>413.75</v>
      </c>
      <c r="AQ47">
        <v>292.75</v>
      </c>
      <c r="AR47">
        <v>0.29850840585146893</v>
      </c>
      <c r="AS47">
        <v>3.6418194592733601</v>
      </c>
      <c r="AT47">
        <v>2.6932595903792302E-2</v>
      </c>
    </row>
    <row r="48" spans="1:46" x14ac:dyDescent="0.25">
      <c r="A48" t="s">
        <v>90</v>
      </c>
      <c r="B48" t="str">
        <f t="shared" si="0"/>
        <v>3 Occupant_USA_MI_Detroit-</v>
      </c>
      <c r="C48" t="str">
        <f>'Model In'!AY48</f>
        <v>HPWH_50-gallon</v>
      </c>
      <c r="D48">
        <v>14526.87063419275</v>
      </c>
      <c r="E48">
        <v>97.746025220762093</v>
      </c>
      <c r="G48">
        <f t="shared" si="1"/>
        <v>7815.0874678844739</v>
      </c>
      <c r="H48">
        <v>5390.2627161644241</v>
      </c>
      <c r="J48">
        <v>2942.0866726876638</v>
      </c>
      <c r="K48">
        <v>9244.8618151046976</v>
      </c>
      <c r="L48">
        <v>1970.7036281931901</v>
      </c>
      <c r="M48">
        <v>89.842291785749822</v>
      </c>
      <c r="N48">
        <v>387.63012349783548</v>
      </c>
      <c r="P48">
        <v>1805.746460596182</v>
      </c>
      <c r="Q48">
        <v>619.07829112386753</v>
      </c>
      <c r="R48">
        <v>0</v>
      </c>
      <c r="S48">
        <v>4578.2401985346414</v>
      </c>
      <c r="T48">
        <v>18.3082228127147</v>
      </c>
      <c r="W48">
        <v>-1860.0596299198071</v>
      </c>
      <c r="X48">
        <v>1315.0348206302981</v>
      </c>
      <c r="Y48">
        <v>4373.1166730416398</v>
      </c>
      <c r="Z48">
        <v>0</v>
      </c>
      <c r="AA48">
        <v>1023.631672635939</v>
      </c>
      <c r="AD48">
        <v>94.322539088410238</v>
      </c>
      <c r="AE48">
        <v>184.69333325480241</v>
      </c>
      <c r="AF48">
        <v>668.6730391343433</v>
      </c>
      <c r="AG48">
        <v>0</v>
      </c>
      <c r="AK48">
        <v>97.746025220762093</v>
      </c>
      <c r="AM48">
        <v>52.803043103294847</v>
      </c>
      <c r="AN48">
        <v>0</v>
      </c>
      <c r="AP48">
        <v>33.25</v>
      </c>
      <c r="AQ48">
        <v>154.75</v>
      </c>
      <c r="AR48">
        <v>0.26173498939766687</v>
      </c>
      <c r="AS48">
        <v>4.2805996836766029</v>
      </c>
      <c r="AT48">
        <v>2.9659915293347099E-2</v>
      </c>
    </row>
    <row r="49" spans="1:46" x14ac:dyDescent="0.25">
      <c r="A49" t="s">
        <v>91</v>
      </c>
      <c r="B49" t="str">
        <f t="shared" si="0"/>
        <v>3 Occupant_USA_MI_Houghton</v>
      </c>
      <c r="C49" t="str">
        <f>'Model In'!AY49</f>
        <v>HPWH_50-gallon</v>
      </c>
      <c r="D49">
        <v>17437.291326302311</v>
      </c>
      <c r="E49">
        <v>97.746025220762093</v>
      </c>
      <c r="G49">
        <f t="shared" si="1"/>
        <v>10664.340878892912</v>
      </c>
      <c r="H49">
        <v>8661.8394812176939</v>
      </c>
      <c r="J49">
        <v>3687.2838833624651</v>
      </c>
      <c r="K49">
        <v>11305.031505842941</v>
      </c>
      <c r="L49">
        <v>4436.1368083451189</v>
      </c>
      <c r="M49">
        <v>145.86456944263421</v>
      </c>
      <c r="N49">
        <v>392.55422006748421</v>
      </c>
      <c r="P49">
        <v>1337.7630125949199</v>
      </c>
      <c r="Q49">
        <v>664.73838508029814</v>
      </c>
      <c r="R49">
        <v>0</v>
      </c>
      <c r="S49">
        <v>4784.5436490082502</v>
      </c>
      <c r="T49">
        <v>24.60773381904233</v>
      </c>
      <c r="W49">
        <v>-1854.6264134725491</v>
      </c>
      <c r="X49">
        <v>1376.202101731388</v>
      </c>
      <c r="Y49">
        <v>4373.1166730416398</v>
      </c>
      <c r="Z49">
        <v>0</v>
      </c>
      <c r="AA49">
        <v>1023.631672635939</v>
      </c>
      <c r="AD49">
        <v>94.322539088410238</v>
      </c>
      <c r="AE49">
        <v>184.69333325480241</v>
      </c>
      <c r="AF49">
        <v>668.6730391343433</v>
      </c>
      <c r="AG49">
        <v>0</v>
      </c>
      <c r="AK49">
        <v>97.746025220762093</v>
      </c>
      <c r="AM49">
        <v>52.803043103294847</v>
      </c>
      <c r="AN49">
        <v>0</v>
      </c>
      <c r="AP49">
        <v>95.5</v>
      </c>
      <c r="AQ49">
        <v>135</v>
      </c>
      <c r="AR49">
        <v>0.28399384124215571</v>
      </c>
      <c r="AS49">
        <v>4.2449064942358143</v>
      </c>
      <c r="AT49">
        <v>3.14896385849932E-2</v>
      </c>
    </row>
    <row r="50" spans="1:46" x14ac:dyDescent="0.25">
      <c r="A50" t="s">
        <v>92</v>
      </c>
      <c r="B50" t="str">
        <f t="shared" si="0"/>
        <v>3 Occupant_USA_MI_Traverse</v>
      </c>
      <c r="C50" t="str">
        <f>'Model In'!AY50</f>
        <v>HPWH_50-gallon</v>
      </c>
      <c r="D50">
        <v>16644.71990257889</v>
      </c>
      <c r="E50">
        <v>97.746025220762093</v>
      </c>
      <c r="G50">
        <f t="shared" si="1"/>
        <v>9891.9369202213456</v>
      </c>
      <c r="H50">
        <v>7801.5702968029582</v>
      </c>
      <c r="J50">
        <v>3338.304746335155</v>
      </c>
      <c r="K50">
        <v>10504.910714549551</v>
      </c>
      <c r="L50">
        <v>3961.5450169766568</v>
      </c>
      <c r="M50">
        <v>117.62964591917731</v>
      </c>
      <c r="N50">
        <v>384.09088757190909</v>
      </c>
      <c r="P50">
        <v>1457.9973808717509</v>
      </c>
      <c r="Q50">
        <v>632.36924254663597</v>
      </c>
      <c r="R50">
        <v>0</v>
      </c>
      <c r="S50">
        <v>4721.6031926638389</v>
      </c>
      <c r="T50">
        <v>22.903206361712499</v>
      </c>
      <c r="W50">
        <v>-1857.4873008891691</v>
      </c>
      <c r="X50">
        <v>1356.034636679756</v>
      </c>
      <c r="Y50">
        <v>4373.1166730416398</v>
      </c>
      <c r="Z50">
        <v>0</v>
      </c>
      <c r="AA50">
        <v>1023.631672635939</v>
      </c>
      <c r="AD50">
        <v>94.322539088410238</v>
      </c>
      <c r="AE50">
        <v>184.69333325480241</v>
      </c>
      <c r="AF50">
        <v>668.6730391343433</v>
      </c>
      <c r="AG50">
        <v>0</v>
      </c>
      <c r="AK50">
        <v>97.746025220762093</v>
      </c>
      <c r="AM50">
        <v>52.803043103294847</v>
      </c>
      <c r="AN50">
        <v>0</v>
      </c>
      <c r="AP50">
        <v>150.25</v>
      </c>
      <c r="AQ50">
        <v>306</v>
      </c>
      <c r="AR50">
        <v>0.2574184307564068</v>
      </c>
      <c r="AS50">
        <v>3.307663576706807</v>
      </c>
      <c r="AT50">
        <v>2.9061455355180298E-2</v>
      </c>
    </row>
    <row r="51" spans="1:46" x14ac:dyDescent="0.25">
      <c r="A51" t="s">
        <v>93</v>
      </c>
      <c r="B51" t="str">
        <f t="shared" si="0"/>
        <v>3 Occupant_USA_MN_Duluth.I</v>
      </c>
      <c r="C51" t="str">
        <f>'Model In'!AY51</f>
        <v>HPWH_50-gallon</v>
      </c>
      <c r="D51">
        <v>21218.89416251034</v>
      </c>
      <c r="E51">
        <v>97.746025220762093</v>
      </c>
      <c r="G51">
        <f t="shared" si="1"/>
        <v>14386.475652228773</v>
      </c>
      <c r="H51">
        <v>12626.19487746561</v>
      </c>
      <c r="J51">
        <v>4489.7189037980761</v>
      </c>
      <c r="K51">
        <v>13329.11679062357</v>
      </c>
      <c r="L51">
        <v>7590.4060766928878</v>
      </c>
      <c r="M51">
        <v>140.91421574060939</v>
      </c>
      <c r="N51">
        <v>405.15568123406712</v>
      </c>
      <c r="P51">
        <v>1046.7932463830739</v>
      </c>
      <c r="Q51">
        <v>713.48752838008772</v>
      </c>
      <c r="R51">
        <v>0</v>
      </c>
      <c r="S51">
        <v>4936.7419217035913</v>
      </c>
      <c r="T51">
        <v>33.470543068815367</v>
      </c>
      <c r="W51">
        <v>-1852.871598275518</v>
      </c>
      <c r="X51">
        <v>1435.670164603559</v>
      </c>
      <c r="Y51">
        <v>4373.1166730416398</v>
      </c>
      <c r="Z51">
        <v>0</v>
      </c>
      <c r="AA51">
        <v>1023.631672635939</v>
      </c>
      <c r="AD51">
        <v>94.322539088410238</v>
      </c>
      <c r="AE51">
        <v>184.69333325480241</v>
      </c>
      <c r="AF51">
        <v>668.6730391343433</v>
      </c>
      <c r="AG51">
        <v>0</v>
      </c>
      <c r="AK51">
        <v>97.746025220762093</v>
      </c>
      <c r="AM51">
        <v>52.803043103294847</v>
      </c>
      <c r="AN51">
        <v>0</v>
      </c>
      <c r="AP51">
        <v>125.25</v>
      </c>
      <c r="AQ51">
        <v>78.75</v>
      </c>
      <c r="AR51">
        <v>0.33368696083545818</v>
      </c>
      <c r="AS51">
        <v>5.5443201435031257</v>
      </c>
      <c r="AT51">
        <v>3.4582506550745302E-2</v>
      </c>
    </row>
    <row r="52" spans="1:46" x14ac:dyDescent="0.25">
      <c r="A52" t="s">
        <v>94</v>
      </c>
      <c r="B52" t="str">
        <f t="shared" si="0"/>
        <v>3 Occupant_USA_MN_Minneapo</v>
      </c>
      <c r="C52" t="str">
        <f>'Model In'!AY52</f>
        <v>HPWH_50-gallon</v>
      </c>
      <c r="D52">
        <v>18914.343432761831</v>
      </c>
      <c r="E52">
        <v>97.746025220762093</v>
      </c>
      <c r="G52">
        <f t="shared" si="1"/>
        <v>12156.136778716256</v>
      </c>
      <c r="H52">
        <v>9533.6723788651816</v>
      </c>
      <c r="J52">
        <v>3827.67410427609</v>
      </c>
      <c r="K52">
        <v>11260.821653896421</v>
      </c>
      <c r="L52">
        <v>5255.4374382327778</v>
      </c>
      <c r="M52">
        <v>97.784990428683642</v>
      </c>
      <c r="N52">
        <v>352.77584592764401</v>
      </c>
      <c r="P52">
        <v>1885.429125538164</v>
      </c>
      <c r="Q52">
        <v>737.0352743129107</v>
      </c>
      <c r="R52">
        <v>0</v>
      </c>
      <c r="S52">
        <v>4700.8307152010793</v>
      </c>
      <c r="T52">
        <v>24.244990005671269</v>
      </c>
      <c r="W52">
        <v>-1850.967684441707</v>
      </c>
      <c r="X52">
        <v>1361.458308367653</v>
      </c>
      <c r="Y52">
        <v>4373.1166730416398</v>
      </c>
      <c r="Z52">
        <v>0</v>
      </c>
      <c r="AA52">
        <v>1023.631672635939</v>
      </c>
      <c r="AD52">
        <v>94.322539088410238</v>
      </c>
      <c r="AE52">
        <v>184.69333325480241</v>
      </c>
      <c r="AF52">
        <v>668.6730391343433</v>
      </c>
      <c r="AG52">
        <v>0</v>
      </c>
      <c r="AK52">
        <v>97.746025220762093</v>
      </c>
      <c r="AM52">
        <v>52.803043103294847</v>
      </c>
      <c r="AN52">
        <v>0</v>
      </c>
      <c r="AP52">
        <v>103.75</v>
      </c>
      <c r="AQ52">
        <v>164.25</v>
      </c>
      <c r="AR52">
        <v>0.30638757666417388</v>
      </c>
      <c r="AS52">
        <v>4.9730643329271089</v>
      </c>
      <c r="AT52">
        <v>3.6566927260844997E-2</v>
      </c>
    </row>
    <row r="53" spans="1:46" x14ac:dyDescent="0.25">
      <c r="A53" t="s">
        <v>95</v>
      </c>
      <c r="B53" t="str">
        <f t="shared" si="0"/>
        <v>3 Occupant_USA_MO_Kansas.C</v>
      </c>
      <c r="C53" t="str">
        <f>'Model In'!AY53</f>
        <v>HPWH_50-gallon</v>
      </c>
      <c r="D53">
        <v>13302.69028441537</v>
      </c>
      <c r="E53">
        <v>97.746025220762093</v>
      </c>
      <c r="G53">
        <f t="shared" si="1"/>
        <v>6665.5311769323071</v>
      </c>
      <c r="H53">
        <v>3177.511096641244</v>
      </c>
      <c r="J53">
        <v>1906.761451363262</v>
      </c>
      <c r="K53">
        <v>5976.5493118565828</v>
      </c>
      <c r="L53">
        <v>849.44319980618741</v>
      </c>
      <c r="M53">
        <v>51.615759977620513</v>
      </c>
      <c r="N53">
        <v>369.69068549416869</v>
      </c>
      <c r="P53">
        <v>2881.3420875067191</v>
      </c>
      <c r="Q53">
        <v>606.67799278434404</v>
      </c>
      <c r="R53">
        <v>0</v>
      </c>
      <c r="S53">
        <v>4321.1343549123303</v>
      </c>
      <c r="T53">
        <v>11.886521501213119</v>
      </c>
      <c r="W53">
        <v>-1861.171412487369</v>
      </c>
      <c r="X53">
        <v>1240.4107618050921</v>
      </c>
      <c r="Y53">
        <v>4373.1166730416398</v>
      </c>
      <c r="Z53">
        <v>0</v>
      </c>
      <c r="AA53">
        <v>1023.631672635939</v>
      </c>
      <c r="AD53">
        <v>94.322539088410238</v>
      </c>
      <c r="AE53">
        <v>184.69333325480241</v>
      </c>
      <c r="AF53">
        <v>668.6730391343433</v>
      </c>
      <c r="AG53">
        <v>0</v>
      </c>
      <c r="AK53">
        <v>97.746025220762093</v>
      </c>
      <c r="AM53">
        <v>52.803043103294847</v>
      </c>
      <c r="AN53">
        <v>0</v>
      </c>
      <c r="AP53">
        <v>12.25</v>
      </c>
      <c r="AQ53">
        <v>419.25</v>
      </c>
      <c r="AR53">
        <v>0.24584820269646879</v>
      </c>
      <c r="AS53">
        <v>3.9871574951269548</v>
      </c>
      <c r="AT53">
        <v>2.96978428268595E-2</v>
      </c>
    </row>
    <row r="54" spans="1:46" x14ac:dyDescent="0.25">
      <c r="A54" t="s">
        <v>96</v>
      </c>
      <c r="B54" t="str">
        <f t="shared" si="0"/>
        <v>3 Occupant_USA_MO_St.Josep</v>
      </c>
      <c r="C54" t="str">
        <f>'Model In'!AY54</f>
        <v>HPWH_50-gallon</v>
      </c>
      <c r="D54">
        <v>15094.77449654349</v>
      </c>
      <c r="E54">
        <v>97.746025220762093</v>
      </c>
      <c r="G54">
        <f t="shared" si="1"/>
        <v>8420.1781609904265</v>
      </c>
      <c r="H54">
        <v>5298.2050417977644</v>
      </c>
      <c r="J54">
        <v>2637.497532055917</v>
      </c>
      <c r="K54">
        <v>8087.0851761283593</v>
      </c>
      <c r="L54">
        <v>2218.257316800949</v>
      </c>
      <c r="M54">
        <v>82.984330307804825</v>
      </c>
      <c r="N54">
        <v>359.46586263309922</v>
      </c>
      <c r="P54">
        <v>2481.9773521401899</v>
      </c>
      <c r="Q54">
        <v>639.99576705247296</v>
      </c>
      <c r="R54">
        <v>0</v>
      </c>
      <c r="S54">
        <v>4459.1251940871553</v>
      </c>
      <c r="T54">
        <v>14.52808845591243</v>
      </c>
      <c r="W54">
        <v>-1859.945529318858</v>
      </c>
      <c r="X54">
        <v>1277.847989875087</v>
      </c>
      <c r="Y54">
        <v>4373.1166730416398</v>
      </c>
      <c r="Z54">
        <v>0</v>
      </c>
      <c r="AA54">
        <v>1023.631672635939</v>
      </c>
      <c r="AD54">
        <v>94.322539088410238</v>
      </c>
      <c r="AE54">
        <v>184.69333325480241</v>
      </c>
      <c r="AF54">
        <v>668.6730391343433</v>
      </c>
      <c r="AG54">
        <v>0</v>
      </c>
      <c r="AK54">
        <v>97.746025220762093</v>
      </c>
      <c r="AM54">
        <v>52.803043103294847</v>
      </c>
      <c r="AN54">
        <v>0</v>
      </c>
      <c r="AP54">
        <v>31</v>
      </c>
      <c r="AQ54">
        <v>339</v>
      </c>
      <c r="AR54">
        <v>0.28367311039846721</v>
      </c>
      <c r="AS54">
        <v>4.3093628220175537</v>
      </c>
      <c r="AT54">
        <v>3.15472515556037E-2</v>
      </c>
    </row>
    <row r="55" spans="1:46" x14ac:dyDescent="0.25">
      <c r="A55" t="s">
        <v>97</v>
      </c>
      <c r="B55" t="str">
        <f t="shared" si="0"/>
        <v>3 Occupant_USA_MS_Gulfport</v>
      </c>
      <c r="C55" t="str">
        <f>'Model In'!AY55</f>
        <v>HPWH_50-gallon</v>
      </c>
      <c r="D55">
        <v>12016.92065452403</v>
      </c>
      <c r="E55">
        <v>97.746025220762093</v>
      </c>
      <c r="G55">
        <f t="shared" si="1"/>
        <v>5546.6254676575472</v>
      </c>
      <c r="H55">
        <v>436.78068126772479</v>
      </c>
      <c r="J55">
        <v>231.2782843561728</v>
      </c>
      <c r="K55">
        <v>780.75762037099696</v>
      </c>
      <c r="L55">
        <v>14.80686441523131</v>
      </c>
      <c r="M55">
        <v>9.0467771851225329</v>
      </c>
      <c r="N55">
        <v>181.64875531119799</v>
      </c>
      <c r="P55">
        <v>4533.7327068860704</v>
      </c>
      <c r="Q55">
        <v>576.11207950375251</v>
      </c>
      <c r="R55">
        <v>0</v>
      </c>
      <c r="S55">
        <v>3862.9322087073328</v>
      </c>
      <c r="T55">
        <v>2.7586218316550619</v>
      </c>
      <c r="W55">
        <v>-1829.867598611525</v>
      </c>
      <c r="X55">
        <v>1073.546841188592</v>
      </c>
      <c r="Y55">
        <v>4373.1166730416398</v>
      </c>
      <c r="Z55">
        <v>0</v>
      </c>
      <c r="AA55">
        <v>1023.631672635939</v>
      </c>
      <c r="AD55">
        <v>94.322539088410238</v>
      </c>
      <c r="AE55">
        <v>184.69333325480241</v>
      </c>
      <c r="AF55">
        <v>668.6730391343433</v>
      </c>
      <c r="AG55">
        <v>0</v>
      </c>
      <c r="AK55">
        <v>97.746025220762093</v>
      </c>
      <c r="AM55">
        <v>52.803043103294847</v>
      </c>
      <c r="AN55">
        <v>0</v>
      </c>
      <c r="AP55">
        <v>3</v>
      </c>
      <c r="AQ55">
        <v>1163</v>
      </c>
      <c r="AR55">
        <v>0.17613402659627289</v>
      </c>
      <c r="AS55">
        <v>3.3145631346407871</v>
      </c>
      <c r="AT55">
        <v>2.77016663667926E-2</v>
      </c>
    </row>
    <row r="56" spans="1:46" x14ac:dyDescent="0.25">
      <c r="A56" t="s">
        <v>98</v>
      </c>
      <c r="B56" t="str">
        <f t="shared" si="0"/>
        <v>3 Occupant_USA_MS_Jackson-</v>
      </c>
      <c r="C56" t="str">
        <f>'Model In'!AY56</f>
        <v>HPWH_50-gallon</v>
      </c>
      <c r="D56">
        <v>11887.70952184885</v>
      </c>
      <c r="E56">
        <v>97.746025220762093</v>
      </c>
      <c r="G56">
        <f t="shared" si="1"/>
        <v>5375.4325042405308</v>
      </c>
      <c r="H56">
        <v>782.21968885618458</v>
      </c>
      <c r="J56">
        <v>459.03908832895502</v>
      </c>
      <c r="K56">
        <v>1522.588989873015</v>
      </c>
      <c r="L56">
        <v>30.429251854026699</v>
      </c>
      <c r="M56">
        <v>22.19455470687215</v>
      </c>
      <c r="N56">
        <v>270.5567939663311</v>
      </c>
      <c r="P56">
        <v>4026.9858807984278</v>
      </c>
      <c r="Q56">
        <v>566.22693458591891</v>
      </c>
      <c r="R56">
        <v>0</v>
      </c>
      <c r="S56">
        <v>3995.6043100653251</v>
      </c>
      <c r="T56">
        <v>4.4619648005295574</v>
      </c>
      <c r="W56">
        <v>-1840.803062598814</v>
      </c>
      <c r="X56">
        <v>1115.528671930336</v>
      </c>
      <c r="Y56">
        <v>4373.1166730416398</v>
      </c>
      <c r="Z56">
        <v>0</v>
      </c>
      <c r="AA56">
        <v>1023.631672635939</v>
      </c>
      <c r="AD56">
        <v>94.322539088410238</v>
      </c>
      <c r="AE56">
        <v>184.69333325480241</v>
      </c>
      <c r="AF56">
        <v>668.6730391343433</v>
      </c>
      <c r="AG56">
        <v>0</v>
      </c>
      <c r="AK56">
        <v>97.746025220762093</v>
      </c>
      <c r="AM56">
        <v>52.803043103294847</v>
      </c>
      <c r="AN56">
        <v>0</v>
      </c>
      <c r="AP56">
        <v>3.25</v>
      </c>
      <c r="AQ56">
        <v>847.25</v>
      </c>
      <c r="AR56">
        <v>0.1696350735742975</v>
      </c>
      <c r="AS56">
        <v>2.7558592721582111</v>
      </c>
      <c r="AT56">
        <v>2.7304953057969501E-2</v>
      </c>
    </row>
    <row r="57" spans="1:46" x14ac:dyDescent="0.25">
      <c r="A57" t="s">
        <v>99</v>
      </c>
      <c r="B57" t="str">
        <f t="shared" si="0"/>
        <v>3 Occupant_USA_MT_Billings</v>
      </c>
      <c r="C57" t="str">
        <f>'Model In'!AY57</f>
        <v>HPWH_50-gallon</v>
      </c>
      <c r="D57">
        <v>15639.627330314601</v>
      </c>
      <c r="E57">
        <v>97.746025220762093</v>
      </c>
      <c r="G57">
        <f t="shared" si="1"/>
        <v>8843.3691603407806</v>
      </c>
      <c r="H57">
        <v>6634.2807429548557</v>
      </c>
      <c r="J57">
        <v>3538.421740310725</v>
      </c>
      <c r="K57">
        <v>10895.70985684691</v>
      </c>
      <c r="L57">
        <v>2510.2567314037851</v>
      </c>
      <c r="M57">
        <v>92.857648727758686</v>
      </c>
      <c r="N57">
        <v>492.74462251255801</v>
      </c>
      <c r="P57">
        <v>1547.9093675280501</v>
      </c>
      <c r="Q57">
        <v>661.17904985787447</v>
      </c>
      <c r="R57">
        <v>0</v>
      </c>
      <c r="S57">
        <v>4686.9103206356494</v>
      </c>
      <c r="T57">
        <v>24.292611016489008</v>
      </c>
      <c r="W57">
        <v>-1863.865802561244</v>
      </c>
      <c r="X57">
        <v>1399.5098242960621</v>
      </c>
      <c r="Y57">
        <v>4373.1166730416398</v>
      </c>
      <c r="Z57">
        <v>0</v>
      </c>
      <c r="AA57">
        <v>1023.631672635939</v>
      </c>
      <c r="AD57">
        <v>94.322539088410238</v>
      </c>
      <c r="AE57">
        <v>184.69333325480241</v>
      </c>
      <c r="AF57">
        <v>668.6730391343433</v>
      </c>
      <c r="AG57">
        <v>0</v>
      </c>
      <c r="AK57">
        <v>97.746025220762093</v>
      </c>
      <c r="AM57">
        <v>52.803043103294847</v>
      </c>
      <c r="AN57">
        <v>0</v>
      </c>
      <c r="AP57">
        <v>21.5</v>
      </c>
      <c r="AQ57">
        <v>79</v>
      </c>
      <c r="AR57">
        <v>0.33021652540334862</v>
      </c>
      <c r="AS57">
        <v>5.8739771459386958</v>
      </c>
      <c r="AT57">
        <v>3.2560575932557602E-2</v>
      </c>
    </row>
    <row r="58" spans="1:46" x14ac:dyDescent="0.25">
      <c r="A58" t="s">
        <v>100</v>
      </c>
      <c r="B58" t="str">
        <f t="shared" si="0"/>
        <v>3 Occupant_USA_NC_Charlott</v>
      </c>
      <c r="C58" t="str">
        <f>'Model In'!AY58</f>
        <v>HPWH_50-gallon</v>
      </c>
      <c r="D58">
        <v>11499.298243871801</v>
      </c>
      <c r="E58">
        <v>97.746025220762093</v>
      </c>
      <c r="G58">
        <f t="shared" si="1"/>
        <v>4926.1378353036844</v>
      </c>
      <c r="H58">
        <v>1221.771287586115</v>
      </c>
      <c r="J58">
        <v>741.87290959812378</v>
      </c>
      <c r="K58">
        <v>2421.56764902437</v>
      </c>
      <c r="L58">
        <v>112.22795519284431</v>
      </c>
      <c r="M58">
        <v>27.920390381666401</v>
      </c>
      <c r="N58">
        <v>339.7500324134769</v>
      </c>
      <c r="P58">
        <v>3184.7856595444732</v>
      </c>
      <c r="Q58">
        <v>519.58088817309647</v>
      </c>
      <c r="R58">
        <v>0</v>
      </c>
      <c r="S58">
        <v>4159.9081348782393</v>
      </c>
      <c r="T58">
        <v>7.6021111999708557</v>
      </c>
      <c r="W58">
        <v>-1842.444235126788</v>
      </c>
      <c r="X58">
        <v>1176.4120628899871</v>
      </c>
      <c r="Y58">
        <v>4373.1166730416398</v>
      </c>
      <c r="Z58">
        <v>0</v>
      </c>
      <c r="AA58">
        <v>1023.631672635939</v>
      </c>
      <c r="AD58">
        <v>94.322539088410238</v>
      </c>
      <c r="AE58">
        <v>184.69333325480241</v>
      </c>
      <c r="AF58">
        <v>668.6730391343433</v>
      </c>
      <c r="AG58">
        <v>0</v>
      </c>
      <c r="AK58">
        <v>97.746025220762093</v>
      </c>
      <c r="AM58">
        <v>52.803043103294847</v>
      </c>
      <c r="AN58">
        <v>0</v>
      </c>
      <c r="AP58">
        <v>5.5</v>
      </c>
      <c r="AQ58">
        <v>581</v>
      </c>
      <c r="AR58">
        <v>0.19258891670933401</v>
      </c>
      <c r="AS58">
        <v>2.9361099067160219</v>
      </c>
      <c r="AT58">
        <v>2.4558718695719701E-2</v>
      </c>
    </row>
    <row r="59" spans="1:46" x14ac:dyDescent="0.25">
      <c r="A59" t="s">
        <v>101</v>
      </c>
      <c r="B59" t="str">
        <f t="shared" si="0"/>
        <v>3 Occupant_USA_NC_Raleigh-</v>
      </c>
      <c r="C59" t="str">
        <f>'Model In'!AY59</f>
        <v>HPWH_50-gallon</v>
      </c>
      <c r="D59">
        <v>11610.76369539726</v>
      </c>
      <c r="E59">
        <v>97.746025220762093</v>
      </c>
      <c r="G59">
        <f t="shared" si="1"/>
        <v>5050.9270032810946</v>
      </c>
      <c r="H59">
        <v>1101.5180730672271</v>
      </c>
      <c r="J59">
        <v>662.87434895141246</v>
      </c>
      <c r="K59">
        <v>2170.901287122032</v>
      </c>
      <c r="L59">
        <v>63.467606492596147</v>
      </c>
      <c r="M59">
        <v>25.883926919724178</v>
      </c>
      <c r="N59">
        <v>349.29219070349598</v>
      </c>
      <c r="P59">
        <v>3417.690664887436</v>
      </c>
      <c r="Q59">
        <v>531.71826532643149</v>
      </c>
      <c r="R59">
        <v>0</v>
      </c>
      <c r="S59">
        <v>4129.0497599036007</v>
      </c>
      <c r="T59">
        <v>6.5890596639904171</v>
      </c>
      <c r="W59">
        <v>-1838.516218665598</v>
      </c>
      <c r="X59">
        <v>1163.08834643821</v>
      </c>
      <c r="Y59">
        <v>4373.1166730416398</v>
      </c>
      <c r="Z59">
        <v>0</v>
      </c>
      <c r="AA59">
        <v>1023.631672635939</v>
      </c>
      <c r="AD59">
        <v>94.322539088410238</v>
      </c>
      <c r="AE59">
        <v>184.69333325480241</v>
      </c>
      <c r="AF59">
        <v>668.6730391343433</v>
      </c>
      <c r="AG59">
        <v>0</v>
      </c>
      <c r="AK59">
        <v>97.746025220762093</v>
      </c>
      <c r="AM59">
        <v>52.803043103294847</v>
      </c>
      <c r="AN59">
        <v>0</v>
      </c>
      <c r="AP59">
        <v>5</v>
      </c>
      <c r="AQ59">
        <v>859.75</v>
      </c>
      <c r="AR59">
        <v>0.1862201573942375</v>
      </c>
      <c r="AS59">
        <v>2.9374084488351002</v>
      </c>
      <c r="AT59">
        <v>2.5140507667720399E-2</v>
      </c>
    </row>
    <row r="60" spans="1:46" x14ac:dyDescent="0.25">
      <c r="A60" t="s">
        <v>102</v>
      </c>
      <c r="B60" t="str">
        <f t="shared" si="0"/>
        <v>3 Occupant_USA_ND_Bismarck</v>
      </c>
      <c r="C60" t="str">
        <f>'Model In'!AY60</f>
        <v>HPWH_50-gallon</v>
      </c>
      <c r="D60">
        <v>20864.755848893848</v>
      </c>
      <c r="E60">
        <v>97.746025220762093</v>
      </c>
      <c r="G60">
        <f t="shared" si="1"/>
        <v>14053.169801330621</v>
      </c>
      <c r="H60">
        <v>11780.46250882489</v>
      </c>
      <c r="J60">
        <v>4326.0444778077581</v>
      </c>
      <c r="K60">
        <v>12844.2520391956</v>
      </c>
      <c r="L60">
        <v>6960.0851312974819</v>
      </c>
      <c r="M60">
        <v>141.36248824234781</v>
      </c>
      <c r="N60">
        <v>352.97041147741538</v>
      </c>
      <c r="P60">
        <v>1512.1239449464981</v>
      </c>
      <c r="Q60">
        <v>760.58334755923295</v>
      </c>
      <c r="R60">
        <v>0</v>
      </c>
      <c r="S60">
        <v>4855.3513196520917</v>
      </c>
      <c r="T60">
        <v>29.204487477074629</v>
      </c>
      <c r="W60">
        <v>-1846.8701662229039</v>
      </c>
      <c r="X60">
        <v>1414.837701885165</v>
      </c>
      <c r="Y60">
        <v>4373.1166730416398</v>
      </c>
      <c r="Z60">
        <v>0</v>
      </c>
      <c r="AA60">
        <v>1023.631672635939</v>
      </c>
      <c r="AD60">
        <v>94.322539088410238</v>
      </c>
      <c r="AE60">
        <v>184.69333325480241</v>
      </c>
      <c r="AF60">
        <v>668.6730391343433</v>
      </c>
      <c r="AG60">
        <v>0</v>
      </c>
      <c r="AK60">
        <v>97.746025220762093</v>
      </c>
      <c r="AM60">
        <v>52.803043103294847</v>
      </c>
      <c r="AN60">
        <v>0</v>
      </c>
      <c r="AP60">
        <v>53</v>
      </c>
      <c r="AQ60">
        <v>218.75</v>
      </c>
      <c r="AR60">
        <v>0.32931051644207171</v>
      </c>
      <c r="AS60">
        <v>4.9233804783573136</v>
      </c>
      <c r="AT60">
        <v>3.6961568316426802E-2</v>
      </c>
    </row>
    <row r="61" spans="1:46" x14ac:dyDescent="0.25">
      <c r="A61" t="s">
        <v>103</v>
      </c>
      <c r="B61" t="str">
        <f t="shared" si="0"/>
        <v>3 Occupant_USA_ND_Fargo-He</v>
      </c>
      <c r="C61" t="str">
        <f>'Model In'!AY61</f>
        <v>HPWH_50-gallon</v>
      </c>
      <c r="D61">
        <v>25169.997012845841</v>
      </c>
      <c r="E61">
        <v>97.746025220762093</v>
      </c>
      <c r="G61">
        <f t="shared" si="1"/>
        <v>18358.543707389294</v>
      </c>
      <c r="H61">
        <v>16056.903894274899</v>
      </c>
      <c r="J61">
        <v>4422.3893384259227</v>
      </c>
      <c r="K61">
        <v>12738.605041072869</v>
      </c>
      <c r="L61">
        <v>11226.79885128517</v>
      </c>
      <c r="M61">
        <v>106.5972749370781</v>
      </c>
      <c r="N61">
        <v>301.11842962672108</v>
      </c>
      <c r="P61">
        <v>1528.123935519855</v>
      </c>
      <c r="Q61">
        <v>773.51587759453969</v>
      </c>
      <c r="R61">
        <v>0</v>
      </c>
      <c r="S61">
        <v>4862.6635264636816</v>
      </c>
      <c r="T61">
        <v>31.498899717460301</v>
      </c>
      <c r="W61">
        <v>-1844.3651776353529</v>
      </c>
      <c r="X61">
        <v>1414.704959778632</v>
      </c>
      <c r="Y61">
        <v>4373.1166730416398</v>
      </c>
      <c r="Z61">
        <v>0</v>
      </c>
      <c r="AA61">
        <v>1023.631672635939</v>
      </c>
      <c r="AD61">
        <v>94.322539088410238</v>
      </c>
      <c r="AE61">
        <v>184.69333325480241</v>
      </c>
      <c r="AF61">
        <v>668.6730391343433</v>
      </c>
      <c r="AG61">
        <v>0</v>
      </c>
      <c r="AK61">
        <v>97.746025220762093</v>
      </c>
      <c r="AM61">
        <v>52.803043103294847</v>
      </c>
      <c r="AN61">
        <v>0</v>
      </c>
      <c r="AP61">
        <v>163.25</v>
      </c>
      <c r="AQ61">
        <v>219.75</v>
      </c>
      <c r="AR61">
        <v>0.38840503987030789</v>
      </c>
      <c r="AS61">
        <v>5.7107079995317553</v>
      </c>
      <c r="AT61">
        <v>3.88852758510169E-2</v>
      </c>
    </row>
    <row r="62" spans="1:46" x14ac:dyDescent="0.25">
      <c r="A62" t="s">
        <v>104</v>
      </c>
      <c r="B62" t="str">
        <f t="shared" si="0"/>
        <v>3 Occupant_USA_NE_Omaha-Mi</v>
      </c>
      <c r="C62" t="str">
        <f>'Model In'!AY62</f>
        <v>HPWH_50-gallon</v>
      </c>
      <c r="D62">
        <v>15467.954529631081</v>
      </c>
      <c r="E62">
        <v>97.746025220762093</v>
      </c>
      <c r="G62">
        <f t="shared" si="1"/>
        <v>8767.5695435570506</v>
      </c>
      <c r="H62">
        <v>5693.7232831618348</v>
      </c>
      <c r="J62">
        <v>2798.1437668607859</v>
      </c>
      <c r="K62">
        <v>8501.0151729070603</v>
      </c>
      <c r="L62">
        <v>2406.9044252433168</v>
      </c>
      <c r="M62">
        <v>91.822208626791806</v>
      </c>
      <c r="N62">
        <v>396.85288243095192</v>
      </c>
      <c r="P62">
        <v>2404.5489259268438</v>
      </c>
      <c r="Q62">
        <v>669.29733446837167</v>
      </c>
      <c r="R62">
        <v>0</v>
      </c>
      <c r="S62">
        <v>4524.31514550676</v>
      </c>
      <c r="T62">
        <v>16.904164585992131</v>
      </c>
      <c r="W62">
        <v>-1853.143528943617</v>
      </c>
      <c r="X62">
        <v>1303.636640395958</v>
      </c>
      <c r="Y62">
        <v>4373.1166730416398</v>
      </c>
      <c r="Z62">
        <v>0</v>
      </c>
      <c r="AA62">
        <v>1023.631672635939</v>
      </c>
      <c r="AD62">
        <v>94.322539088410238</v>
      </c>
      <c r="AE62">
        <v>184.69333325480241</v>
      </c>
      <c r="AF62">
        <v>668.6730391343433</v>
      </c>
      <c r="AG62">
        <v>0</v>
      </c>
      <c r="AK62">
        <v>97.746025220762093</v>
      </c>
      <c r="AM62">
        <v>52.803043103294847</v>
      </c>
      <c r="AN62">
        <v>0</v>
      </c>
      <c r="AP62">
        <v>31.5</v>
      </c>
      <c r="AQ62">
        <v>401.25</v>
      </c>
      <c r="AR62">
        <v>0.2441011499539876</v>
      </c>
      <c r="AS62">
        <v>3.154059841254115</v>
      </c>
      <c r="AT62">
        <v>3.22810694155393E-2</v>
      </c>
    </row>
    <row r="63" spans="1:46" x14ac:dyDescent="0.25">
      <c r="A63" t="s">
        <v>105</v>
      </c>
      <c r="B63" t="str">
        <f t="shared" si="0"/>
        <v>3 Occupant_USA_NH_Concord.</v>
      </c>
      <c r="C63" t="str">
        <f>'Model In'!AY63</f>
        <v>HPWH_50-gallon</v>
      </c>
      <c r="D63">
        <v>15411.48235037966</v>
      </c>
      <c r="E63">
        <v>97.746025220762093</v>
      </c>
      <c r="G63">
        <f t="shared" si="1"/>
        <v>8666.5178999848522</v>
      </c>
      <c r="H63">
        <v>6525.9861293685508</v>
      </c>
      <c r="J63">
        <v>3013.6191894890949</v>
      </c>
      <c r="K63">
        <v>9415.8277328067816</v>
      </c>
      <c r="L63">
        <v>2989.3617143463898</v>
      </c>
      <c r="M63">
        <v>96.102239242188872</v>
      </c>
      <c r="N63">
        <v>426.90298629085169</v>
      </c>
      <c r="P63">
        <v>1539.3644012643369</v>
      </c>
      <c r="Q63">
        <v>601.16736935196491</v>
      </c>
      <c r="R63">
        <v>0</v>
      </c>
      <c r="S63">
        <v>4695.6193511111633</v>
      </c>
      <c r="T63">
        <v>22.596223625212399</v>
      </c>
      <c r="W63">
        <v>-1858.1565439199819</v>
      </c>
      <c r="X63">
        <v>1348.2161047171569</v>
      </c>
      <c r="Y63">
        <v>4373.1166730416398</v>
      </c>
      <c r="Z63">
        <v>0</v>
      </c>
      <c r="AA63">
        <v>1023.631672635939</v>
      </c>
      <c r="AD63">
        <v>94.322539088410238</v>
      </c>
      <c r="AE63">
        <v>184.69333325480241</v>
      </c>
      <c r="AF63">
        <v>668.6730391343433</v>
      </c>
      <c r="AG63">
        <v>0</v>
      </c>
      <c r="AK63">
        <v>97.746025220762093</v>
      </c>
      <c r="AM63">
        <v>52.803043103294847</v>
      </c>
      <c r="AN63">
        <v>0</v>
      </c>
      <c r="AP63">
        <v>108.75</v>
      </c>
      <c r="AQ63">
        <v>315</v>
      </c>
      <c r="AR63">
        <v>0.23515939853703949</v>
      </c>
      <c r="AS63">
        <v>2.7596659486071071</v>
      </c>
      <c r="AT63">
        <v>2.7161298458213599E-2</v>
      </c>
    </row>
    <row r="64" spans="1:46" x14ac:dyDescent="0.25">
      <c r="A64" t="s">
        <v>106</v>
      </c>
      <c r="B64" t="str">
        <f t="shared" si="0"/>
        <v>3 Occupant_USA_NH_Manchest</v>
      </c>
      <c r="C64" t="str">
        <f>'Model In'!AY64</f>
        <v>HPWH_50-gallon</v>
      </c>
      <c r="D64">
        <v>13953.47184459964</v>
      </c>
      <c r="E64">
        <v>97.746025220762093</v>
      </c>
      <c r="G64">
        <f t="shared" si="1"/>
        <v>7237.8409652258961</v>
      </c>
      <c r="H64">
        <v>4993.1251376599776</v>
      </c>
      <c r="J64">
        <v>2663.518776622132</v>
      </c>
      <c r="K64">
        <v>8414.667796543712</v>
      </c>
      <c r="L64">
        <v>1819.32422599339</v>
      </c>
      <c r="M64">
        <v>74.669611060569409</v>
      </c>
      <c r="N64">
        <v>435.61252398391332</v>
      </c>
      <c r="P64">
        <v>1673.7660343986579</v>
      </c>
      <c r="Q64">
        <v>570.94979316726017</v>
      </c>
      <c r="R64">
        <v>0</v>
      </c>
      <c r="S64">
        <v>4593.4313936766212</v>
      </c>
      <c r="T64">
        <v>18.81654979742941</v>
      </c>
      <c r="W64">
        <v>-1862.0037370980299</v>
      </c>
      <c r="X64">
        <v>1318.8825336957509</v>
      </c>
      <c r="Y64">
        <v>4373.1166730416398</v>
      </c>
      <c r="Z64">
        <v>0</v>
      </c>
      <c r="AA64">
        <v>1023.631672635939</v>
      </c>
      <c r="AD64">
        <v>94.322539088410238</v>
      </c>
      <c r="AE64">
        <v>184.69333325480241</v>
      </c>
      <c r="AF64">
        <v>668.6730391343433</v>
      </c>
      <c r="AG64">
        <v>0</v>
      </c>
      <c r="AK64">
        <v>97.746025220762093</v>
      </c>
      <c r="AM64">
        <v>52.803043103294847</v>
      </c>
      <c r="AN64">
        <v>0</v>
      </c>
      <c r="AP64">
        <v>75</v>
      </c>
      <c r="AQ64">
        <v>220.5</v>
      </c>
      <c r="AR64">
        <v>0.23528659853260769</v>
      </c>
      <c r="AS64">
        <v>2.991518107789843</v>
      </c>
      <c r="AT64">
        <v>2.62206433031263E-2</v>
      </c>
    </row>
    <row r="65" spans="1:46" x14ac:dyDescent="0.25">
      <c r="A65" t="s">
        <v>107</v>
      </c>
      <c r="B65" t="str">
        <f t="shared" si="0"/>
        <v>3 Occupant_USA_NJ_Newark.L</v>
      </c>
      <c r="C65" t="str">
        <f>'Model In'!AY65</f>
        <v>HPWH_50-gallon</v>
      </c>
      <c r="D65">
        <v>12963.5158854901</v>
      </c>
      <c r="E65">
        <v>97.746025220762093</v>
      </c>
      <c r="G65">
        <f t="shared" si="1"/>
        <v>6303.1474175925778</v>
      </c>
      <c r="H65">
        <v>3340.8938374467248</v>
      </c>
      <c r="J65">
        <v>2064.711779195356</v>
      </c>
      <c r="K65">
        <v>6697.5555082345336</v>
      </c>
      <c r="L65">
        <v>854.80562540542121</v>
      </c>
      <c r="M65">
        <v>35.077872096980187</v>
      </c>
      <c r="N65">
        <v>386.29856074896179</v>
      </c>
      <c r="P65">
        <v>2391.301197821067</v>
      </c>
      <c r="Q65">
        <v>570.95238232478596</v>
      </c>
      <c r="R65">
        <v>0</v>
      </c>
      <c r="S65">
        <v>4391.7769478247264</v>
      </c>
      <c r="T65">
        <v>13.147499368070809</v>
      </c>
      <c r="W65">
        <v>-1863.714036231851</v>
      </c>
      <c r="X65">
        <v>1263.620122219477</v>
      </c>
      <c r="Y65">
        <v>4373.1166730416398</v>
      </c>
      <c r="Z65">
        <v>0</v>
      </c>
      <c r="AA65">
        <v>1023.631672635939</v>
      </c>
      <c r="AD65">
        <v>94.322539088410238</v>
      </c>
      <c r="AE65">
        <v>184.69333325480241</v>
      </c>
      <c r="AF65">
        <v>668.6730391343433</v>
      </c>
      <c r="AG65">
        <v>0</v>
      </c>
      <c r="AK65">
        <v>97.746025220762093</v>
      </c>
      <c r="AM65">
        <v>52.803043103294847</v>
      </c>
      <c r="AN65">
        <v>0</v>
      </c>
      <c r="AP65">
        <v>19.5</v>
      </c>
      <c r="AQ65">
        <v>468.75</v>
      </c>
      <c r="AR65">
        <v>0.27588481991816549</v>
      </c>
      <c r="AS65">
        <v>5.1038272935202356</v>
      </c>
      <c r="AT65">
        <v>2.7756901861052001E-2</v>
      </c>
    </row>
    <row r="66" spans="1:46" x14ac:dyDescent="0.25">
      <c r="A66" t="s">
        <v>108</v>
      </c>
      <c r="B66" t="str">
        <f t="shared" si="0"/>
        <v>3 Occupant_USA_NJ_Trenton-</v>
      </c>
      <c r="C66" t="str">
        <f>'Model In'!AY66</f>
        <v>HPWH_50-gallon</v>
      </c>
      <c r="D66">
        <v>12500.5362303771</v>
      </c>
      <c r="E66">
        <v>97.746025220762093</v>
      </c>
      <c r="G66">
        <f t="shared" si="1"/>
        <v>5846.9314862447545</v>
      </c>
      <c r="H66">
        <v>3128.384126601848</v>
      </c>
      <c r="J66">
        <v>1830.348435144909</v>
      </c>
      <c r="K66">
        <v>6014.2417568473202</v>
      </c>
      <c r="L66">
        <v>832.42613337901082</v>
      </c>
      <c r="M66">
        <v>42.681906682079493</v>
      </c>
      <c r="N66">
        <v>422.92765139583207</v>
      </c>
      <c r="P66">
        <v>2190.864874033301</v>
      </c>
      <c r="Q66">
        <v>527.68248560960546</v>
      </c>
      <c r="R66">
        <v>0</v>
      </c>
      <c r="S66">
        <v>4409.7519302748487</v>
      </c>
      <c r="T66">
        <v>13.350847866290691</v>
      </c>
      <c r="W66">
        <v>-1860.0132775851589</v>
      </c>
      <c r="X66">
        <v>1256.8563984542791</v>
      </c>
      <c r="Y66">
        <v>4373.1166730416398</v>
      </c>
      <c r="Z66">
        <v>0</v>
      </c>
      <c r="AA66">
        <v>1023.631672635939</v>
      </c>
      <c r="AD66">
        <v>94.322539088410238</v>
      </c>
      <c r="AE66">
        <v>184.69333325480241</v>
      </c>
      <c r="AF66">
        <v>668.6730391343433</v>
      </c>
      <c r="AG66">
        <v>0</v>
      </c>
      <c r="AK66">
        <v>97.746025220762093</v>
      </c>
      <c r="AM66">
        <v>52.803043103294847</v>
      </c>
      <c r="AN66">
        <v>0</v>
      </c>
      <c r="AP66">
        <v>41.5</v>
      </c>
      <c r="AQ66">
        <v>604.75</v>
      </c>
      <c r="AR66">
        <v>0.22011121487215959</v>
      </c>
      <c r="AS66">
        <v>3.3451117589618651</v>
      </c>
      <c r="AT66">
        <v>2.40902370648922E-2</v>
      </c>
    </row>
    <row r="67" spans="1:46" x14ac:dyDescent="0.25">
      <c r="A67" t="s">
        <v>109</v>
      </c>
      <c r="B67" t="str">
        <f t="shared" ref="B67:B130" si="2">LEFT(A67,26)</f>
        <v>3 Occupant_USA_NM_Albuquer</v>
      </c>
      <c r="C67" t="str">
        <f>'Model In'!AY67</f>
        <v>HPWH_50-gallon</v>
      </c>
      <c r="D67">
        <v>11838.801625709029</v>
      </c>
      <c r="E67">
        <v>97.746025220762093</v>
      </c>
      <c r="G67">
        <f t="shared" ref="G67:G130" si="3">H67+P67+Q67</f>
        <v>5146.7246951971674</v>
      </c>
      <c r="H67">
        <v>1639.586027951312</v>
      </c>
      <c r="J67">
        <v>1040.214069695769</v>
      </c>
      <c r="K67">
        <v>3174.283562473649</v>
      </c>
      <c r="L67">
        <v>77.530325061824584</v>
      </c>
      <c r="M67">
        <v>22.973276285527511</v>
      </c>
      <c r="N67">
        <v>498.86835690819612</v>
      </c>
      <c r="P67">
        <v>2959.0901789014779</v>
      </c>
      <c r="Q67">
        <v>548.04848834437757</v>
      </c>
      <c r="R67">
        <v>0</v>
      </c>
      <c r="S67">
        <v>4260.4799108391626</v>
      </c>
      <c r="T67">
        <v>12.945479933119129</v>
      </c>
      <c r="W67">
        <v>-1836.145862850748</v>
      </c>
      <c r="X67">
        <v>1295.3285848337389</v>
      </c>
      <c r="Y67">
        <v>4373.1166730416398</v>
      </c>
      <c r="Z67">
        <v>0</v>
      </c>
      <c r="AA67">
        <v>1023.631672635939</v>
      </c>
      <c r="AD67">
        <v>94.322539088410238</v>
      </c>
      <c r="AE67">
        <v>184.69333325480241</v>
      </c>
      <c r="AF67">
        <v>668.6730391343433</v>
      </c>
      <c r="AG67">
        <v>0</v>
      </c>
      <c r="AK67">
        <v>97.746025220762093</v>
      </c>
      <c r="AM67">
        <v>52.803043103294847</v>
      </c>
      <c r="AN67">
        <v>0</v>
      </c>
      <c r="AP67">
        <v>0.75</v>
      </c>
      <c r="AQ67">
        <v>40.25</v>
      </c>
      <c r="AR67">
        <v>0.25039902737002467</v>
      </c>
      <c r="AS67">
        <v>4.2342792163319327</v>
      </c>
      <c r="AT67">
        <v>2.7013115941503501E-2</v>
      </c>
    </row>
    <row r="68" spans="1:46" x14ac:dyDescent="0.25">
      <c r="A68" t="s">
        <v>110</v>
      </c>
      <c r="B68" t="str">
        <f t="shared" si="2"/>
        <v>3 Occupant_USA_NM_Las.Cruc</v>
      </c>
      <c r="C68" t="str">
        <f>'Model In'!AY68</f>
        <v>HPWH_50-gallon</v>
      </c>
      <c r="D68">
        <v>11716.333622191931</v>
      </c>
      <c r="E68">
        <v>97.746025220762093</v>
      </c>
      <c r="G68">
        <f t="shared" si="3"/>
        <v>5085.1283482858125</v>
      </c>
      <c r="H68">
        <v>886.56088387128659</v>
      </c>
      <c r="J68">
        <v>467.52858376131081</v>
      </c>
      <c r="K68">
        <v>1481.656263931595</v>
      </c>
      <c r="L68">
        <v>10.271000077359</v>
      </c>
      <c r="M68">
        <v>10.14609784003353</v>
      </c>
      <c r="N68">
        <v>398.61520219258551</v>
      </c>
      <c r="P68">
        <v>3653.2682120182099</v>
      </c>
      <c r="Q68">
        <v>545.29925239631621</v>
      </c>
      <c r="R68">
        <v>0</v>
      </c>
      <c r="S68">
        <v>4065.3692744895579</v>
      </c>
      <c r="T68">
        <v>8.9909202545001516</v>
      </c>
      <c r="W68">
        <v>-1838.8493482375729</v>
      </c>
      <c r="X68">
        <v>1234.4569282281859</v>
      </c>
      <c r="Y68">
        <v>4373.1166730416398</v>
      </c>
      <c r="Z68">
        <v>0</v>
      </c>
      <c r="AA68">
        <v>1023.631672635939</v>
      </c>
      <c r="AD68">
        <v>94.322539088410238</v>
      </c>
      <c r="AE68">
        <v>184.69333325480241</v>
      </c>
      <c r="AF68">
        <v>668.6730391343433</v>
      </c>
      <c r="AG68">
        <v>0</v>
      </c>
      <c r="AK68">
        <v>97.746025220762093</v>
      </c>
      <c r="AM68">
        <v>52.803043103294847</v>
      </c>
      <c r="AN68">
        <v>0</v>
      </c>
      <c r="AP68">
        <v>1.25</v>
      </c>
      <c r="AQ68">
        <v>118.75</v>
      </c>
      <c r="AR68">
        <v>0.2123141693342297</v>
      </c>
      <c r="AS68">
        <v>4.2623583036411521</v>
      </c>
      <c r="AT68">
        <v>2.6694639824542E-2</v>
      </c>
    </row>
    <row r="69" spans="1:46" x14ac:dyDescent="0.25">
      <c r="A69" t="s">
        <v>111</v>
      </c>
      <c r="B69" t="str">
        <f t="shared" si="2"/>
        <v>3 Occupant_USA_NM_Santa.Fe</v>
      </c>
      <c r="C69" t="str">
        <f>'Model In'!AY69</f>
        <v>HPWH_50-gallon</v>
      </c>
      <c r="D69">
        <v>12279.498127097369</v>
      </c>
      <c r="E69">
        <v>97.746025220762093</v>
      </c>
      <c r="G69">
        <f t="shared" si="3"/>
        <v>5511.7342556245621</v>
      </c>
      <c r="H69">
        <v>2885.192641298836</v>
      </c>
      <c r="J69">
        <v>1907.263788683013</v>
      </c>
      <c r="K69">
        <v>5794.989450278963</v>
      </c>
      <c r="L69">
        <v>354.06389985811933</v>
      </c>
      <c r="M69">
        <v>59.483359290399527</v>
      </c>
      <c r="N69">
        <v>564.38159346729969</v>
      </c>
      <c r="P69">
        <v>2074.0422012231479</v>
      </c>
      <c r="Q69">
        <v>552.49941310257748</v>
      </c>
      <c r="R69">
        <v>0</v>
      </c>
      <c r="S69">
        <v>4474.667573470977</v>
      </c>
      <c r="T69">
        <v>19.32350202557544</v>
      </c>
      <c r="W69">
        <v>-1838.7199167877479</v>
      </c>
      <c r="X69">
        <v>1371.0155257948629</v>
      </c>
      <c r="Y69">
        <v>4373.1166730416398</v>
      </c>
      <c r="Z69">
        <v>0</v>
      </c>
      <c r="AA69">
        <v>1023.631672635939</v>
      </c>
      <c r="AD69">
        <v>94.322539088410238</v>
      </c>
      <c r="AE69">
        <v>184.69333325480241</v>
      </c>
      <c r="AF69">
        <v>668.6730391343433</v>
      </c>
      <c r="AG69">
        <v>0</v>
      </c>
      <c r="AK69">
        <v>97.746025220762093</v>
      </c>
      <c r="AM69">
        <v>52.803043103294847</v>
      </c>
      <c r="AN69">
        <v>0</v>
      </c>
      <c r="AP69">
        <v>1.75</v>
      </c>
      <c r="AQ69">
        <v>11.5</v>
      </c>
      <c r="AR69">
        <v>0.27679819018182461</v>
      </c>
      <c r="AS69">
        <v>4.3847529822360407</v>
      </c>
      <c r="AT69">
        <v>2.6618181954207901E-2</v>
      </c>
    </row>
    <row r="70" spans="1:46" x14ac:dyDescent="0.25">
      <c r="A70" t="s">
        <v>112</v>
      </c>
      <c r="B70" t="str">
        <f t="shared" si="2"/>
        <v>3 Occupant_USA_NV_Las.Vega</v>
      </c>
      <c r="C70" t="str">
        <f>'Model In'!AY70</f>
        <v>HPWH_50-gallon</v>
      </c>
      <c r="D70">
        <v>13756.36500783768</v>
      </c>
      <c r="E70">
        <v>97.746025220762093</v>
      </c>
      <c r="G70">
        <f t="shared" si="3"/>
        <v>7210.5968661853331</v>
      </c>
      <c r="H70">
        <v>479.93494207753241</v>
      </c>
      <c r="J70">
        <v>214.30286927017181</v>
      </c>
      <c r="K70">
        <v>716.21896696347665</v>
      </c>
      <c r="L70">
        <v>1.086958084299871</v>
      </c>
      <c r="M70">
        <v>2.411758670856551</v>
      </c>
      <c r="N70">
        <v>262.13335605220499</v>
      </c>
      <c r="P70">
        <v>6024.6855709611536</v>
      </c>
      <c r="Q70">
        <v>705.97635314664728</v>
      </c>
      <c r="R70">
        <v>0</v>
      </c>
      <c r="S70">
        <v>3765.6435157237729</v>
      </c>
      <c r="T70">
        <v>4.9278380722846844</v>
      </c>
      <c r="W70">
        <v>-1852.323780811691</v>
      </c>
      <c r="X70">
        <v>1149.0197959743709</v>
      </c>
      <c r="Y70">
        <v>4373.1166730416398</v>
      </c>
      <c r="Z70">
        <v>0</v>
      </c>
      <c r="AA70">
        <v>1023.631672635939</v>
      </c>
      <c r="AD70">
        <v>94.322539088410238</v>
      </c>
      <c r="AE70">
        <v>184.69333325480241</v>
      </c>
      <c r="AF70">
        <v>668.6730391343433</v>
      </c>
      <c r="AG70">
        <v>0</v>
      </c>
      <c r="AK70">
        <v>97.746025220762093</v>
      </c>
      <c r="AM70">
        <v>52.803043103294847</v>
      </c>
      <c r="AN70">
        <v>0</v>
      </c>
      <c r="AP70">
        <v>1</v>
      </c>
      <c r="AQ70">
        <v>644.25</v>
      </c>
      <c r="AR70">
        <v>0.23609744143248379</v>
      </c>
      <c r="AS70">
        <v>4.0047988824976599</v>
      </c>
      <c r="AT70">
        <v>3.76459245117573E-2</v>
      </c>
    </row>
    <row r="71" spans="1:46" x14ac:dyDescent="0.25">
      <c r="A71" t="s">
        <v>113</v>
      </c>
      <c r="B71" t="str">
        <f t="shared" si="2"/>
        <v>3 Occupant_USA_NV_Reno-Tah</v>
      </c>
      <c r="C71" t="str">
        <f>'Model In'!AY71</f>
        <v>HPWH_50-gallon</v>
      </c>
      <c r="D71">
        <v>11631.482573159499</v>
      </c>
      <c r="E71">
        <v>97.746025220762093</v>
      </c>
      <c r="G71">
        <f t="shared" si="3"/>
        <v>4911.4289720179631</v>
      </c>
      <c r="H71">
        <v>2075.081831150258</v>
      </c>
      <c r="J71">
        <v>1329.5108360555421</v>
      </c>
      <c r="K71">
        <v>4131.3923761820706</v>
      </c>
      <c r="L71">
        <v>75.747805688142975</v>
      </c>
      <c r="M71">
        <v>47.756183232014017</v>
      </c>
      <c r="N71">
        <v>622.06700617455408</v>
      </c>
      <c r="P71">
        <v>2332.4146243884052</v>
      </c>
      <c r="Q71">
        <v>503.9325164793002</v>
      </c>
      <c r="R71">
        <v>0</v>
      </c>
      <c r="S71">
        <v>4412.4873307275884</v>
      </c>
      <c r="T71">
        <v>15.728477785580299</v>
      </c>
      <c r="W71">
        <v>-1847.680692088594</v>
      </c>
      <c r="X71">
        <v>1323.305255463443</v>
      </c>
      <c r="Y71">
        <v>4373.1166730416398</v>
      </c>
      <c r="Z71">
        <v>0</v>
      </c>
      <c r="AA71">
        <v>1023.631672635939</v>
      </c>
      <c r="AD71">
        <v>94.322539088410238</v>
      </c>
      <c r="AE71">
        <v>184.69333325480241</v>
      </c>
      <c r="AF71">
        <v>668.6730391343433</v>
      </c>
      <c r="AG71">
        <v>0</v>
      </c>
      <c r="AK71">
        <v>97.746025220762093</v>
      </c>
      <c r="AM71">
        <v>52.803043103294847</v>
      </c>
      <c r="AN71">
        <v>0</v>
      </c>
      <c r="AP71">
        <v>3.25</v>
      </c>
      <c r="AQ71">
        <v>49.5</v>
      </c>
      <c r="AR71">
        <v>0.23278649462225959</v>
      </c>
      <c r="AS71">
        <v>3.3264916735881158</v>
      </c>
      <c r="AT71">
        <v>2.4050037249088399E-2</v>
      </c>
    </row>
    <row r="72" spans="1:46" x14ac:dyDescent="0.25">
      <c r="A72" t="s">
        <v>114</v>
      </c>
      <c r="B72" t="str">
        <f t="shared" si="2"/>
        <v>3 Occupant_USA_NY_Buffalo.</v>
      </c>
      <c r="C72" t="str">
        <f>'Model In'!AY72</f>
        <v>HPWH_50-gallon</v>
      </c>
      <c r="D72">
        <v>14865.4241984362</v>
      </c>
      <c r="E72">
        <v>97.746025220762093</v>
      </c>
      <c r="G72">
        <f t="shared" si="3"/>
        <v>8134.3254968875917</v>
      </c>
      <c r="H72">
        <v>5878.8857187597241</v>
      </c>
      <c r="J72">
        <v>3728.0053755646859</v>
      </c>
      <c r="K72">
        <v>11687.849480819519</v>
      </c>
      <c r="L72">
        <v>1618.974218529529</v>
      </c>
      <c r="M72">
        <v>125.9755260588004</v>
      </c>
      <c r="N72">
        <v>405.93059860669422</v>
      </c>
      <c r="P72">
        <v>1655.21510942792</v>
      </c>
      <c r="Q72">
        <v>600.22466869994753</v>
      </c>
      <c r="R72">
        <v>0</v>
      </c>
      <c r="S72">
        <v>4656.6334821152477</v>
      </c>
      <c r="T72">
        <v>18.728146681207061</v>
      </c>
      <c r="W72">
        <v>-1867.9155722395949</v>
      </c>
      <c r="X72">
        <v>1334.350355870562</v>
      </c>
      <c r="Y72">
        <v>4373.1166730416398</v>
      </c>
      <c r="Z72">
        <v>0</v>
      </c>
      <c r="AA72">
        <v>1023.631672635939</v>
      </c>
      <c r="AD72">
        <v>94.322539088410238</v>
      </c>
      <c r="AE72">
        <v>184.69333325480241</v>
      </c>
      <c r="AF72">
        <v>668.6730391343433</v>
      </c>
      <c r="AG72">
        <v>0</v>
      </c>
      <c r="AK72">
        <v>97.746025220762093</v>
      </c>
      <c r="AM72">
        <v>52.803043103294847</v>
      </c>
      <c r="AN72">
        <v>0</v>
      </c>
      <c r="AP72">
        <v>41.5</v>
      </c>
      <c r="AQ72">
        <v>47</v>
      </c>
      <c r="AR72">
        <v>0.3026482558364727</v>
      </c>
      <c r="AS72">
        <v>5.4747664570459253</v>
      </c>
      <c r="AT72">
        <v>2.9057212623591702E-2</v>
      </c>
    </row>
    <row r="73" spans="1:46" x14ac:dyDescent="0.25">
      <c r="A73" t="s">
        <v>115</v>
      </c>
      <c r="B73" t="str">
        <f t="shared" si="2"/>
        <v>3 Occupant_USA_NY_New.York</v>
      </c>
      <c r="C73" t="str">
        <f>'Model In'!AY73</f>
        <v>HPWH_50-gallon</v>
      </c>
      <c r="D73">
        <v>13261.2382086009</v>
      </c>
      <c r="E73">
        <v>97.746025220762093</v>
      </c>
      <c r="G73">
        <f t="shared" si="3"/>
        <v>6593.1422233128069</v>
      </c>
      <c r="H73">
        <v>3836.775358824143</v>
      </c>
      <c r="J73">
        <v>2239.1240063562918</v>
      </c>
      <c r="K73">
        <v>7340.9278718000214</v>
      </c>
      <c r="L73">
        <v>1178.722969322059</v>
      </c>
      <c r="M73">
        <v>32.938573138641061</v>
      </c>
      <c r="N73">
        <v>385.98981000713411</v>
      </c>
      <c r="P73">
        <v>2214.305140094968</v>
      </c>
      <c r="Q73">
        <v>542.0617243936955</v>
      </c>
      <c r="R73">
        <v>0</v>
      </c>
      <c r="S73">
        <v>4428.6336054722788</v>
      </c>
      <c r="T73">
        <v>13.422984773496241</v>
      </c>
      <c r="W73">
        <v>-1866.972238863041</v>
      </c>
      <c r="X73">
        <v>1271.347639610095</v>
      </c>
      <c r="Y73">
        <v>4373.1166730416398</v>
      </c>
      <c r="Z73">
        <v>0</v>
      </c>
      <c r="AA73">
        <v>1023.631672635939</v>
      </c>
      <c r="AD73">
        <v>94.322539088410238</v>
      </c>
      <c r="AE73">
        <v>184.69333325480241</v>
      </c>
      <c r="AF73">
        <v>668.6730391343433</v>
      </c>
      <c r="AG73">
        <v>0</v>
      </c>
      <c r="AK73">
        <v>97.746025220762093</v>
      </c>
      <c r="AM73">
        <v>52.803043103294847</v>
      </c>
      <c r="AN73">
        <v>0</v>
      </c>
      <c r="AP73">
        <v>43.5</v>
      </c>
      <c r="AQ73">
        <v>440.25</v>
      </c>
      <c r="AR73">
        <v>0.32750860279370803</v>
      </c>
      <c r="AS73">
        <v>6.3417918746954172</v>
      </c>
      <c r="AT73">
        <v>2.6725001585037999E-2</v>
      </c>
    </row>
    <row r="74" spans="1:46" x14ac:dyDescent="0.25">
      <c r="A74" t="s">
        <v>116</v>
      </c>
      <c r="B74" t="str">
        <f t="shared" si="2"/>
        <v>3 Occupant_USA_NY_Syracuse</v>
      </c>
      <c r="C74" t="str">
        <f>'Model In'!AY74</f>
        <v>HPWH_50-gallon</v>
      </c>
      <c r="D74">
        <v>15160.566064464079</v>
      </c>
      <c r="E74">
        <v>97.746025220762093</v>
      </c>
      <c r="G74">
        <f t="shared" si="3"/>
        <v>8433.5750701716952</v>
      </c>
      <c r="H74">
        <v>6051.254139568523</v>
      </c>
      <c r="J74">
        <v>3424.8015122848851</v>
      </c>
      <c r="K74">
        <v>10693.84884172676</v>
      </c>
      <c r="L74">
        <v>2117.1883634053088</v>
      </c>
      <c r="M74">
        <v>108.0291859282017</v>
      </c>
      <c r="N74">
        <v>401.23507795013057</v>
      </c>
      <c r="P74">
        <v>1748.547400424593</v>
      </c>
      <c r="Q74">
        <v>633.77353017857888</v>
      </c>
      <c r="R74">
        <v>0</v>
      </c>
      <c r="S74">
        <v>4642.0212744890678</v>
      </c>
      <c r="T74">
        <v>19.799979661901851</v>
      </c>
      <c r="W74">
        <v>-1861.8693526880099</v>
      </c>
      <c r="X74">
        <v>1330.2426486143779</v>
      </c>
      <c r="Y74">
        <v>4373.1166730416398</v>
      </c>
      <c r="Z74">
        <v>0</v>
      </c>
      <c r="AA74">
        <v>1023.631672635939</v>
      </c>
      <c r="AD74">
        <v>94.322539088410238</v>
      </c>
      <c r="AE74">
        <v>184.69333325480241</v>
      </c>
      <c r="AF74">
        <v>668.6730391343433</v>
      </c>
      <c r="AG74">
        <v>0</v>
      </c>
      <c r="AK74">
        <v>97.746025220762093</v>
      </c>
      <c r="AM74">
        <v>52.803043103294847</v>
      </c>
      <c r="AN74">
        <v>0</v>
      </c>
      <c r="AP74">
        <v>30.75</v>
      </c>
      <c r="AQ74">
        <v>170</v>
      </c>
      <c r="AR74">
        <v>0.27110832141992869</v>
      </c>
      <c r="AS74">
        <v>4.5592359889663809</v>
      </c>
      <c r="AT74">
        <v>3.0468728089956799E-2</v>
      </c>
    </row>
    <row r="75" spans="1:46" x14ac:dyDescent="0.25">
      <c r="A75" t="s">
        <v>117</v>
      </c>
      <c r="B75" t="str">
        <f t="shared" si="2"/>
        <v>3 Occupant_USA_OH_Cincinna</v>
      </c>
      <c r="C75" t="str">
        <f>'Model In'!AY75</f>
        <v>HPWH_50-gallon</v>
      </c>
      <c r="D75">
        <v>13160.97488395302</v>
      </c>
      <c r="E75">
        <v>97.746025220762093</v>
      </c>
      <c r="G75">
        <f t="shared" si="3"/>
        <v>6510.2049547794031</v>
      </c>
      <c r="H75">
        <v>3536.3406061944911</v>
      </c>
      <c r="J75">
        <v>2027.4014954504869</v>
      </c>
      <c r="K75">
        <v>6428.4481895586714</v>
      </c>
      <c r="L75">
        <v>1046.021548675026</v>
      </c>
      <c r="M75">
        <v>70.234488663038334</v>
      </c>
      <c r="N75">
        <v>392.6830734059493</v>
      </c>
      <c r="P75">
        <v>2398.5555593154968</v>
      </c>
      <c r="Q75">
        <v>575.308789269415</v>
      </c>
      <c r="R75">
        <v>0</v>
      </c>
      <c r="S75">
        <v>4425.3059178454523</v>
      </c>
      <c r="T75">
        <v>13.21609822429024</v>
      </c>
      <c r="W75">
        <v>-1857.9608105822299</v>
      </c>
      <c r="X75">
        <v>1254.021583495585</v>
      </c>
      <c r="Y75">
        <v>4373.1166730416398</v>
      </c>
      <c r="Z75">
        <v>0</v>
      </c>
      <c r="AA75">
        <v>1023.631672635939</v>
      </c>
      <c r="AD75">
        <v>94.322539088410238</v>
      </c>
      <c r="AE75">
        <v>184.69333325480241</v>
      </c>
      <c r="AF75">
        <v>668.6730391343433</v>
      </c>
      <c r="AG75">
        <v>0</v>
      </c>
      <c r="AK75">
        <v>97.746025220762093</v>
      </c>
      <c r="AM75">
        <v>52.803043103294847</v>
      </c>
      <c r="AN75">
        <v>0</v>
      </c>
      <c r="AP75">
        <v>21.25</v>
      </c>
      <c r="AQ75">
        <v>468.5</v>
      </c>
      <c r="AR75">
        <v>0.2158497015372173</v>
      </c>
      <c r="AS75">
        <v>3.1193077847181478</v>
      </c>
      <c r="AT75">
        <v>2.6982086085533399E-2</v>
      </c>
    </row>
    <row r="76" spans="1:46" x14ac:dyDescent="0.25">
      <c r="A76" t="s">
        <v>118</v>
      </c>
      <c r="B76" t="str">
        <f t="shared" si="2"/>
        <v>3 Occupant_USA_OH_Columbus</v>
      </c>
      <c r="C76" t="str">
        <f>'Model In'!AY76</f>
        <v>HPWH_50-gallon</v>
      </c>
      <c r="D76">
        <v>14069.37300523972</v>
      </c>
      <c r="E76">
        <v>97.746025220762093</v>
      </c>
      <c r="G76">
        <f t="shared" si="3"/>
        <v>7396.7058184139896</v>
      </c>
      <c r="H76">
        <v>4444.0101964473179</v>
      </c>
      <c r="J76">
        <v>2371.610274283179</v>
      </c>
      <c r="K76">
        <v>7520.8857267346102</v>
      </c>
      <c r="L76">
        <v>1643.125922147638</v>
      </c>
      <c r="M76">
        <v>78.18170955330605</v>
      </c>
      <c r="N76">
        <v>351.09229046319109</v>
      </c>
      <c r="P76">
        <v>2341.6806161527538</v>
      </c>
      <c r="Q76">
        <v>611.01500581391792</v>
      </c>
      <c r="R76">
        <v>0</v>
      </c>
      <c r="S76">
        <v>4459.5163277870697</v>
      </c>
      <c r="T76">
        <v>13.89818295540589</v>
      </c>
      <c r="W76">
        <v>-1856.352644407661</v>
      </c>
      <c r="X76">
        <v>1275.9188411476789</v>
      </c>
      <c r="Y76">
        <v>4373.1166730416398</v>
      </c>
      <c r="Z76">
        <v>0</v>
      </c>
      <c r="AA76">
        <v>1023.631672635939</v>
      </c>
      <c r="AD76">
        <v>94.322539088410238</v>
      </c>
      <c r="AE76">
        <v>184.69333325480241</v>
      </c>
      <c r="AF76">
        <v>668.6730391343433</v>
      </c>
      <c r="AG76">
        <v>0</v>
      </c>
      <c r="AK76">
        <v>97.746025220762093</v>
      </c>
      <c r="AM76">
        <v>52.803043103294847</v>
      </c>
      <c r="AN76">
        <v>0</v>
      </c>
      <c r="AP76">
        <v>40.25</v>
      </c>
      <c r="AQ76">
        <v>611.5</v>
      </c>
      <c r="AR76">
        <v>0.25170998946716477</v>
      </c>
      <c r="AS76">
        <v>4.2374950409161309</v>
      </c>
      <c r="AT76">
        <v>2.89274011357042E-2</v>
      </c>
    </row>
    <row r="77" spans="1:46" x14ac:dyDescent="0.25">
      <c r="A77" t="s">
        <v>119</v>
      </c>
      <c r="B77" t="str">
        <f t="shared" si="2"/>
        <v>3 Occupant_USA_OK_Oklahoma</v>
      </c>
      <c r="C77" t="str">
        <f>'Model In'!AY77</f>
        <v>HPWH_50-gallon</v>
      </c>
      <c r="D77">
        <v>13430.744855125989</v>
      </c>
      <c r="E77">
        <v>97.746025220762093</v>
      </c>
      <c r="G77">
        <f t="shared" si="3"/>
        <v>6835.367405940241</v>
      </c>
      <c r="H77">
        <v>2592.6116110109469</v>
      </c>
      <c r="J77">
        <v>1461.6069942093529</v>
      </c>
      <c r="K77">
        <v>4606.4547761175963</v>
      </c>
      <c r="L77">
        <v>759.89541697035759</v>
      </c>
      <c r="M77">
        <v>49.207178047159267</v>
      </c>
      <c r="N77">
        <v>321.90202178408538</v>
      </c>
      <c r="P77">
        <v>3614.4648343312788</v>
      </c>
      <c r="Q77">
        <v>628.29096059801566</v>
      </c>
      <c r="R77">
        <v>0</v>
      </c>
      <c r="S77">
        <v>4176.0863401579627</v>
      </c>
      <c r="T77">
        <v>8.5520620386894759</v>
      </c>
      <c r="W77">
        <v>-1856.2092203723221</v>
      </c>
      <c r="X77">
        <v>1198.629103507601</v>
      </c>
      <c r="Y77">
        <v>4373.1166730416398</v>
      </c>
      <c r="Z77">
        <v>0</v>
      </c>
      <c r="AA77">
        <v>1023.631672635939</v>
      </c>
      <c r="AD77">
        <v>94.322539088410238</v>
      </c>
      <c r="AE77">
        <v>184.69333325480241</v>
      </c>
      <c r="AF77">
        <v>668.6730391343433</v>
      </c>
      <c r="AG77">
        <v>0</v>
      </c>
      <c r="AK77">
        <v>97.746025220762093</v>
      </c>
      <c r="AM77">
        <v>52.803043103294847</v>
      </c>
      <c r="AN77">
        <v>0</v>
      </c>
      <c r="AP77">
        <v>9.5</v>
      </c>
      <c r="AQ77">
        <v>678.25</v>
      </c>
      <c r="AR77">
        <v>0.34790037046170491</v>
      </c>
      <c r="AS77">
        <v>5.9195702314805079</v>
      </c>
      <c r="AT77">
        <v>3.2861854493737297E-2</v>
      </c>
    </row>
    <row r="78" spans="1:46" x14ac:dyDescent="0.25">
      <c r="A78" t="s">
        <v>120</v>
      </c>
      <c r="B78" t="str">
        <f t="shared" si="2"/>
        <v>3 Occupant_USA_OR_Portland</v>
      </c>
      <c r="C78" t="str">
        <f>'Model In'!AY78</f>
        <v>HPWH_50-gallon</v>
      </c>
      <c r="D78">
        <v>10571.307586168539</v>
      </c>
      <c r="E78">
        <v>97.746025220762093</v>
      </c>
      <c r="G78">
        <f t="shared" si="3"/>
        <v>3931.8726207117393</v>
      </c>
      <c r="H78">
        <v>1891.2279532873081</v>
      </c>
      <c r="J78">
        <v>1303.0359861324721</v>
      </c>
      <c r="K78">
        <v>4558.1783124162312</v>
      </c>
      <c r="L78">
        <v>18.293882919957461</v>
      </c>
      <c r="M78">
        <v>53.369576546963998</v>
      </c>
      <c r="N78">
        <v>516.52850768792018</v>
      </c>
      <c r="P78">
        <v>1642.467105075674</v>
      </c>
      <c r="Q78">
        <v>398.17756234875708</v>
      </c>
      <c r="R78">
        <v>0</v>
      </c>
      <c r="S78">
        <v>4447.4930285680794</v>
      </c>
      <c r="T78">
        <v>11.95511591090297</v>
      </c>
      <c r="W78">
        <v>-1877.11706607666</v>
      </c>
      <c r="X78">
        <v>1242.6866197786669</v>
      </c>
      <c r="Y78">
        <v>4373.1166730416398</v>
      </c>
      <c r="Z78">
        <v>0</v>
      </c>
      <c r="AA78">
        <v>1023.631672635939</v>
      </c>
      <c r="AD78">
        <v>94.322539088410238</v>
      </c>
      <c r="AE78">
        <v>184.69333325480241</v>
      </c>
      <c r="AF78">
        <v>668.6730391343433</v>
      </c>
      <c r="AG78">
        <v>0</v>
      </c>
      <c r="AK78">
        <v>97.746025220762093</v>
      </c>
      <c r="AM78">
        <v>52.803043103294847</v>
      </c>
      <c r="AN78">
        <v>0</v>
      </c>
      <c r="AP78">
        <v>9.75</v>
      </c>
      <c r="AQ78">
        <v>108.75</v>
      </c>
      <c r="AR78">
        <v>0.22965490906109959</v>
      </c>
      <c r="AS78">
        <v>3.8690609470494408</v>
      </c>
      <c r="AT78">
        <v>1.8503766500279701E-2</v>
      </c>
    </row>
    <row r="79" spans="1:46" x14ac:dyDescent="0.25">
      <c r="A79" t="s">
        <v>121</v>
      </c>
      <c r="B79" t="str">
        <f t="shared" si="2"/>
        <v>3 Occupant_USA_OR_Redmond.</v>
      </c>
      <c r="C79" t="str">
        <f>'Model In'!AY79</f>
        <v>HPWH_50-gallon</v>
      </c>
      <c r="D79">
        <v>12596.71033003254</v>
      </c>
      <c r="E79">
        <v>97.746025220762093</v>
      </c>
      <c r="G79">
        <f t="shared" si="3"/>
        <v>5837.4043143676281</v>
      </c>
      <c r="H79">
        <v>3821.0350774200651</v>
      </c>
      <c r="J79">
        <v>2503.0587959261761</v>
      </c>
      <c r="K79">
        <v>7891.3782294651764</v>
      </c>
      <c r="L79">
        <v>534.34313224336222</v>
      </c>
      <c r="M79">
        <v>112.50539805031831</v>
      </c>
      <c r="N79">
        <v>671.12775120022832</v>
      </c>
      <c r="P79">
        <v>1478.6823942437611</v>
      </c>
      <c r="Q79">
        <v>537.68684270380118</v>
      </c>
      <c r="R79">
        <v>0</v>
      </c>
      <c r="S79">
        <v>4647.0040830153503</v>
      </c>
      <c r="T79">
        <v>21.488570902142911</v>
      </c>
      <c r="W79">
        <v>-1865.350616652933</v>
      </c>
      <c r="X79">
        <v>1362.5576699868141</v>
      </c>
      <c r="Y79">
        <v>4373.1166730416398</v>
      </c>
      <c r="Z79">
        <v>0</v>
      </c>
      <c r="AA79">
        <v>1023.631672635939</v>
      </c>
      <c r="AD79">
        <v>94.322539088410238</v>
      </c>
      <c r="AE79">
        <v>184.69333325480241</v>
      </c>
      <c r="AF79">
        <v>668.6730391343433</v>
      </c>
      <c r="AG79">
        <v>0</v>
      </c>
      <c r="AK79">
        <v>97.746025220762093</v>
      </c>
      <c r="AM79">
        <v>52.803043103294847</v>
      </c>
      <c r="AN79">
        <v>0</v>
      </c>
      <c r="AP79">
        <v>9</v>
      </c>
      <c r="AQ79">
        <v>47.25</v>
      </c>
      <c r="AR79">
        <v>0.25390904753456989</v>
      </c>
      <c r="AS79">
        <v>3.0680612706183208</v>
      </c>
      <c r="AT79">
        <v>2.52172849164197E-2</v>
      </c>
    </row>
    <row r="80" spans="1:46" x14ac:dyDescent="0.25">
      <c r="A80" t="s">
        <v>122</v>
      </c>
      <c r="B80" t="str">
        <f t="shared" si="2"/>
        <v>3 Occupant_USA_PA_Bradford</v>
      </c>
      <c r="C80" t="str">
        <f>'Model In'!AY80</f>
        <v>HPWH_50-gallon</v>
      </c>
      <c r="D80">
        <v>16734.677132421941</v>
      </c>
      <c r="E80">
        <v>97.746025220762093</v>
      </c>
      <c r="G80">
        <f t="shared" si="3"/>
        <v>9958.7472024197687</v>
      </c>
      <c r="H80">
        <v>8129.6747307917731</v>
      </c>
      <c r="J80">
        <v>3365.864396063334</v>
      </c>
      <c r="K80">
        <v>10392.7365571139</v>
      </c>
      <c r="L80">
        <v>4255.1900732069334</v>
      </c>
      <c r="M80">
        <v>131.42576742908781</v>
      </c>
      <c r="N80">
        <v>377.19449409239621</v>
      </c>
      <c r="P80">
        <v>1213.5667684370869</v>
      </c>
      <c r="Q80">
        <v>615.50570319090991</v>
      </c>
      <c r="R80">
        <v>0</v>
      </c>
      <c r="S80">
        <v>4773.4407288894699</v>
      </c>
      <c r="T80">
        <v>26.101626979200748</v>
      </c>
      <c r="W80">
        <v>-1851.7510506476569</v>
      </c>
      <c r="X80">
        <v>1379.181584324092</v>
      </c>
      <c r="Y80">
        <v>4373.1166730416398</v>
      </c>
      <c r="Z80">
        <v>0</v>
      </c>
      <c r="AA80">
        <v>1023.631672635939</v>
      </c>
      <c r="AD80">
        <v>94.322539088410238</v>
      </c>
      <c r="AE80">
        <v>184.69333325480241</v>
      </c>
      <c r="AF80">
        <v>668.6730391343433</v>
      </c>
      <c r="AG80">
        <v>0</v>
      </c>
      <c r="AK80">
        <v>97.746025220762093</v>
      </c>
      <c r="AM80">
        <v>52.803043103294847</v>
      </c>
      <c r="AN80">
        <v>0</v>
      </c>
      <c r="AP80">
        <v>110.25</v>
      </c>
      <c r="AQ80">
        <v>183.75</v>
      </c>
      <c r="AR80">
        <v>0.26289849482219141</v>
      </c>
      <c r="AS80">
        <v>3.6605775216614149</v>
      </c>
      <c r="AT80">
        <v>2.8184840324226901E-2</v>
      </c>
    </row>
    <row r="81" spans="1:46" x14ac:dyDescent="0.25">
      <c r="A81" t="s">
        <v>123</v>
      </c>
      <c r="B81" t="str">
        <f t="shared" si="2"/>
        <v>3 Occupant_USA_PA_Philadel</v>
      </c>
      <c r="C81" t="str">
        <f>'Model In'!AY81</f>
        <v>HPWH_50-gallon</v>
      </c>
      <c r="D81">
        <v>12583.67791672163</v>
      </c>
      <c r="E81">
        <v>97.746025220762093</v>
      </c>
      <c r="G81">
        <f t="shared" si="3"/>
        <v>5947.9502041888882</v>
      </c>
      <c r="H81">
        <v>2835.0004881747582</v>
      </c>
      <c r="J81">
        <v>1737.830994417812</v>
      </c>
      <c r="K81">
        <v>5683.856608996487</v>
      </c>
      <c r="L81">
        <v>675.43634898197718</v>
      </c>
      <c r="M81">
        <v>32.311945138687499</v>
      </c>
      <c r="N81">
        <v>389.42119963628068</v>
      </c>
      <c r="P81">
        <v>2560.324959114469</v>
      </c>
      <c r="Q81">
        <v>552.62475689966072</v>
      </c>
      <c r="R81">
        <v>0</v>
      </c>
      <c r="S81">
        <v>4330.0357880467946</v>
      </c>
      <c r="T81">
        <v>12.02769457897538</v>
      </c>
      <c r="W81">
        <v>-1860.599579869604</v>
      </c>
      <c r="X81">
        <v>1238.9793668546899</v>
      </c>
      <c r="Y81">
        <v>4373.1166730416398</v>
      </c>
      <c r="Z81">
        <v>0</v>
      </c>
      <c r="AA81">
        <v>1023.631672635939</v>
      </c>
      <c r="AD81">
        <v>94.322539088410238</v>
      </c>
      <c r="AE81">
        <v>184.69333325480241</v>
      </c>
      <c r="AF81">
        <v>668.6730391343433</v>
      </c>
      <c r="AG81">
        <v>0</v>
      </c>
      <c r="AK81">
        <v>97.746025220762093</v>
      </c>
      <c r="AM81">
        <v>52.803043103294847</v>
      </c>
      <c r="AN81">
        <v>0</v>
      </c>
      <c r="AP81">
        <v>20.25</v>
      </c>
      <c r="AQ81">
        <v>614</v>
      </c>
      <c r="AR81">
        <v>0.25621571964646139</v>
      </c>
      <c r="AS81">
        <v>4.7559340870041327</v>
      </c>
      <c r="AT81">
        <v>2.6491453195953502E-2</v>
      </c>
    </row>
    <row r="82" spans="1:46" x14ac:dyDescent="0.25">
      <c r="A82" t="s">
        <v>124</v>
      </c>
      <c r="B82" t="str">
        <f t="shared" si="2"/>
        <v>3 Occupant_USA_PA_Pittsbur</v>
      </c>
      <c r="C82" t="str">
        <f>'Model In'!AY82</f>
        <v>HPWH_50-gallon</v>
      </c>
      <c r="D82">
        <v>13586.902654999651</v>
      </c>
      <c r="E82">
        <v>97.746025220762093</v>
      </c>
      <c r="G82">
        <f t="shared" si="3"/>
        <v>6891.12705775006</v>
      </c>
      <c r="H82">
        <v>4354.7906814050757</v>
      </c>
      <c r="J82">
        <v>2513.546643131237</v>
      </c>
      <c r="K82">
        <v>7986.3898386816927</v>
      </c>
      <c r="L82">
        <v>1366.74209596839</v>
      </c>
      <c r="M82">
        <v>89.646381106336179</v>
      </c>
      <c r="N82">
        <v>384.85556119908858</v>
      </c>
      <c r="P82">
        <v>1949.383065991067</v>
      </c>
      <c r="Q82">
        <v>586.95331035391678</v>
      </c>
      <c r="R82">
        <v>0</v>
      </c>
      <c r="S82">
        <v>4527.5002618490053</v>
      </c>
      <c r="T82">
        <v>16.209752007145411</v>
      </c>
      <c r="W82">
        <v>-1859.0422998458621</v>
      </c>
      <c r="X82">
        <v>1299.027251571501</v>
      </c>
      <c r="Y82">
        <v>4373.1166730416398</v>
      </c>
      <c r="Z82">
        <v>0</v>
      </c>
      <c r="AA82">
        <v>1023.631672635939</v>
      </c>
      <c r="AD82">
        <v>94.322539088410238</v>
      </c>
      <c r="AE82">
        <v>184.69333325480241</v>
      </c>
      <c r="AF82">
        <v>668.6730391343433</v>
      </c>
      <c r="AG82">
        <v>0</v>
      </c>
      <c r="AK82">
        <v>97.746025220762093</v>
      </c>
      <c r="AM82">
        <v>52.803043103294847</v>
      </c>
      <c r="AN82">
        <v>0</v>
      </c>
      <c r="AP82">
        <v>39.5</v>
      </c>
      <c r="AQ82">
        <v>337.75</v>
      </c>
      <c r="AR82">
        <v>0.24523385652126059</v>
      </c>
      <c r="AS82">
        <v>3.8577991179216662</v>
      </c>
      <c r="AT82">
        <v>2.74588128586973E-2</v>
      </c>
    </row>
    <row r="83" spans="1:46" x14ac:dyDescent="0.25">
      <c r="A83" t="s">
        <v>125</v>
      </c>
      <c r="B83" t="str">
        <f t="shared" si="2"/>
        <v>3 Occupant_USA_RI_Providen</v>
      </c>
      <c r="C83" t="str">
        <f>'Model In'!AY83</f>
        <v>HPWH_50-gallon</v>
      </c>
      <c r="D83">
        <v>13094.28723890748</v>
      </c>
      <c r="E83">
        <v>97.746025220762093</v>
      </c>
      <c r="G83">
        <f t="shared" si="3"/>
        <v>6409.4651131465998</v>
      </c>
      <c r="H83">
        <v>4003.5788679217339</v>
      </c>
      <c r="J83">
        <v>2361.8457924927202</v>
      </c>
      <c r="K83">
        <v>7668.3585516212661</v>
      </c>
      <c r="L83">
        <v>1163.06148510465</v>
      </c>
      <c r="M83">
        <v>69.384169771218652</v>
      </c>
      <c r="N83">
        <v>409.28742055315581</v>
      </c>
      <c r="P83">
        <v>1856.3234359842311</v>
      </c>
      <c r="Q83">
        <v>549.56280924063469</v>
      </c>
      <c r="R83">
        <v>0</v>
      </c>
      <c r="S83">
        <v>4517.017176948405</v>
      </c>
      <c r="T83">
        <v>16.18892435277558</v>
      </c>
      <c r="W83">
        <v>-1864.9444759354669</v>
      </c>
      <c r="X83">
        <v>1288.0737800828349</v>
      </c>
      <c r="Y83">
        <v>4373.1166730416398</v>
      </c>
      <c r="Z83">
        <v>0</v>
      </c>
      <c r="AA83">
        <v>1023.631672635939</v>
      </c>
      <c r="AD83">
        <v>94.322539088410238</v>
      </c>
      <c r="AE83">
        <v>184.69333325480241</v>
      </c>
      <c r="AF83">
        <v>668.6730391343433</v>
      </c>
      <c r="AG83">
        <v>0</v>
      </c>
      <c r="AK83">
        <v>97.746025220762093</v>
      </c>
      <c r="AM83">
        <v>52.803043103294847</v>
      </c>
      <c r="AN83">
        <v>0</v>
      </c>
      <c r="AP83">
        <v>25.5</v>
      </c>
      <c r="AQ83">
        <v>290.25</v>
      </c>
      <c r="AR83">
        <v>0.26801740722643158</v>
      </c>
      <c r="AS83">
        <v>4.33880128751579</v>
      </c>
      <c r="AT83">
        <v>2.6016239412216001E-2</v>
      </c>
    </row>
    <row r="84" spans="1:46" x14ac:dyDescent="0.25">
      <c r="A84" t="s">
        <v>126</v>
      </c>
      <c r="B84" t="str">
        <f t="shared" si="2"/>
        <v>3 Occupant_USA_SC_JB.Charl</v>
      </c>
      <c r="C84" t="str">
        <f>'Model In'!AY84</f>
        <v>HPWH_50-gallon</v>
      </c>
      <c r="D84">
        <v>11848.924856835391</v>
      </c>
      <c r="E84">
        <v>97.746025220762093</v>
      </c>
      <c r="G84">
        <f t="shared" si="3"/>
        <v>5347.9333831755121</v>
      </c>
      <c r="H84">
        <v>613.95241789890167</v>
      </c>
      <c r="J84">
        <v>348.27080296987202</v>
      </c>
      <c r="K84">
        <v>1151.2642545891231</v>
      </c>
      <c r="L84">
        <v>16.92356299024766</v>
      </c>
      <c r="M84">
        <v>15.728970414329</v>
      </c>
      <c r="N84">
        <v>233.02908152445369</v>
      </c>
      <c r="P84">
        <v>4215.2647423351309</v>
      </c>
      <c r="Q84">
        <v>518.71622294148028</v>
      </c>
      <c r="R84">
        <v>0</v>
      </c>
      <c r="S84">
        <v>3964.923317950017</v>
      </c>
      <c r="T84">
        <v>4.0432113322153347</v>
      </c>
      <c r="W84">
        <v>-1841.498619352702</v>
      </c>
      <c r="X84">
        <v>1104.2431279817661</v>
      </c>
      <c r="Y84">
        <v>4373.1166730416398</v>
      </c>
      <c r="Z84">
        <v>0</v>
      </c>
      <c r="AA84">
        <v>1023.631672635939</v>
      </c>
      <c r="AD84">
        <v>94.322539088410238</v>
      </c>
      <c r="AE84">
        <v>184.69333325480241</v>
      </c>
      <c r="AF84">
        <v>668.6730391343433</v>
      </c>
      <c r="AG84">
        <v>0</v>
      </c>
      <c r="AK84">
        <v>97.746025220762093</v>
      </c>
      <c r="AM84">
        <v>52.803043103294847</v>
      </c>
      <c r="AN84">
        <v>0</v>
      </c>
      <c r="AP84">
        <v>1.5</v>
      </c>
      <c r="AQ84">
        <v>402.5</v>
      </c>
      <c r="AR84">
        <v>0.18765196406468901</v>
      </c>
      <c r="AS84">
        <v>3.5339472826778922</v>
      </c>
      <c r="AT84">
        <v>2.5315283705250002E-2</v>
      </c>
    </row>
    <row r="85" spans="1:46" x14ac:dyDescent="0.25">
      <c r="A85" t="s">
        <v>127</v>
      </c>
      <c r="B85" t="str">
        <f t="shared" si="2"/>
        <v>3 Occupant_USA_SC_Columbia</v>
      </c>
      <c r="C85" t="str">
        <f>'Model In'!AY85</f>
        <v>HPWH_50-gallon</v>
      </c>
      <c r="D85">
        <v>11949.883007588989</v>
      </c>
      <c r="E85">
        <v>97.746025220762093</v>
      </c>
      <c r="G85">
        <f t="shared" si="3"/>
        <v>5426.9274034158925</v>
      </c>
      <c r="H85">
        <v>856.44985821471857</v>
      </c>
      <c r="J85">
        <v>500.83951961857929</v>
      </c>
      <c r="K85">
        <v>1650.5580184410369</v>
      </c>
      <c r="L85">
        <v>36.777850421302638</v>
      </c>
      <c r="M85">
        <v>22.573466658193329</v>
      </c>
      <c r="N85">
        <v>296.2590215166428</v>
      </c>
      <c r="P85">
        <v>4013.1273212143751</v>
      </c>
      <c r="Q85">
        <v>557.3502239867986</v>
      </c>
      <c r="R85">
        <v>0</v>
      </c>
      <c r="S85">
        <v>4009.703073240777</v>
      </c>
      <c r="T85">
        <v>5.1965027054267763</v>
      </c>
      <c r="W85">
        <v>-1839.060891629277</v>
      </c>
      <c r="X85">
        <v>1126.2072584950249</v>
      </c>
      <c r="Y85">
        <v>4373.1166730416398</v>
      </c>
      <c r="Z85">
        <v>0</v>
      </c>
      <c r="AA85">
        <v>1023.631672635939</v>
      </c>
      <c r="AD85">
        <v>94.322539088410238</v>
      </c>
      <c r="AE85">
        <v>184.69333325480241</v>
      </c>
      <c r="AF85">
        <v>668.6730391343433</v>
      </c>
      <c r="AG85">
        <v>0</v>
      </c>
      <c r="AK85">
        <v>97.746025220762093</v>
      </c>
      <c r="AM85">
        <v>52.803043103294847</v>
      </c>
      <c r="AN85">
        <v>0</v>
      </c>
      <c r="AP85">
        <v>3.5</v>
      </c>
      <c r="AQ85">
        <v>914.5</v>
      </c>
      <c r="AR85">
        <v>0.1568366716911177</v>
      </c>
      <c r="AS85">
        <v>2.755857195659468</v>
      </c>
      <c r="AT85">
        <v>2.6514725729548601E-2</v>
      </c>
    </row>
    <row r="86" spans="1:46" x14ac:dyDescent="0.25">
      <c r="A86" t="s">
        <v>128</v>
      </c>
      <c r="B86" t="str">
        <f t="shared" si="2"/>
        <v>3 Occupant_USA_SD_Yankton-</v>
      </c>
      <c r="C86" t="str">
        <f>'Model In'!AY86</f>
        <v>HPWH_50-gallon</v>
      </c>
      <c r="D86">
        <v>17659.637599644018</v>
      </c>
      <c r="E86">
        <v>97.746025220762093</v>
      </c>
      <c r="G86">
        <f t="shared" si="3"/>
        <v>10911.191015231598</v>
      </c>
      <c r="H86">
        <v>8337.1771417676628</v>
      </c>
      <c r="J86">
        <v>3866.7710472270669</v>
      </c>
      <c r="K86">
        <v>11410.19330490175</v>
      </c>
      <c r="L86">
        <v>3945.0457374008538</v>
      </c>
      <c r="M86">
        <v>132.64001633867849</v>
      </c>
      <c r="N86">
        <v>392.72034080113377</v>
      </c>
      <c r="P86">
        <v>1928.459071899229</v>
      </c>
      <c r="Q86">
        <v>645.55480156470549</v>
      </c>
      <c r="R86">
        <v>0</v>
      </c>
      <c r="S86">
        <v>4673.3678696100133</v>
      </c>
      <c r="T86">
        <v>21.774708375599889</v>
      </c>
      <c r="W86">
        <v>-1855.9846508870201</v>
      </c>
      <c r="X86">
        <v>1351.698238734373</v>
      </c>
      <c r="Y86">
        <v>4373.1166730416398</v>
      </c>
      <c r="Z86">
        <v>0</v>
      </c>
      <c r="AA86">
        <v>1023.631672635939</v>
      </c>
      <c r="AD86">
        <v>94.322539088410238</v>
      </c>
      <c r="AE86">
        <v>184.69333325480241</v>
      </c>
      <c r="AF86">
        <v>668.6730391343433</v>
      </c>
      <c r="AG86">
        <v>0</v>
      </c>
      <c r="AK86">
        <v>97.746025220762093</v>
      </c>
      <c r="AM86">
        <v>52.803043103294847</v>
      </c>
      <c r="AN86">
        <v>0</v>
      </c>
      <c r="AP86">
        <v>84.5</v>
      </c>
      <c r="AQ86">
        <v>91</v>
      </c>
      <c r="AR86">
        <v>0.33242527588251292</v>
      </c>
      <c r="AS86">
        <v>5.6229628988599973</v>
      </c>
      <c r="AT86">
        <v>3.2233369992750498E-2</v>
      </c>
    </row>
    <row r="87" spans="1:46" x14ac:dyDescent="0.25">
      <c r="A87" t="s">
        <v>129</v>
      </c>
      <c r="B87" t="str">
        <f t="shared" si="2"/>
        <v>3 Occupant_USA_SD_Sioux.Fa</v>
      </c>
      <c r="C87" t="str">
        <f>'Model In'!AY87</f>
        <v>HPWH_50-gallon</v>
      </c>
      <c r="D87">
        <v>18237.844869679731</v>
      </c>
      <c r="E87">
        <v>97.746025220762093</v>
      </c>
      <c r="G87">
        <f t="shared" si="3"/>
        <v>11470.667563070869</v>
      </c>
      <c r="H87">
        <v>8983.7606519236106</v>
      </c>
      <c r="J87">
        <v>4298.5082910232786</v>
      </c>
      <c r="K87">
        <v>12391.987042532841</v>
      </c>
      <c r="L87">
        <v>4151.2488278406317</v>
      </c>
      <c r="M87">
        <v>134.22048523102029</v>
      </c>
      <c r="N87">
        <v>399.78304782875529</v>
      </c>
      <c r="P87">
        <v>1804.993600067055</v>
      </c>
      <c r="Q87">
        <v>681.91331108020245</v>
      </c>
      <c r="R87">
        <v>0</v>
      </c>
      <c r="S87">
        <v>4734.4774542434252</v>
      </c>
      <c r="T87">
        <v>24.533497956260859</v>
      </c>
      <c r="W87">
        <v>-1850.2979474030069</v>
      </c>
      <c r="X87">
        <v>1370.4289609308751</v>
      </c>
      <c r="Y87">
        <v>4373.1166730416398</v>
      </c>
      <c r="Z87">
        <v>0</v>
      </c>
      <c r="AA87">
        <v>1023.631672635939</v>
      </c>
      <c r="AD87">
        <v>94.322539088410238</v>
      </c>
      <c r="AE87">
        <v>184.69333325480241</v>
      </c>
      <c r="AF87">
        <v>668.6730391343433</v>
      </c>
      <c r="AG87">
        <v>0</v>
      </c>
      <c r="AK87">
        <v>97.746025220762093</v>
      </c>
      <c r="AM87">
        <v>52.803043103294847</v>
      </c>
      <c r="AN87">
        <v>0</v>
      </c>
      <c r="AP87">
        <v>47.75</v>
      </c>
      <c r="AQ87">
        <v>21.5</v>
      </c>
      <c r="AR87">
        <v>0.33689286493724702</v>
      </c>
      <c r="AS87">
        <v>5.0009977212349002</v>
      </c>
      <c r="AT87">
        <v>3.43786203228722E-2</v>
      </c>
    </row>
    <row r="88" spans="1:46" x14ac:dyDescent="0.25">
      <c r="A88" t="s">
        <v>130</v>
      </c>
      <c r="B88" t="str">
        <f t="shared" si="2"/>
        <v>3 Occupant_USA_TN_Memphis.</v>
      </c>
      <c r="C88" t="str">
        <f>'Model In'!AY88</f>
        <v>HPWH_50-gallon</v>
      </c>
      <c r="D88">
        <v>12363.989962825241</v>
      </c>
      <c r="E88">
        <v>97.746025220762093</v>
      </c>
      <c r="G88">
        <f t="shared" si="3"/>
        <v>5820.0246726762825</v>
      </c>
      <c r="H88">
        <v>1389.393478477074</v>
      </c>
      <c r="J88">
        <v>883.78098488392891</v>
      </c>
      <c r="K88">
        <v>2919.5395110307359</v>
      </c>
      <c r="L88">
        <v>161.79186043441749</v>
      </c>
      <c r="M88">
        <v>32.644078048465147</v>
      </c>
      <c r="N88">
        <v>311.17655511026891</v>
      </c>
      <c r="P88">
        <v>3842.9427028052301</v>
      </c>
      <c r="Q88">
        <v>587.68849139397832</v>
      </c>
      <c r="R88">
        <v>0</v>
      </c>
      <c r="S88">
        <v>4061.5786191259349</v>
      </c>
      <c r="T88">
        <v>6.2681545667520657</v>
      </c>
      <c r="W88">
        <v>-1846.1460856478959</v>
      </c>
      <c r="X88">
        <v>1147.2169444709209</v>
      </c>
      <c r="Y88">
        <v>4373.1166730416398</v>
      </c>
      <c r="Z88">
        <v>0</v>
      </c>
      <c r="AA88">
        <v>1023.631672635939</v>
      </c>
      <c r="AD88">
        <v>94.322539088410238</v>
      </c>
      <c r="AE88">
        <v>184.69333325480241</v>
      </c>
      <c r="AF88">
        <v>668.6730391343433</v>
      </c>
      <c r="AG88">
        <v>0</v>
      </c>
      <c r="AK88">
        <v>97.746025220762093</v>
      </c>
      <c r="AM88">
        <v>52.803043103294847</v>
      </c>
      <c r="AN88">
        <v>0</v>
      </c>
      <c r="AP88">
        <v>9.25</v>
      </c>
      <c r="AQ88">
        <v>1071</v>
      </c>
      <c r="AR88">
        <v>0.2259807877365963</v>
      </c>
      <c r="AS88">
        <v>3.8997578152214318</v>
      </c>
      <c r="AT88">
        <v>2.8659034279497099E-2</v>
      </c>
    </row>
    <row r="89" spans="1:46" x14ac:dyDescent="0.25">
      <c r="A89" t="s">
        <v>131</v>
      </c>
      <c r="B89" t="str">
        <f t="shared" si="2"/>
        <v>3 Occupant_USA_TN_Nashvill</v>
      </c>
      <c r="C89" t="str">
        <f>'Model In'!AY89</f>
        <v>HPWH_50-gallon</v>
      </c>
      <c r="D89">
        <v>11884.731984186779</v>
      </c>
      <c r="E89">
        <v>97.746025220762093</v>
      </c>
      <c r="G89">
        <f t="shared" si="3"/>
        <v>5309.736713322065</v>
      </c>
      <c r="H89">
        <v>1482.4971542421879</v>
      </c>
      <c r="J89">
        <v>928.84538659834402</v>
      </c>
      <c r="K89">
        <v>3029.4588829021932</v>
      </c>
      <c r="L89">
        <v>174.15028149397219</v>
      </c>
      <c r="M89">
        <v>32.036036333280293</v>
      </c>
      <c r="N89">
        <v>347.46544981659292</v>
      </c>
      <c r="P89">
        <v>3283.8958013100751</v>
      </c>
      <c r="Q89">
        <v>543.34375776980221</v>
      </c>
      <c r="R89">
        <v>0</v>
      </c>
      <c r="S89">
        <v>4162.3619064975264</v>
      </c>
      <c r="T89">
        <v>7.1860195399510722</v>
      </c>
      <c r="W89">
        <v>-1848.4455172839159</v>
      </c>
      <c r="X89">
        <v>1178.246925186816</v>
      </c>
      <c r="Y89">
        <v>4373.1166730416398</v>
      </c>
      <c r="Z89">
        <v>0</v>
      </c>
      <c r="AA89">
        <v>1023.631672635939</v>
      </c>
      <c r="AD89">
        <v>94.322539088410238</v>
      </c>
      <c r="AE89">
        <v>184.69333325480241</v>
      </c>
      <c r="AF89">
        <v>668.6730391343433</v>
      </c>
      <c r="AG89">
        <v>0</v>
      </c>
      <c r="AK89">
        <v>97.746025220762093</v>
      </c>
      <c r="AM89">
        <v>52.803043103294847</v>
      </c>
      <c r="AN89">
        <v>0</v>
      </c>
      <c r="AP89">
        <v>9.25</v>
      </c>
      <c r="AQ89">
        <v>804.25</v>
      </c>
      <c r="AR89">
        <v>0.1984093948019521</v>
      </c>
      <c r="AS89">
        <v>2.9976273373665081</v>
      </c>
      <c r="AT89">
        <v>2.5601693195981899E-2</v>
      </c>
    </row>
    <row r="90" spans="1:46" x14ac:dyDescent="0.25">
      <c r="A90" t="s">
        <v>132</v>
      </c>
      <c r="B90" t="str">
        <f t="shared" si="2"/>
        <v>3 Occupant_USA_TX_Austin-C</v>
      </c>
      <c r="C90" t="str">
        <f>'Model In'!AY90</f>
        <v>HPWH_50-gallon</v>
      </c>
      <c r="D90">
        <v>12795.257716568411</v>
      </c>
      <c r="E90">
        <v>97.746025220762093</v>
      </c>
      <c r="G90">
        <f t="shared" si="3"/>
        <v>6319.9815809715647</v>
      </c>
      <c r="H90">
        <v>551.71242866682564</v>
      </c>
      <c r="J90">
        <v>305.52138685876758</v>
      </c>
      <c r="K90">
        <v>976.26120218367964</v>
      </c>
      <c r="L90">
        <v>51.68426574591399</v>
      </c>
      <c r="M90">
        <v>9.151453231158408</v>
      </c>
      <c r="N90">
        <v>185.35532283098519</v>
      </c>
      <c r="P90">
        <v>5115.6623574773203</v>
      </c>
      <c r="Q90">
        <v>652.60679482741864</v>
      </c>
      <c r="R90">
        <v>0</v>
      </c>
      <c r="S90">
        <v>3810.698804025074</v>
      </c>
      <c r="T90">
        <v>2.787615501269904</v>
      </c>
      <c r="W90">
        <v>-1827.6313312802699</v>
      </c>
      <c r="X90">
        <v>1078.5277899188929</v>
      </c>
      <c r="Y90">
        <v>4373.1166730416398</v>
      </c>
      <c r="Z90">
        <v>0</v>
      </c>
      <c r="AA90">
        <v>1023.631672635939</v>
      </c>
      <c r="AD90">
        <v>94.322539088410238</v>
      </c>
      <c r="AE90">
        <v>184.69333325480241</v>
      </c>
      <c r="AF90">
        <v>668.6730391343433</v>
      </c>
      <c r="AG90">
        <v>0</v>
      </c>
      <c r="AK90">
        <v>97.746025220762093</v>
      </c>
      <c r="AM90">
        <v>52.803043103294847</v>
      </c>
      <c r="AN90">
        <v>0</v>
      </c>
      <c r="AP90">
        <v>1.5</v>
      </c>
      <c r="AQ90">
        <v>1238.5</v>
      </c>
      <c r="AR90">
        <v>0.14365509068101501</v>
      </c>
      <c r="AS90">
        <v>2.194723361795103</v>
      </c>
      <c r="AT90">
        <v>3.2021561806426499E-2</v>
      </c>
    </row>
    <row r="91" spans="1:46" x14ac:dyDescent="0.25">
      <c r="A91" t="s">
        <v>133</v>
      </c>
      <c r="B91" t="str">
        <f t="shared" si="2"/>
        <v>3 Occupant_USA_TX_Dallas-F</v>
      </c>
      <c r="C91" t="str">
        <f>'Model In'!AY91</f>
        <v>HPWH_50-gallon</v>
      </c>
      <c r="D91">
        <v>12686.58040859054</v>
      </c>
      <c r="E91">
        <v>97.746025220762093</v>
      </c>
      <c r="G91">
        <f t="shared" si="3"/>
        <v>6173.6368621659112</v>
      </c>
      <c r="H91">
        <v>789.73023846988497</v>
      </c>
      <c r="J91">
        <v>493.6137558643394</v>
      </c>
      <c r="K91">
        <v>1642.518148833379</v>
      </c>
      <c r="L91">
        <v>5.3738910293623867</v>
      </c>
      <c r="M91">
        <v>15.48263379310723</v>
      </c>
      <c r="N91">
        <v>275.25995778307481</v>
      </c>
      <c r="P91">
        <v>4776.9422187970722</v>
      </c>
      <c r="Q91">
        <v>606.9644048989544</v>
      </c>
      <c r="R91">
        <v>0</v>
      </c>
      <c r="S91">
        <v>3931.2884140865222</v>
      </c>
      <c r="T91">
        <v>5.0638887388320226</v>
      </c>
      <c r="W91">
        <v>-1851.985002290194</v>
      </c>
      <c r="X91">
        <v>1116.1952007465211</v>
      </c>
      <c r="Y91">
        <v>4373.1166730416398</v>
      </c>
      <c r="Z91">
        <v>0</v>
      </c>
      <c r="AA91">
        <v>1023.631672635939</v>
      </c>
      <c r="AD91">
        <v>94.322539088410238</v>
      </c>
      <c r="AE91">
        <v>184.69333325480241</v>
      </c>
      <c r="AF91">
        <v>668.6730391343433</v>
      </c>
      <c r="AG91">
        <v>0</v>
      </c>
      <c r="AK91">
        <v>97.746025220762093</v>
      </c>
      <c r="AM91">
        <v>52.803043103294847</v>
      </c>
      <c r="AN91">
        <v>0</v>
      </c>
      <c r="AP91">
        <v>1</v>
      </c>
      <c r="AQ91">
        <v>514</v>
      </c>
      <c r="AR91">
        <v>0.29364923600977638</v>
      </c>
      <c r="AS91">
        <v>5.258760056120896</v>
      </c>
      <c r="AT91">
        <v>3.2519041529153997E-2</v>
      </c>
    </row>
    <row r="92" spans="1:46" x14ac:dyDescent="0.25">
      <c r="A92" t="s">
        <v>134</v>
      </c>
      <c r="B92" t="str">
        <f t="shared" si="2"/>
        <v>3 Occupant_USA_TX_Houston-</v>
      </c>
      <c r="C92" t="str">
        <f>'Model In'!AY92</f>
        <v>HPWH_50-gallon</v>
      </c>
      <c r="D92">
        <v>12680.8692304915</v>
      </c>
      <c r="E92">
        <v>97.746025220762093</v>
      </c>
      <c r="G92">
        <f t="shared" si="3"/>
        <v>6238.4688635864031</v>
      </c>
      <c r="H92">
        <v>260.02262225670711</v>
      </c>
      <c r="J92">
        <v>131.26992895905599</v>
      </c>
      <c r="K92">
        <v>457.70721695173381</v>
      </c>
      <c r="L92">
        <v>0.36427881412988322</v>
      </c>
      <c r="M92">
        <v>4.1839709939282104</v>
      </c>
      <c r="N92">
        <v>124.2044434895933</v>
      </c>
      <c r="P92">
        <v>5337.4022594741646</v>
      </c>
      <c r="Q92">
        <v>641.04398185553146</v>
      </c>
      <c r="R92">
        <v>0</v>
      </c>
      <c r="S92">
        <v>3761.0164063863972</v>
      </c>
      <c r="T92">
        <v>1.365860855745928</v>
      </c>
      <c r="W92">
        <v>-1831.462341245928</v>
      </c>
      <c r="X92">
        <v>1045.652021227078</v>
      </c>
      <c r="Y92">
        <v>4373.1166730416398</v>
      </c>
      <c r="Z92">
        <v>0</v>
      </c>
      <c r="AA92">
        <v>1023.631672635939</v>
      </c>
      <c r="AD92">
        <v>94.322539088410238</v>
      </c>
      <c r="AE92">
        <v>184.69333325480241</v>
      </c>
      <c r="AF92">
        <v>668.6730391343433</v>
      </c>
      <c r="AG92">
        <v>0</v>
      </c>
      <c r="AK92">
        <v>97.746025220762093</v>
      </c>
      <c r="AM92">
        <v>52.803043103294847</v>
      </c>
      <c r="AN92">
        <v>0</v>
      </c>
      <c r="AP92">
        <v>0.25</v>
      </c>
      <c r="AQ92">
        <v>1065.25</v>
      </c>
      <c r="AR92">
        <v>0.17677386020226879</v>
      </c>
      <c r="AS92">
        <v>3.5656869161956908</v>
      </c>
      <c r="AT92">
        <v>3.2618284339449202E-2</v>
      </c>
    </row>
    <row r="93" spans="1:46" x14ac:dyDescent="0.25">
      <c r="A93" t="s">
        <v>135</v>
      </c>
      <c r="B93" t="str">
        <f t="shared" si="2"/>
        <v>3 Occupant_USA_TX_Lubbock.</v>
      </c>
      <c r="C93" t="str">
        <f>'Model In'!AY93</f>
        <v>HPWH_50-gallon</v>
      </c>
      <c r="D93">
        <v>12658.27286652473</v>
      </c>
      <c r="E93">
        <v>97.746025220762093</v>
      </c>
      <c r="G93">
        <f t="shared" si="3"/>
        <v>6034.6526145090693</v>
      </c>
      <c r="H93">
        <v>1683.430798021498</v>
      </c>
      <c r="J93">
        <v>1185.308396563923</v>
      </c>
      <c r="K93">
        <v>3697.121343517349</v>
      </c>
      <c r="L93">
        <v>62.568062623494157</v>
      </c>
      <c r="M93">
        <v>55.15459092465786</v>
      </c>
      <c r="N93">
        <v>380.39974790942478</v>
      </c>
      <c r="P93">
        <v>3732.0703292404678</v>
      </c>
      <c r="Q93">
        <v>619.15148724710309</v>
      </c>
      <c r="R93">
        <v>0</v>
      </c>
      <c r="S93">
        <v>4158.8194277623306</v>
      </c>
      <c r="T93">
        <v>9.6852849110046506</v>
      </c>
      <c r="W93">
        <v>-1853.56503742207</v>
      </c>
      <c r="X93">
        <v>1226.871906337587</v>
      </c>
      <c r="Y93">
        <v>4373.1166730416398</v>
      </c>
      <c r="Z93">
        <v>0</v>
      </c>
      <c r="AA93">
        <v>1023.631672635939</v>
      </c>
      <c r="AD93">
        <v>94.322539088410238</v>
      </c>
      <c r="AE93">
        <v>184.69333325480241</v>
      </c>
      <c r="AF93">
        <v>668.6730391343433</v>
      </c>
      <c r="AG93">
        <v>0</v>
      </c>
      <c r="AK93">
        <v>97.746025220762093</v>
      </c>
      <c r="AM93">
        <v>52.803043103294847</v>
      </c>
      <c r="AN93">
        <v>0</v>
      </c>
      <c r="AP93">
        <v>0.5</v>
      </c>
      <c r="AQ93">
        <v>136</v>
      </c>
      <c r="AR93">
        <v>0.33046520629842918</v>
      </c>
      <c r="AS93">
        <v>6.4410492625878701</v>
      </c>
      <c r="AT93">
        <v>3.3311196273054199E-2</v>
      </c>
    </row>
    <row r="94" spans="1:46" x14ac:dyDescent="0.25">
      <c r="A94" t="s">
        <v>136</v>
      </c>
      <c r="B94" t="str">
        <f t="shared" si="2"/>
        <v>3 Occupant_USA_TX_San.Anto</v>
      </c>
      <c r="C94" t="str">
        <f>'Model In'!AY94</f>
        <v>HPWH_50-gallon</v>
      </c>
      <c r="D94">
        <v>13205.189785082441</v>
      </c>
      <c r="E94">
        <v>97.746025220762093</v>
      </c>
      <c r="G94">
        <f t="shared" si="3"/>
        <v>6736.9446790186685</v>
      </c>
      <c r="H94">
        <v>531.99580527817818</v>
      </c>
      <c r="J94">
        <v>310.09409865720357</v>
      </c>
      <c r="K94">
        <v>990.70521927565039</v>
      </c>
      <c r="L94">
        <v>49.065008952557633</v>
      </c>
      <c r="M94">
        <v>7.7816945187788704</v>
      </c>
      <c r="N94">
        <v>165.05500314963771</v>
      </c>
      <c r="P94">
        <v>5508.7164883450987</v>
      </c>
      <c r="Q94">
        <v>696.23238539539102</v>
      </c>
      <c r="R94">
        <v>0</v>
      </c>
      <c r="S94">
        <v>3799.1606816611979</v>
      </c>
      <c r="T94">
        <v>2.3869340942779238</v>
      </c>
      <c r="W94">
        <v>-1835.676611221033</v>
      </c>
      <c r="X94">
        <v>1071.496760386035</v>
      </c>
      <c r="Y94">
        <v>4373.1166730416398</v>
      </c>
      <c r="Z94">
        <v>0</v>
      </c>
      <c r="AA94">
        <v>1023.631672635939</v>
      </c>
      <c r="AD94">
        <v>94.322539088410238</v>
      </c>
      <c r="AE94">
        <v>184.69333325480241</v>
      </c>
      <c r="AF94">
        <v>668.6730391343433</v>
      </c>
      <c r="AG94">
        <v>0</v>
      </c>
      <c r="AK94">
        <v>97.746025220762093</v>
      </c>
      <c r="AM94">
        <v>52.803043103294847</v>
      </c>
      <c r="AN94">
        <v>0</v>
      </c>
      <c r="AP94">
        <v>1</v>
      </c>
      <c r="AQ94">
        <v>948</v>
      </c>
      <c r="AR94">
        <v>0.22832166135932541</v>
      </c>
      <c r="AS94">
        <v>4.2633417283858828</v>
      </c>
      <c r="AT94">
        <v>3.64576811309303E-2</v>
      </c>
    </row>
    <row r="95" spans="1:46" x14ac:dyDescent="0.25">
      <c r="A95" t="s">
        <v>137</v>
      </c>
      <c r="B95" t="str">
        <f t="shared" si="2"/>
        <v>3 Occupant_USA_UT_Salt.Lak</v>
      </c>
      <c r="C95" t="str">
        <f>'Model In'!AY95</f>
        <v>HPWH_50-gallon</v>
      </c>
      <c r="D95">
        <v>13253.79038730727</v>
      </c>
      <c r="E95">
        <v>97.746025220762093</v>
      </c>
      <c r="G95">
        <f t="shared" si="3"/>
        <v>6529.6912020926629</v>
      </c>
      <c r="H95">
        <v>3296.4914641800892</v>
      </c>
      <c r="J95">
        <v>2306.150389872314</v>
      </c>
      <c r="K95">
        <v>7044.481953685915</v>
      </c>
      <c r="L95">
        <v>355.88576085353287</v>
      </c>
      <c r="M95">
        <v>98.596938975077975</v>
      </c>
      <c r="N95">
        <v>535.85837447915924</v>
      </c>
      <c r="P95">
        <v>2596.5571313603459</v>
      </c>
      <c r="Q95">
        <v>636.64260655222779</v>
      </c>
      <c r="R95">
        <v>0</v>
      </c>
      <c r="S95">
        <v>4455.0520985208404</v>
      </c>
      <c r="T95">
        <v>17.20263269786593</v>
      </c>
      <c r="W95">
        <v>-1854.9077076752151</v>
      </c>
      <c r="X95">
        <v>1327.3508395365379</v>
      </c>
      <c r="Y95">
        <v>4373.1166730416398</v>
      </c>
      <c r="Z95">
        <v>0</v>
      </c>
      <c r="AA95">
        <v>1023.631672635939</v>
      </c>
      <c r="AD95">
        <v>94.322539088410238</v>
      </c>
      <c r="AE95">
        <v>184.69333325480241</v>
      </c>
      <c r="AF95">
        <v>668.6730391343433</v>
      </c>
      <c r="AG95">
        <v>0</v>
      </c>
      <c r="AK95">
        <v>97.746025220762093</v>
      </c>
      <c r="AM95">
        <v>52.803043103294847</v>
      </c>
      <c r="AN95">
        <v>0</v>
      </c>
      <c r="AP95">
        <v>4.5</v>
      </c>
      <c r="AQ95">
        <v>83.25</v>
      </c>
      <c r="AR95">
        <v>0.26094572061595839</v>
      </c>
      <c r="AS95">
        <v>3.508906813852894</v>
      </c>
      <c r="AT95">
        <v>3.1589884661015602E-2</v>
      </c>
    </row>
    <row r="96" spans="1:46" x14ac:dyDescent="0.25">
      <c r="A96" t="s">
        <v>138</v>
      </c>
      <c r="B96" t="str">
        <f t="shared" si="2"/>
        <v>3 Occupant_USA_UT_St.Georg</v>
      </c>
      <c r="C96" t="str">
        <f>'Model In'!AY96</f>
        <v>HPWH_50-gallon</v>
      </c>
      <c r="D96">
        <v>12753.864176727229</v>
      </c>
      <c r="E96">
        <v>97.746025220762093</v>
      </c>
      <c r="G96">
        <f t="shared" si="3"/>
        <v>6152.4537141248156</v>
      </c>
      <c r="H96">
        <v>1094.6854083578869</v>
      </c>
      <c r="J96">
        <v>656.78552687590059</v>
      </c>
      <c r="K96">
        <v>2087.6445457103259</v>
      </c>
      <c r="L96">
        <v>14.181526795161901</v>
      </c>
      <c r="M96">
        <v>16.783646359259851</v>
      </c>
      <c r="N96">
        <v>406.93470832756412</v>
      </c>
      <c r="P96">
        <v>4444.7112777308239</v>
      </c>
      <c r="Q96">
        <v>613.05702803610529</v>
      </c>
      <c r="R96">
        <v>0</v>
      </c>
      <c r="S96">
        <v>4020.6274954161918</v>
      </c>
      <c r="T96">
        <v>8.2803804902497848</v>
      </c>
      <c r="W96">
        <v>-1852.5394192513879</v>
      </c>
      <c r="X96">
        <v>1204.6621169243781</v>
      </c>
      <c r="Y96">
        <v>4373.1166730416398</v>
      </c>
      <c r="Z96">
        <v>0</v>
      </c>
      <c r="AA96">
        <v>1023.631672635939</v>
      </c>
      <c r="AD96">
        <v>94.322539088410238</v>
      </c>
      <c r="AE96">
        <v>184.69333325480241</v>
      </c>
      <c r="AF96">
        <v>668.6730391343433</v>
      </c>
      <c r="AG96">
        <v>0</v>
      </c>
      <c r="AK96">
        <v>97.746025220762093</v>
      </c>
      <c r="AM96">
        <v>52.803043103294847</v>
      </c>
      <c r="AN96">
        <v>0</v>
      </c>
      <c r="AP96">
        <v>1.25</v>
      </c>
      <c r="AQ96">
        <v>364.75</v>
      </c>
      <c r="AR96">
        <v>0.19425070749005219</v>
      </c>
      <c r="AS96">
        <v>3.282888873801348</v>
      </c>
      <c r="AT96">
        <v>3.09414681436345E-2</v>
      </c>
    </row>
    <row r="97" spans="1:46" x14ac:dyDescent="0.25">
      <c r="A97" t="s">
        <v>139</v>
      </c>
      <c r="B97" t="str">
        <f t="shared" si="2"/>
        <v>3 Occupant_USA_UT_Vernal.R</v>
      </c>
      <c r="C97" t="str">
        <f>'Model In'!AY97</f>
        <v>HPWH_50-gallon</v>
      </c>
      <c r="D97">
        <v>15173.71455917172</v>
      </c>
      <c r="E97">
        <v>97.746025220762093</v>
      </c>
      <c r="G97">
        <f t="shared" si="3"/>
        <v>8364.5639212991518</v>
      </c>
      <c r="H97">
        <v>5683.2629311652991</v>
      </c>
      <c r="J97">
        <v>3162.904098490736</v>
      </c>
      <c r="K97">
        <v>9109.1313510140553</v>
      </c>
      <c r="L97">
        <v>1884.257732762941</v>
      </c>
      <c r="M97">
        <v>102.0323197407269</v>
      </c>
      <c r="N97">
        <v>534.06878017091253</v>
      </c>
      <c r="P97">
        <v>1993.5471950280421</v>
      </c>
      <c r="Q97">
        <v>687.75379510581058</v>
      </c>
      <c r="R97">
        <v>0</v>
      </c>
      <c r="S97">
        <v>4664.5825044991843</v>
      </c>
      <c r="T97">
        <v>27.592346981417879</v>
      </c>
      <c r="W97">
        <v>-1834.048067514997</v>
      </c>
      <c r="X97">
        <v>1412.40229219461</v>
      </c>
      <c r="Y97">
        <v>4373.1166730416398</v>
      </c>
      <c r="Z97">
        <v>0</v>
      </c>
      <c r="AA97">
        <v>1023.631672635939</v>
      </c>
      <c r="AD97">
        <v>94.322539088410238</v>
      </c>
      <c r="AE97">
        <v>184.69333325480241</v>
      </c>
      <c r="AF97">
        <v>668.6730391343433</v>
      </c>
      <c r="AG97">
        <v>0</v>
      </c>
      <c r="AK97">
        <v>97.746025220762093</v>
      </c>
      <c r="AM97">
        <v>52.803043103294847</v>
      </c>
      <c r="AN97">
        <v>0</v>
      </c>
      <c r="AP97">
        <v>10.25</v>
      </c>
      <c r="AQ97">
        <v>53.5</v>
      </c>
      <c r="AR97">
        <v>0.2383608226052332</v>
      </c>
      <c r="AS97">
        <v>2.425383835965377</v>
      </c>
      <c r="AT97">
        <v>3.2706944385223501E-2</v>
      </c>
    </row>
    <row r="98" spans="1:46" x14ac:dyDescent="0.25">
      <c r="A98" t="s">
        <v>140</v>
      </c>
      <c r="B98" t="str">
        <f t="shared" si="2"/>
        <v>3 Occupant_USA_VA_Norfolk.</v>
      </c>
      <c r="C98" t="str">
        <f>'Model In'!AY98</f>
        <v>HPWH_50-gallon</v>
      </c>
      <c r="D98">
        <v>11638.137731329751</v>
      </c>
      <c r="E98">
        <v>97.746025220762093</v>
      </c>
      <c r="G98">
        <f t="shared" si="3"/>
        <v>5077.4751048983371</v>
      </c>
      <c r="H98">
        <v>1331.297439368175</v>
      </c>
      <c r="J98">
        <v>867.58687102142028</v>
      </c>
      <c r="K98">
        <v>2937.7404599062679</v>
      </c>
      <c r="L98">
        <v>78.682604114793804</v>
      </c>
      <c r="M98">
        <v>25.718648445633281</v>
      </c>
      <c r="N98">
        <v>359.30931578632931</v>
      </c>
      <c r="P98">
        <v>3222.6071672460421</v>
      </c>
      <c r="Q98">
        <v>523.57049828411982</v>
      </c>
      <c r="R98">
        <v>0</v>
      </c>
      <c r="S98">
        <v>4154.3514320575277</v>
      </c>
      <c r="T98">
        <v>7.1011202131196596</v>
      </c>
      <c r="W98">
        <v>-1849.9935290642791</v>
      </c>
      <c r="X98">
        <v>1163.9142807534249</v>
      </c>
      <c r="Y98">
        <v>4373.1166730416398</v>
      </c>
      <c r="Z98">
        <v>0</v>
      </c>
      <c r="AA98">
        <v>1023.631672635939</v>
      </c>
      <c r="AD98">
        <v>94.322539088410238</v>
      </c>
      <c r="AE98">
        <v>184.69333325480241</v>
      </c>
      <c r="AF98">
        <v>668.6730391343433</v>
      </c>
      <c r="AG98">
        <v>0</v>
      </c>
      <c r="AK98">
        <v>97.746025220762093</v>
      </c>
      <c r="AM98">
        <v>52.803043103294847</v>
      </c>
      <c r="AN98">
        <v>0</v>
      </c>
      <c r="AP98">
        <v>21</v>
      </c>
      <c r="AQ98">
        <v>803.75</v>
      </c>
      <c r="AR98">
        <v>0.2514974764368228</v>
      </c>
      <c r="AS98">
        <v>4.4622736790799831</v>
      </c>
      <c r="AT98">
        <v>2.5417655122965999E-2</v>
      </c>
    </row>
    <row r="99" spans="1:46" x14ac:dyDescent="0.25">
      <c r="A99" t="s">
        <v>141</v>
      </c>
      <c r="B99" t="str">
        <f t="shared" si="2"/>
        <v>3 Occupant_USA_VT_Burlingt</v>
      </c>
      <c r="C99" t="str">
        <f>'Model In'!AY99</f>
        <v>HPWH_50-gallon</v>
      </c>
      <c r="D99">
        <v>16661.37857827203</v>
      </c>
      <c r="E99">
        <v>97.746025220762093</v>
      </c>
      <c r="G99">
        <f t="shared" si="3"/>
        <v>9911.1327918181869</v>
      </c>
      <c r="H99">
        <v>7728.1634842269259</v>
      </c>
      <c r="J99">
        <v>3431.1873757806561</v>
      </c>
      <c r="K99">
        <v>10659.096305616809</v>
      </c>
      <c r="L99">
        <v>3836.8925699070428</v>
      </c>
      <c r="M99">
        <v>95.443205269467043</v>
      </c>
      <c r="N99">
        <v>364.64033326970889</v>
      </c>
      <c r="P99">
        <v>1536.786098806678</v>
      </c>
      <c r="Q99">
        <v>646.18320878458348</v>
      </c>
      <c r="R99">
        <v>0</v>
      </c>
      <c r="S99">
        <v>4707.7288444676706</v>
      </c>
      <c r="T99">
        <v>22.818737522092938</v>
      </c>
      <c r="W99">
        <v>-1860.8313862422831</v>
      </c>
      <c r="X99">
        <v>1353.497440775951</v>
      </c>
      <c r="Y99">
        <v>4373.1166730416398</v>
      </c>
      <c r="Z99">
        <v>0</v>
      </c>
      <c r="AA99">
        <v>1023.631672635939</v>
      </c>
      <c r="AD99">
        <v>94.322539088410238</v>
      </c>
      <c r="AE99">
        <v>184.69333325480241</v>
      </c>
      <c r="AF99">
        <v>668.6730391343433</v>
      </c>
      <c r="AG99">
        <v>0</v>
      </c>
      <c r="AK99">
        <v>97.746025220762093</v>
      </c>
      <c r="AM99">
        <v>52.803043103294847</v>
      </c>
      <c r="AN99">
        <v>0</v>
      </c>
      <c r="AP99">
        <v>125.25</v>
      </c>
      <c r="AQ99">
        <v>263.25</v>
      </c>
      <c r="AR99">
        <v>0.28734631719013959</v>
      </c>
      <c r="AS99">
        <v>3.5745013879926248</v>
      </c>
      <c r="AT99">
        <v>3.0582251345715E-2</v>
      </c>
    </row>
    <row r="100" spans="1:46" x14ac:dyDescent="0.25">
      <c r="A100" t="s">
        <v>142</v>
      </c>
      <c r="B100" t="str">
        <f t="shared" si="2"/>
        <v>3 Occupant_USA_WA_Seattle-</v>
      </c>
      <c r="C100" t="str">
        <f>'Model In'!AY100</f>
        <v>HPWH_50-gallon</v>
      </c>
      <c r="D100">
        <v>10468.473249665911</v>
      </c>
      <c r="E100">
        <v>97.746025220762093</v>
      </c>
      <c r="G100">
        <f t="shared" si="3"/>
        <v>3803.045945792388</v>
      </c>
      <c r="H100">
        <v>2215.3253357485</v>
      </c>
      <c r="J100">
        <v>1580.6114352858961</v>
      </c>
      <c r="K100">
        <v>5719.1519698538132</v>
      </c>
      <c r="L100">
        <v>70.930095739316769</v>
      </c>
      <c r="M100">
        <v>56.842922695014842</v>
      </c>
      <c r="N100">
        <v>506.94088202828033</v>
      </c>
      <c r="P100">
        <v>1196.9754519223441</v>
      </c>
      <c r="Q100">
        <v>390.74515812154368</v>
      </c>
      <c r="R100">
        <v>0</v>
      </c>
      <c r="S100">
        <v>4524.069266347451</v>
      </c>
      <c r="T100">
        <v>14.58722454678113</v>
      </c>
      <c r="W100">
        <v>-1880.9076317554659</v>
      </c>
      <c r="X100">
        <v>1268.6789581953931</v>
      </c>
      <c r="Y100">
        <v>4373.1166730416398</v>
      </c>
      <c r="Z100">
        <v>0</v>
      </c>
      <c r="AA100">
        <v>1023.631672635939</v>
      </c>
      <c r="AD100">
        <v>94.322539088410238</v>
      </c>
      <c r="AE100">
        <v>184.69333325480241</v>
      </c>
      <c r="AF100">
        <v>668.6730391343433</v>
      </c>
      <c r="AG100">
        <v>0</v>
      </c>
      <c r="AK100">
        <v>97.746025220762093</v>
      </c>
      <c r="AM100">
        <v>52.803043103294847</v>
      </c>
      <c r="AN100">
        <v>0</v>
      </c>
      <c r="AP100">
        <v>130.25</v>
      </c>
      <c r="AQ100">
        <v>250</v>
      </c>
      <c r="AR100">
        <v>0.25292133236331471</v>
      </c>
      <c r="AS100">
        <v>3.6261154946676171</v>
      </c>
      <c r="AT100">
        <v>1.7071771204367099E-2</v>
      </c>
    </row>
    <row r="101" spans="1:46" x14ac:dyDescent="0.25">
      <c r="A101" t="s">
        <v>143</v>
      </c>
      <c r="B101" t="str">
        <f t="shared" si="2"/>
        <v>3 Occupant_USA_WA_Spokane.</v>
      </c>
      <c r="C101" t="str">
        <f>'Model In'!AY101</f>
        <v>HPWH_50-gallon</v>
      </c>
      <c r="D101">
        <v>14132.75728758428</v>
      </c>
      <c r="E101">
        <v>97.746025220762093</v>
      </c>
      <c r="G101">
        <f t="shared" si="3"/>
        <v>7375.8652654339712</v>
      </c>
      <c r="H101">
        <v>5171.7342771165704</v>
      </c>
      <c r="J101">
        <v>3271.790476828643</v>
      </c>
      <c r="K101">
        <v>10389.99434482522</v>
      </c>
      <c r="L101">
        <v>1206.9777522929569</v>
      </c>
      <c r="M101">
        <v>182.5936775229714</v>
      </c>
      <c r="N101">
        <v>510.37237047199159</v>
      </c>
      <c r="P101">
        <v>1565.2831125693849</v>
      </c>
      <c r="Q101">
        <v>638.84787574801624</v>
      </c>
      <c r="R101">
        <v>0</v>
      </c>
      <c r="S101">
        <v>4670.4395577065316</v>
      </c>
      <c r="T101">
        <v>22.016630319542909</v>
      </c>
      <c r="W101">
        <v>-1865.816526186474</v>
      </c>
      <c r="X101">
        <v>1360.143676472243</v>
      </c>
      <c r="Y101">
        <v>4373.1166730416398</v>
      </c>
      <c r="Z101">
        <v>0</v>
      </c>
      <c r="AA101">
        <v>1023.631672635939</v>
      </c>
      <c r="AD101">
        <v>94.322539088410238</v>
      </c>
      <c r="AE101">
        <v>184.69333325480241</v>
      </c>
      <c r="AF101">
        <v>668.6730391343433</v>
      </c>
      <c r="AG101">
        <v>0</v>
      </c>
      <c r="AK101">
        <v>97.746025220762093</v>
      </c>
      <c r="AM101">
        <v>52.803043103294847</v>
      </c>
      <c r="AN101">
        <v>0</v>
      </c>
      <c r="AP101">
        <v>50.25</v>
      </c>
      <c r="AQ101">
        <v>147.25</v>
      </c>
      <c r="AR101">
        <v>0.2910860898685439</v>
      </c>
      <c r="AS101">
        <v>3.9921689730117018</v>
      </c>
      <c r="AT101">
        <v>3.0781287434735401E-2</v>
      </c>
    </row>
    <row r="102" spans="1:46" x14ac:dyDescent="0.25">
      <c r="A102" t="s">
        <v>144</v>
      </c>
      <c r="B102" t="str">
        <f t="shared" si="2"/>
        <v>3 Occupant_USA_WI_Milwauke</v>
      </c>
      <c r="C102" t="str">
        <f>'Model In'!AY102</f>
        <v>HPWH_50-gallon</v>
      </c>
      <c r="D102">
        <v>15339.256028291091</v>
      </c>
      <c r="E102">
        <v>97.746025220762093</v>
      </c>
      <c r="G102">
        <f t="shared" si="3"/>
        <v>8607.7754926053385</v>
      </c>
      <c r="H102">
        <v>6321.1804212689121</v>
      </c>
      <c r="J102">
        <v>3385.958689542631</v>
      </c>
      <c r="K102">
        <v>10556.86111337743</v>
      </c>
      <c r="L102">
        <v>2424.455244603806</v>
      </c>
      <c r="M102">
        <v>102.4022823866604</v>
      </c>
      <c r="N102">
        <v>408.36420473581973</v>
      </c>
      <c r="P102">
        <v>1658.2508271083259</v>
      </c>
      <c r="Q102">
        <v>628.34424422810037</v>
      </c>
      <c r="R102">
        <v>0</v>
      </c>
      <c r="S102">
        <v>4646.5773438107744</v>
      </c>
      <c r="T102">
        <v>20.441522909547469</v>
      </c>
      <c r="W102">
        <v>-1862.172706138542</v>
      </c>
      <c r="X102">
        <v>1334.732190007792</v>
      </c>
      <c r="Y102">
        <v>4373.1166730416398</v>
      </c>
      <c r="Z102">
        <v>0</v>
      </c>
      <c r="AA102">
        <v>1023.631672635939</v>
      </c>
      <c r="AD102">
        <v>94.322539088410238</v>
      </c>
      <c r="AE102">
        <v>184.69333325480241</v>
      </c>
      <c r="AF102">
        <v>668.6730391343433</v>
      </c>
      <c r="AG102">
        <v>0</v>
      </c>
      <c r="AK102">
        <v>97.746025220762093</v>
      </c>
      <c r="AM102">
        <v>52.803043103294847</v>
      </c>
      <c r="AN102">
        <v>0</v>
      </c>
      <c r="AP102">
        <v>51</v>
      </c>
      <c r="AQ102">
        <v>95.5</v>
      </c>
      <c r="AR102">
        <v>0.30287914229603352</v>
      </c>
      <c r="AS102">
        <v>5.0615932711619926</v>
      </c>
      <c r="AT102">
        <v>3.0722037123431599E-2</v>
      </c>
    </row>
    <row r="103" spans="1:46" x14ac:dyDescent="0.25">
      <c r="A103" t="s">
        <v>145</v>
      </c>
      <c r="B103" t="str">
        <f t="shared" si="2"/>
        <v>3 Occupant_USA_WI_Rhinelan</v>
      </c>
      <c r="C103" t="str">
        <f>'Model In'!AY103</f>
        <v>HPWH_50-gallon</v>
      </c>
      <c r="D103">
        <v>19952.967050526171</v>
      </c>
      <c r="E103">
        <v>97.746025220762093</v>
      </c>
      <c r="G103">
        <f t="shared" si="3"/>
        <v>13140.647736134018</v>
      </c>
      <c r="H103">
        <v>11210.84131736531</v>
      </c>
      <c r="J103">
        <v>3970.4030402146932</v>
      </c>
      <c r="K103">
        <v>11801.038100536971</v>
      </c>
      <c r="L103">
        <v>6726.0843990744752</v>
      </c>
      <c r="M103">
        <v>143.42257007976059</v>
      </c>
      <c r="N103">
        <v>370.93130799633678</v>
      </c>
      <c r="P103">
        <v>1233.9361760934889</v>
      </c>
      <c r="Q103">
        <v>695.87024267522008</v>
      </c>
      <c r="R103">
        <v>0</v>
      </c>
      <c r="S103">
        <v>4885.0286133293348</v>
      </c>
      <c r="T103">
        <v>31.463434083351771</v>
      </c>
      <c r="W103">
        <v>-1843.211788584224</v>
      </c>
      <c r="X103">
        <v>1415.5709687142989</v>
      </c>
      <c r="Y103">
        <v>4373.1166730416398</v>
      </c>
      <c r="Z103">
        <v>0</v>
      </c>
      <c r="AA103">
        <v>1023.631672635939</v>
      </c>
      <c r="AD103">
        <v>94.322539088410238</v>
      </c>
      <c r="AE103">
        <v>184.69333325480241</v>
      </c>
      <c r="AF103">
        <v>668.6730391343433</v>
      </c>
      <c r="AG103">
        <v>0</v>
      </c>
      <c r="AK103">
        <v>97.746025220762093</v>
      </c>
      <c r="AM103">
        <v>52.803043103294847</v>
      </c>
      <c r="AN103">
        <v>0</v>
      </c>
      <c r="AP103">
        <v>119.75</v>
      </c>
      <c r="AQ103">
        <v>156.75</v>
      </c>
      <c r="AR103">
        <v>0.27916841330464698</v>
      </c>
      <c r="AS103">
        <v>3.5713449284935308</v>
      </c>
      <c r="AT103">
        <v>3.2515892593318503E-2</v>
      </c>
    </row>
    <row r="104" spans="1:46" x14ac:dyDescent="0.25">
      <c r="A104" t="s">
        <v>146</v>
      </c>
      <c r="B104" t="str">
        <f t="shared" si="2"/>
        <v>3 Occupant_USA_WV_Charlest</v>
      </c>
      <c r="C104" t="str">
        <f>'Model In'!AY104</f>
        <v>HPWH_50-gallon</v>
      </c>
      <c r="D104">
        <v>12417.037643337701</v>
      </c>
      <c r="E104">
        <v>97.746025220762093</v>
      </c>
      <c r="G104">
        <f t="shared" si="3"/>
        <v>5777.2988819109787</v>
      </c>
      <c r="H104">
        <v>2759.207350758516</v>
      </c>
      <c r="J104">
        <v>1660.860614238693</v>
      </c>
      <c r="K104">
        <v>5227.1313089342402</v>
      </c>
      <c r="L104">
        <v>625.89844816525579</v>
      </c>
      <c r="M104">
        <v>66.660866028175064</v>
      </c>
      <c r="N104">
        <v>405.78742232639132</v>
      </c>
      <c r="P104">
        <v>2470.0544746399041</v>
      </c>
      <c r="Q104">
        <v>548.03705651255882</v>
      </c>
      <c r="R104">
        <v>0</v>
      </c>
      <c r="S104">
        <v>4379.3066624040503</v>
      </c>
      <c r="T104">
        <v>12.18017121966988</v>
      </c>
      <c r="W104">
        <v>-1850.7593519383661</v>
      </c>
      <c r="X104">
        <v>1242.9904157486751</v>
      </c>
      <c r="Y104">
        <v>4373.1166730416398</v>
      </c>
      <c r="Z104">
        <v>0</v>
      </c>
      <c r="AA104">
        <v>1023.631672635939</v>
      </c>
      <c r="AD104">
        <v>94.322539088410238</v>
      </c>
      <c r="AE104">
        <v>184.69333325480241</v>
      </c>
      <c r="AF104">
        <v>668.6730391343433</v>
      </c>
      <c r="AG104">
        <v>0</v>
      </c>
      <c r="AK104">
        <v>97.746025220762093</v>
      </c>
      <c r="AM104">
        <v>52.803043103294847</v>
      </c>
      <c r="AN104">
        <v>0</v>
      </c>
      <c r="AP104">
        <v>11</v>
      </c>
      <c r="AQ104">
        <v>356.75</v>
      </c>
      <c r="AR104">
        <v>0.18337404646180669</v>
      </c>
      <c r="AS104">
        <v>2.2958308424257972</v>
      </c>
      <c r="AT104">
        <v>2.5417109663190499E-2</v>
      </c>
    </row>
    <row r="105" spans="1:46" x14ac:dyDescent="0.25">
      <c r="A105" t="s">
        <v>147</v>
      </c>
      <c r="B105" t="str">
        <f t="shared" si="2"/>
        <v>3 Occupant_USA_WV_Morganto</v>
      </c>
      <c r="C105" t="str">
        <f>'Model In'!AY105</f>
        <v>HPWH_50-gallon</v>
      </c>
      <c r="D105">
        <v>12984.47638522488</v>
      </c>
      <c r="E105">
        <v>97.746025220762093</v>
      </c>
      <c r="G105">
        <f t="shared" si="3"/>
        <v>6308.0171983258751</v>
      </c>
      <c r="H105">
        <v>3607.9064523518668</v>
      </c>
      <c r="J105">
        <v>2100.3515735800861</v>
      </c>
      <c r="K105">
        <v>6553.1445288458744</v>
      </c>
      <c r="L105">
        <v>1043.471724826795</v>
      </c>
      <c r="M105">
        <v>64.427698006218606</v>
      </c>
      <c r="N105">
        <v>399.65545593878488</v>
      </c>
      <c r="P105">
        <v>2136.5981659327258</v>
      </c>
      <c r="Q105">
        <v>563.51258004128294</v>
      </c>
      <c r="R105">
        <v>0</v>
      </c>
      <c r="S105">
        <v>4465.8579488556516</v>
      </c>
      <c r="T105">
        <v>15.63502770655198</v>
      </c>
      <c r="W105">
        <v>-1852.923681341957</v>
      </c>
      <c r="X105">
        <v>1279.7108412209559</v>
      </c>
      <c r="Y105">
        <v>4373.1166730416398</v>
      </c>
      <c r="Z105">
        <v>0</v>
      </c>
      <c r="AA105">
        <v>1023.631672635939</v>
      </c>
      <c r="AD105">
        <v>94.322539088410238</v>
      </c>
      <c r="AE105">
        <v>184.69333325480241</v>
      </c>
      <c r="AF105">
        <v>668.6730391343433</v>
      </c>
      <c r="AG105">
        <v>0</v>
      </c>
      <c r="AK105">
        <v>97.746025220762093</v>
      </c>
      <c r="AM105">
        <v>52.803043103294847</v>
      </c>
      <c r="AN105">
        <v>0</v>
      </c>
      <c r="AP105">
        <v>14.5</v>
      </c>
      <c r="AQ105">
        <v>298.5</v>
      </c>
      <c r="AR105">
        <v>0.19118015002642549</v>
      </c>
      <c r="AS105">
        <v>2.10727543539338</v>
      </c>
      <c r="AT105">
        <v>2.5808285419930702E-2</v>
      </c>
    </row>
    <row r="106" spans="1:46" x14ac:dyDescent="0.25">
      <c r="A106" t="s">
        <v>148</v>
      </c>
      <c r="B106" t="str">
        <f t="shared" si="2"/>
        <v>3 Occupant_USA_WY_Cheyenne</v>
      </c>
      <c r="C106" t="str">
        <f>'Model In'!AY106</f>
        <v>HPWH_50-gallon</v>
      </c>
      <c r="D106">
        <v>14288.506367482119</v>
      </c>
      <c r="E106">
        <v>97.746025220762093</v>
      </c>
      <c r="G106">
        <f t="shared" si="3"/>
        <v>7447.1024918246676</v>
      </c>
      <c r="H106">
        <v>5577.1892074521465</v>
      </c>
      <c r="J106">
        <v>3416.0519736084011</v>
      </c>
      <c r="K106">
        <v>10480.157852194079</v>
      </c>
      <c r="L106">
        <v>1508.052946513332</v>
      </c>
      <c r="M106">
        <v>82.401332988237499</v>
      </c>
      <c r="N106">
        <v>570.68295434216657</v>
      </c>
      <c r="P106">
        <v>1247.173222060957</v>
      </c>
      <c r="Q106">
        <v>622.7400623115642</v>
      </c>
      <c r="R106">
        <v>0</v>
      </c>
      <c r="S106">
        <v>4718.7819014896286</v>
      </c>
      <c r="T106">
        <v>27.28832923227586</v>
      </c>
      <c r="W106">
        <v>-1855.8487296157059</v>
      </c>
      <c r="X106">
        <v>1444.6555299794479</v>
      </c>
      <c r="Y106">
        <v>4373.1166730416398</v>
      </c>
      <c r="Z106">
        <v>0</v>
      </c>
      <c r="AA106">
        <v>1023.631672635939</v>
      </c>
      <c r="AD106">
        <v>94.322539088410238</v>
      </c>
      <c r="AE106">
        <v>184.69333325480241</v>
      </c>
      <c r="AF106">
        <v>668.6730391343433</v>
      </c>
      <c r="AG106">
        <v>0</v>
      </c>
      <c r="AK106">
        <v>97.746025220762093</v>
      </c>
      <c r="AM106">
        <v>52.803043103294847</v>
      </c>
      <c r="AN106">
        <v>0</v>
      </c>
      <c r="AP106">
        <v>14.25</v>
      </c>
      <c r="AQ106">
        <v>1.75</v>
      </c>
      <c r="AR106">
        <v>0.3572265589567486</v>
      </c>
      <c r="AS106">
        <v>6.8767574887623271</v>
      </c>
      <c r="AT106">
        <v>3.07119070841891E-2</v>
      </c>
    </row>
    <row r="107" spans="1:46" x14ac:dyDescent="0.25">
      <c r="A107" t="s">
        <v>149</v>
      </c>
      <c r="B107" t="str">
        <f t="shared" si="2"/>
        <v>3 Occupant_USA_WY_Jackson.</v>
      </c>
      <c r="C107" t="str">
        <f>'Model In'!AY107</f>
        <v>HPWH_50-gallon</v>
      </c>
      <c r="D107">
        <v>18452.682181587312</v>
      </c>
      <c r="E107">
        <v>97.746025220762093</v>
      </c>
      <c r="G107">
        <f t="shared" si="3"/>
        <v>11529.806534709352</v>
      </c>
      <c r="H107">
        <v>9926.0112271817288</v>
      </c>
      <c r="J107">
        <v>4817.0578062034574</v>
      </c>
      <c r="K107">
        <v>14061.024821381799</v>
      </c>
      <c r="L107">
        <v>4327.0487961660501</v>
      </c>
      <c r="M107">
        <v>194.34760011411581</v>
      </c>
      <c r="N107">
        <v>587.55702469812991</v>
      </c>
      <c r="P107">
        <v>841.07096842189208</v>
      </c>
      <c r="Q107">
        <v>762.72433910573022</v>
      </c>
      <c r="R107">
        <v>0</v>
      </c>
      <c r="S107">
        <v>5003.4495817155193</v>
      </c>
      <c r="T107">
        <v>41.157153396219108</v>
      </c>
      <c r="W107">
        <v>-1836.0966757220301</v>
      </c>
      <c r="X107">
        <v>1526.127301199796</v>
      </c>
      <c r="Y107">
        <v>4373.1166730416398</v>
      </c>
      <c r="Z107">
        <v>0</v>
      </c>
      <c r="AA107">
        <v>1023.631672635939</v>
      </c>
      <c r="AD107">
        <v>94.322539088410238</v>
      </c>
      <c r="AE107">
        <v>184.69333325480241</v>
      </c>
      <c r="AF107">
        <v>668.6730391343433</v>
      </c>
      <c r="AG107">
        <v>0</v>
      </c>
      <c r="AK107">
        <v>97.746025220762093</v>
      </c>
      <c r="AM107">
        <v>52.803043103294847</v>
      </c>
      <c r="AN107">
        <v>0</v>
      </c>
      <c r="AP107">
        <v>72.75</v>
      </c>
      <c r="AQ107">
        <v>0.75</v>
      </c>
      <c r="AR107">
        <v>0.3226927321566963</v>
      </c>
      <c r="AS107">
        <v>3.3969328174766171</v>
      </c>
      <c r="AT107">
        <v>3.6477658446334903E-2</v>
      </c>
    </row>
    <row r="108" spans="1:46" x14ac:dyDescent="0.25">
      <c r="A108" t="s">
        <v>150</v>
      </c>
      <c r="B108" t="str">
        <f t="shared" si="2"/>
        <v>3 Occupant_USA_AL_Birmingh</v>
      </c>
      <c r="C108" t="str">
        <f>'Model In'!AY108</f>
        <v>Electric Storage_50-gallon</v>
      </c>
      <c r="D108">
        <v>13086.92601467104</v>
      </c>
      <c r="E108">
        <v>97.746025220762093</v>
      </c>
      <c r="G108">
        <f t="shared" si="3"/>
        <v>5143.0300275869513</v>
      </c>
      <c r="H108">
        <v>885.74225611298687</v>
      </c>
      <c r="J108">
        <v>481.22258584643521</v>
      </c>
      <c r="K108">
        <v>1559.0709543447861</v>
      </c>
      <c r="L108">
        <v>75.195338637264683</v>
      </c>
      <c r="M108">
        <v>19.17236675381988</v>
      </c>
      <c r="N108">
        <v>310.15196487546501</v>
      </c>
      <c r="P108">
        <v>3779.7067590529341</v>
      </c>
      <c r="Q108">
        <v>477.58101242103038</v>
      </c>
      <c r="R108">
        <v>0</v>
      </c>
      <c r="U108">
        <v>2547.147641405993</v>
      </c>
      <c r="V108">
        <v>-329.29884727465361</v>
      </c>
      <c r="X108">
        <v>2547.1476414059871</v>
      </c>
      <c r="Y108">
        <v>4373.1166730416398</v>
      </c>
      <c r="Z108">
        <v>0</v>
      </c>
      <c r="AA108">
        <v>1023.631672635939</v>
      </c>
      <c r="AD108">
        <v>94.322539088410238</v>
      </c>
      <c r="AE108">
        <v>184.69333325480241</v>
      </c>
      <c r="AF108">
        <v>668.6730391343433</v>
      </c>
      <c r="AG108">
        <v>0</v>
      </c>
      <c r="AK108">
        <v>97.746025220762093</v>
      </c>
      <c r="AM108">
        <v>52.803043103294847</v>
      </c>
      <c r="AN108">
        <v>0</v>
      </c>
      <c r="AP108">
        <v>4.75</v>
      </c>
      <c r="AQ108">
        <v>986.75</v>
      </c>
      <c r="AR108">
        <v>0.1700140648378177</v>
      </c>
      <c r="AS108">
        <v>2.7878143257458419</v>
      </c>
      <c r="AT108">
        <v>2.5833414407612498E-2</v>
      </c>
    </row>
    <row r="109" spans="1:46" x14ac:dyDescent="0.25">
      <c r="A109" t="s">
        <v>151</v>
      </c>
      <c r="B109" t="str">
        <f t="shared" si="2"/>
        <v>3 Occupant_USA_AL_Mobile.R</v>
      </c>
      <c r="C109" t="str">
        <f>'Model In'!AY109</f>
        <v>Electric Storage_50-gallon</v>
      </c>
      <c r="D109">
        <v>13205.133077081829</v>
      </c>
      <c r="E109">
        <v>97.746025220762093</v>
      </c>
      <c r="G109">
        <f t="shared" si="3"/>
        <v>5414.6734641595176</v>
      </c>
      <c r="H109">
        <v>374.04011893755359</v>
      </c>
      <c r="J109">
        <v>179.1323030086576</v>
      </c>
      <c r="K109">
        <v>576.75234342277395</v>
      </c>
      <c r="L109">
        <v>10.256330209058209</v>
      </c>
      <c r="M109">
        <v>5.8970839463331179</v>
      </c>
      <c r="N109">
        <v>178.75440177350399</v>
      </c>
      <c r="P109">
        <v>4514.1189562304326</v>
      </c>
      <c r="Q109">
        <v>526.51438899153118</v>
      </c>
      <c r="R109">
        <v>0</v>
      </c>
      <c r="U109">
        <v>2393.7112672440949</v>
      </c>
      <c r="V109">
        <v>-324.79382440517259</v>
      </c>
      <c r="X109">
        <v>2393.7112672440958</v>
      </c>
      <c r="Y109">
        <v>4373.1166730416398</v>
      </c>
      <c r="Z109">
        <v>0</v>
      </c>
      <c r="AA109">
        <v>1023.631672635939</v>
      </c>
      <c r="AD109">
        <v>94.322539088410238</v>
      </c>
      <c r="AE109">
        <v>184.69333325480241</v>
      </c>
      <c r="AF109">
        <v>668.6730391343433</v>
      </c>
      <c r="AG109">
        <v>0</v>
      </c>
      <c r="AK109">
        <v>97.746025220762093</v>
      </c>
      <c r="AM109">
        <v>52.803043103294847</v>
      </c>
      <c r="AN109">
        <v>0</v>
      </c>
      <c r="AP109">
        <v>1</v>
      </c>
      <c r="AQ109">
        <v>1060.75</v>
      </c>
      <c r="AR109">
        <v>0.17849890214386499</v>
      </c>
      <c r="AS109">
        <v>3.2589009963664899</v>
      </c>
      <c r="AT109">
        <v>2.89983086653623E-2</v>
      </c>
    </row>
    <row r="110" spans="1:46" x14ac:dyDescent="0.25">
      <c r="A110" t="s">
        <v>152</v>
      </c>
      <c r="B110" t="str">
        <f t="shared" si="2"/>
        <v>3 Occupant_USA_AR_Fayettev</v>
      </c>
      <c r="C110" t="str">
        <f>'Model In'!AY110</f>
        <v>Electric Storage_50-gallon</v>
      </c>
      <c r="D110">
        <v>13720.130994051029</v>
      </c>
      <c r="E110">
        <v>97.746025220762093</v>
      </c>
      <c r="G110">
        <f t="shared" si="3"/>
        <v>5560.5297697659116</v>
      </c>
      <c r="H110">
        <v>1988.305284070397</v>
      </c>
      <c r="J110">
        <v>1251.6011076189809</v>
      </c>
      <c r="K110">
        <v>3894.08030957347</v>
      </c>
      <c r="L110">
        <v>270.4086323559518</v>
      </c>
      <c r="M110">
        <v>62.835690825507271</v>
      </c>
      <c r="N110">
        <v>403.4598532699593</v>
      </c>
      <c r="P110">
        <v>3100.5980760353418</v>
      </c>
      <c r="Q110">
        <v>471.62640966017278</v>
      </c>
      <c r="R110">
        <v>0</v>
      </c>
      <c r="U110">
        <v>2762.8528786069501</v>
      </c>
      <c r="V110">
        <v>-335.39506195278238</v>
      </c>
      <c r="X110">
        <v>2762.8528786069569</v>
      </c>
      <c r="Y110">
        <v>4373.1166730416398</v>
      </c>
      <c r="Z110">
        <v>0</v>
      </c>
      <c r="AA110">
        <v>1023.631672635939</v>
      </c>
      <c r="AD110">
        <v>94.322539088410238</v>
      </c>
      <c r="AE110">
        <v>184.69333325480241</v>
      </c>
      <c r="AF110">
        <v>668.6730391343433</v>
      </c>
      <c r="AG110">
        <v>0</v>
      </c>
      <c r="AK110">
        <v>97.746025220762093</v>
      </c>
      <c r="AM110">
        <v>52.803043103294847</v>
      </c>
      <c r="AN110">
        <v>0</v>
      </c>
      <c r="AP110">
        <v>4</v>
      </c>
      <c r="AQ110">
        <v>395</v>
      </c>
      <c r="AR110">
        <v>0.21491432812483369</v>
      </c>
      <c r="AS110">
        <v>2.9763776886833671</v>
      </c>
      <c r="AT110">
        <v>2.6525218465821301E-2</v>
      </c>
    </row>
    <row r="111" spans="1:46" x14ac:dyDescent="0.25">
      <c r="A111" t="s">
        <v>153</v>
      </c>
      <c r="B111" t="str">
        <f t="shared" si="2"/>
        <v>3 Occupant_USA_AR_Little.R</v>
      </c>
      <c r="C111" t="str">
        <f>'Model In'!AY111</f>
        <v>Electric Storage_50-gallon</v>
      </c>
      <c r="D111">
        <v>13569.641972123691</v>
      </c>
      <c r="E111">
        <v>97.746025220762093</v>
      </c>
      <c r="G111">
        <f t="shared" si="3"/>
        <v>5564.9888547117043</v>
      </c>
      <c r="H111">
        <v>1243.001590314379</v>
      </c>
      <c r="J111">
        <v>742.30666921516752</v>
      </c>
      <c r="K111">
        <v>2367.2631520704058</v>
      </c>
      <c r="L111">
        <v>102.45404200199729</v>
      </c>
      <c r="M111">
        <v>29.909294965297029</v>
      </c>
      <c r="N111">
        <v>368.33158413191222</v>
      </c>
      <c r="P111">
        <v>3827.503427130509</v>
      </c>
      <c r="Q111">
        <v>494.48383726681601</v>
      </c>
      <c r="R111">
        <v>0</v>
      </c>
      <c r="U111">
        <v>2607.9047717340168</v>
      </c>
      <c r="V111">
        <v>-331.0854698101241</v>
      </c>
      <c r="X111">
        <v>2607.90477173402</v>
      </c>
      <c r="Y111">
        <v>4373.1166730416398</v>
      </c>
      <c r="Z111">
        <v>0</v>
      </c>
      <c r="AA111">
        <v>1023.631672635939</v>
      </c>
      <c r="AD111">
        <v>94.322539088410238</v>
      </c>
      <c r="AE111">
        <v>184.69333325480241</v>
      </c>
      <c r="AF111">
        <v>668.6730391343433</v>
      </c>
      <c r="AG111">
        <v>0</v>
      </c>
      <c r="AK111">
        <v>97.746025220762093</v>
      </c>
      <c r="AM111">
        <v>52.803043103294847</v>
      </c>
      <c r="AN111">
        <v>0</v>
      </c>
      <c r="AP111">
        <v>5</v>
      </c>
      <c r="AQ111">
        <v>897.75</v>
      </c>
      <c r="AR111">
        <v>0.16782262264814951</v>
      </c>
      <c r="AS111">
        <v>2.6642222155518942</v>
      </c>
      <c r="AT111">
        <v>2.7171581333122499E-2</v>
      </c>
    </row>
    <row r="112" spans="1:46" x14ac:dyDescent="0.25">
      <c r="A112" t="s">
        <v>154</v>
      </c>
      <c r="B112" t="str">
        <f t="shared" si="2"/>
        <v>3 Occupant_USA_AZ_Flagstaf</v>
      </c>
      <c r="C112" t="str">
        <f>'Model In'!AY112</f>
        <v>Electric Storage_50-gallon</v>
      </c>
      <c r="D112">
        <v>14234.982738661731</v>
      </c>
      <c r="E112">
        <v>97.746025220762093</v>
      </c>
      <c r="G112">
        <f t="shared" si="3"/>
        <v>5654.4872574773926</v>
      </c>
      <c r="H112">
        <v>3779.80340351422</v>
      </c>
      <c r="J112">
        <v>2138.396468090757</v>
      </c>
      <c r="K112">
        <v>6457.3348436285532</v>
      </c>
      <c r="L112">
        <v>893.44321378869063</v>
      </c>
      <c r="M112">
        <v>103.6966082134193</v>
      </c>
      <c r="N112">
        <v>644.26711342134695</v>
      </c>
      <c r="P112">
        <v>1446.4707043573619</v>
      </c>
      <c r="Q112">
        <v>428.2131496058106</v>
      </c>
      <c r="R112">
        <v>0</v>
      </c>
      <c r="U112">
        <v>3183.7471355061798</v>
      </c>
      <c r="V112">
        <v>-342.38642217649573</v>
      </c>
      <c r="X112">
        <v>3183.747135506183</v>
      </c>
      <c r="Y112">
        <v>4373.1166730416398</v>
      </c>
      <c r="Z112">
        <v>0</v>
      </c>
      <c r="AA112">
        <v>1023.631672635939</v>
      </c>
      <c r="AD112">
        <v>94.322539088410238</v>
      </c>
      <c r="AE112">
        <v>184.69333325480241</v>
      </c>
      <c r="AF112">
        <v>668.6730391343433</v>
      </c>
      <c r="AG112">
        <v>0</v>
      </c>
      <c r="AK112">
        <v>97.746025220762093</v>
      </c>
      <c r="AM112">
        <v>52.803043103294847</v>
      </c>
      <c r="AN112">
        <v>0</v>
      </c>
      <c r="AP112">
        <v>8.5</v>
      </c>
      <c r="AQ112">
        <v>24.25</v>
      </c>
      <c r="AR112">
        <v>0.27536816783954349</v>
      </c>
      <c r="AS112">
        <v>3.7961432592761928</v>
      </c>
      <c r="AT112">
        <v>2.3850787947196202E-2</v>
      </c>
    </row>
    <row r="113" spans="1:46" x14ac:dyDescent="0.25">
      <c r="A113" t="s">
        <v>155</v>
      </c>
      <c r="B113" t="str">
        <f t="shared" si="2"/>
        <v>3 Occupant_USA_AZ_Kingman.</v>
      </c>
      <c r="C113" t="str">
        <f>'Model In'!AY113</f>
        <v>Electric Storage_50-gallon</v>
      </c>
      <c r="D113">
        <v>13474.40683564422</v>
      </c>
      <c r="E113">
        <v>97.746025220762093</v>
      </c>
      <c r="G113">
        <f t="shared" si="3"/>
        <v>5530.6087151705415</v>
      </c>
      <c r="H113">
        <v>972.83559297145894</v>
      </c>
      <c r="J113">
        <v>525.38388219145793</v>
      </c>
      <c r="K113">
        <v>1683.365901503335</v>
      </c>
      <c r="L113">
        <v>7.7889338623996069</v>
      </c>
      <c r="M113">
        <v>12.607707614783489</v>
      </c>
      <c r="N113">
        <v>427.05506930281672</v>
      </c>
      <c r="P113">
        <v>4063.8737797665781</v>
      </c>
      <c r="Q113">
        <v>493.89934243250428</v>
      </c>
      <c r="R113">
        <v>0</v>
      </c>
      <c r="U113">
        <v>2547.0497747955219</v>
      </c>
      <c r="V113">
        <v>-332.14213447552811</v>
      </c>
      <c r="X113">
        <v>2547.0497747955142</v>
      </c>
      <c r="Y113">
        <v>4373.1166730416398</v>
      </c>
      <c r="Z113">
        <v>0</v>
      </c>
      <c r="AA113">
        <v>1023.631672635939</v>
      </c>
      <c r="AD113">
        <v>94.322539088410238</v>
      </c>
      <c r="AE113">
        <v>184.69333325480241</v>
      </c>
      <c r="AF113">
        <v>668.6730391343433</v>
      </c>
      <c r="AG113">
        <v>0</v>
      </c>
      <c r="AK113">
        <v>97.746025220762093</v>
      </c>
      <c r="AM113">
        <v>52.803043103294847</v>
      </c>
      <c r="AN113">
        <v>0</v>
      </c>
      <c r="AP113">
        <v>0</v>
      </c>
      <c r="AQ113">
        <v>256.5</v>
      </c>
      <c r="AR113">
        <v>0.27598437083138122</v>
      </c>
      <c r="AS113">
        <v>4.9717126567895527</v>
      </c>
      <c r="AT113">
        <v>2.9625479058987401E-2</v>
      </c>
    </row>
    <row r="114" spans="1:46" x14ac:dyDescent="0.25">
      <c r="A114" t="s">
        <v>156</v>
      </c>
      <c r="B114" t="str">
        <f t="shared" si="2"/>
        <v>3 Occupant_USA_AZ_Phoenix-</v>
      </c>
      <c r="C114" t="str">
        <f>'Model In'!AY114</f>
        <v>Electric Storage_50-gallon</v>
      </c>
      <c r="D114">
        <v>15974.04244209975</v>
      </c>
      <c r="E114">
        <v>97.746025220762093</v>
      </c>
      <c r="G114">
        <f t="shared" si="3"/>
        <v>8533.8489344225454</v>
      </c>
      <c r="H114">
        <v>90.805230022407926</v>
      </c>
      <c r="J114">
        <v>6.2408852564919952</v>
      </c>
      <c r="K114">
        <v>21.68113381947299</v>
      </c>
      <c r="L114">
        <v>0</v>
      </c>
      <c r="M114">
        <v>0.11685662051820039</v>
      </c>
      <c r="N114">
        <v>84.447488145397742</v>
      </c>
      <c r="P114">
        <v>7687.2974771279551</v>
      </c>
      <c r="Q114">
        <v>755.74622727218298</v>
      </c>
      <c r="R114">
        <v>0</v>
      </c>
      <c r="U114">
        <v>2043.445161999452</v>
      </c>
      <c r="V114">
        <v>-320.09644514589257</v>
      </c>
      <c r="X114">
        <v>2043.445161999447</v>
      </c>
      <c r="Y114">
        <v>4373.1166730416398</v>
      </c>
      <c r="Z114">
        <v>0</v>
      </c>
      <c r="AA114">
        <v>1023.631672635939</v>
      </c>
      <c r="AD114">
        <v>94.322539088410238</v>
      </c>
      <c r="AE114">
        <v>184.69333325480241</v>
      </c>
      <c r="AF114">
        <v>668.6730391343433</v>
      </c>
      <c r="AG114">
        <v>0</v>
      </c>
      <c r="AK114">
        <v>97.746025220762093</v>
      </c>
      <c r="AM114">
        <v>52.803043103294847</v>
      </c>
      <c r="AN114">
        <v>0</v>
      </c>
      <c r="AP114">
        <v>0</v>
      </c>
      <c r="AQ114">
        <v>1082.25</v>
      </c>
      <c r="AR114">
        <v>0.1534397840202999</v>
      </c>
      <c r="AS114">
        <v>3.5199599567795978</v>
      </c>
      <c r="AT114">
        <v>4.4039036191152098E-2</v>
      </c>
    </row>
    <row r="115" spans="1:46" x14ac:dyDescent="0.25">
      <c r="A115" t="s">
        <v>157</v>
      </c>
      <c r="B115" t="str">
        <f t="shared" si="2"/>
        <v>3 Occupant_USA_AZ_Prescott</v>
      </c>
      <c r="C115" t="str">
        <f>'Model In'!AY115</f>
        <v>Electric Storage_50-gallon</v>
      </c>
      <c r="D115">
        <v>12938.2853347082</v>
      </c>
      <c r="E115">
        <v>97.746025220762093</v>
      </c>
      <c r="G115">
        <f t="shared" si="3"/>
        <v>4754.0847523069497</v>
      </c>
      <c r="H115">
        <v>1465.6833363633839</v>
      </c>
      <c r="J115">
        <v>869.46480228363077</v>
      </c>
      <c r="K115">
        <v>2677.2466919762569</v>
      </c>
      <c r="L115">
        <v>36.74374694269423</v>
      </c>
      <c r="M115">
        <v>36.414292093892499</v>
      </c>
      <c r="N115">
        <v>523.06049504316024</v>
      </c>
      <c r="P115">
        <v>2853.1614492387962</v>
      </c>
      <c r="Q115">
        <v>435.23996670476919</v>
      </c>
      <c r="R115">
        <v>0</v>
      </c>
      <c r="U115">
        <v>2787.4522367230588</v>
      </c>
      <c r="V115">
        <v>-334.43892808629249</v>
      </c>
      <c r="X115">
        <v>2787.4522367230588</v>
      </c>
      <c r="Y115">
        <v>4373.1166730416398</v>
      </c>
      <c r="Z115">
        <v>0</v>
      </c>
      <c r="AA115">
        <v>1023.631672635939</v>
      </c>
      <c r="AD115">
        <v>94.322539088410238</v>
      </c>
      <c r="AE115">
        <v>184.69333325480241</v>
      </c>
      <c r="AF115">
        <v>668.6730391343433</v>
      </c>
      <c r="AG115">
        <v>0</v>
      </c>
      <c r="AK115">
        <v>97.746025220762093</v>
      </c>
      <c r="AM115">
        <v>52.803043103294847</v>
      </c>
      <c r="AN115">
        <v>0</v>
      </c>
      <c r="AP115">
        <v>0.5</v>
      </c>
      <c r="AQ115">
        <v>64</v>
      </c>
      <c r="AR115">
        <v>0.2253726000622297</v>
      </c>
      <c r="AS115">
        <v>3.178819345650298</v>
      </c>
      <c r="AT115">
        <v>2.4728640884210701E-2</v>
      </c>
    </row>
    <row r="116" spans="1:46" x14ac:dyDescent="0.25">
      <c r="A116" t="s">
        <v>158</v>
      </c>
      <c r="B116" t="str">
        <f t="shared" si="2"/>
        <v>3 Occupant_USA_CA_Bakersfi</v>
      </c>
      <c r="C116" t="str">
        <f>'Model In'!AY116</f>
        <v>Electric Storage_50-gallon</v>
      </c>
      <c r="D116">
        <v>13325.44376572058</v>
      </c>
      <c r="E116">
        <v>97.746025220762093</v>
      </c>
      <c r="G116">
        <f t="shared" si="3"/>
        <v>5511.7902564373535</v>
      </c>
      <c r="H116">
        <v>369.67842036166502</v>
      </c>
      <c r="J116">
        <v>117.1873596566481</v>
      </c>
      <c r="K116">
        <v>397.71826098742793</v>
      </c>
      <c r="L116">
        <v>1.148807635939074</v>
      </c>
      <c r="M116">
        <v>5.0585573545682863</v>
      </c>
      <c r="N116">
        <v>246.28369571450989</v>
      </c>
      <c r="P116">
        <v>4627.4523515626443</v>
      </c>
      <c r="Q116">
        <v>514.65948451304371</v>
      </c>
      <c r="R116">
        <v>0</v>
      </c>
      <c r="U116">
        <v>2416.9051636052</v>
      </c>
      <c r="V116">
        <v>-326.6894817740461</v>
      </c>
      <c r="X116">
        <v>2416.9051636052009</v>
      </c>
      <c r="Y116">
        <v>4373.1166730416398</v>
      </c>
      <c r="Z116">
        <v>0</v>
      </c>
      <c r="AA116">
        <v>1023.631672635939</v>
      </c>
      <c r="AD116">
        <v>94.322539088410238</v>
      </c>
      <c r="AE116">
        <v>184.69333325480241</v>
      </c>
      <c r="AF116">
        <v>668.6730391343433</v>
      </c>
      <c r="AG116">
        <v>0</v>
      </c>
      <c r="AK116">
        <v>97.746025220762093</v>
      </c>
      <c r="AM116">
        <v>52.803043103294847</v>
      </c>
      <c r="AN116">
        <v>0</v>
      </c>
      <c r="AP116">
        <v>0</v>
      </c>
      <c r="AQ116">
        <v>710.75</v>
      </c>
      <c r="AR116">
        <v>0.16417152534833221</v>
      </c>
      <c r="AS116">
        <v>2.624814839513717</v>
      </c>
      <c r="AT116">
        <v>2.8914444401699001E-2</v>
      </c>
    </row>
    <row r="117" spans="1:46" x14ac:dyDescent="0.25">
      <c r="A117" t="s">
        <v>159</v>
      </c>
      <c r="B117" t="str">
        <f t="shared" si="2"/>
        <v>3 Occupant_USA_CA_Bishop-E</v>
      </c>
      <c r="C117" t="str">
        <f>'Model In'!AY117</f>
        <v>Electric Storage_50-gallon</v>
      </c>
      <c r="D117">
        <v>13608.664435002511</v>
      </c>
      <c r="E117">
        <v>97.746025220762093</v>
      </c>
      <c r="G117">
        <f t="shared" si="3"/>
        <v>5457.7799247156281</v>
      </c>
      <c r="H117">
        <v>1709.253948530345</v>
      </c>
      <c r="J117">
        <v>1082.1980158163281</v>
      </c>
      <c r="K117">
        <v>3309.0704569797699</v>
      </c>
      <c r="L117">
        <v>95.845567459882517</v>
      </c>
      <c r="M117">
        <v>19.90706086533552</v>
      </c>
      <c r="N117">
        <v>511.3033043888048</v>
      </c>
      <c r="P117">
        <v>3271.4333292773522</v>
      </c>
      <c r="Q117">
        <v>477.09264690793083</v>
      </c>
      <c r="R117">
        <v>0</v>
      </c>
      <c r="U117">
        <v>2754.136164608723</v>
      </c>
      <c r="V117">
        <v>-335.45654159046671</v>
      </c>
      <c r="X117">
        <v>2754.136164608703</v>
      </c>
      <c r="Y117">
        <v>4373.1166730416398</v>
      </c>
      <c r="Z117">
        <v>0</v>
      </c>
      <c r="AA117">
        <v>1023.631672635939</v>
      </c>
      <c r="AD117">
        <v>94.322539088410238</v>
      </c>
      <c r="AE117">
        <v>184.69333325480241</v>
      </c>
      <c r="AF117">
        <v>668.6730391343433</v>
      </c>
      <c r="AG117">
        <v>0</v>
      </c>
      <c r="AK117">
        <v>97.746025220762093</v>
      </c>
      <c r="AM117">
        <v>52.803043103294847</v>
      </c>
      <c r="AN117">
        <v>0</v>
      </c>
      <c r="AP117">
        <v>0.5</v>
      </c>
      <c r="AQ117">
        <v>286.75</v>
      </c>
      <c r="AR117">
        <v>0.25377231596607353</v>
      </c>
      <c r="AS117">
        <v>3.6553667486567929</v>
      </c>
      <c r="AT117">
        <v>2.7329912535439899E-2</v>
      </c>
    </row>
    <row r="118" spans="1:46" x14ac:dyDescent="0.25">
      <c r="A118" t="s">
        <v>160</v>
      </c>
      <c r="B118" t="str">
        <f t="shared" si="2"/>
        <v>3 Occupant_USA_CA_Crescent</v>
      </c>
      <c r="C118" t="str">
        <f>'Model In'!AY118</f>
        <v>Electric Storage_50-gallon</v>
      </c>
      <c r="D118">
        <v>10314.93568757536</v>
      </c>
      <c r="E118">
        <v>97.746025220762093</v>
      </c>
      <c r="G118">
        <f t="shared" si="3"/>
        <v>1908.0007357122879</v>
      </c>
      <c r="H118">
        <v>1027.8178942449181</v>
      </c>
      <c r="J118">
        <v>588.47439251099058</v>
      </c>
      <c r="K118">
        <v>2230.602075919036</v>
      </c>
      <c r="L118">
        <v>30.55403752449142</v>
      </c>
      <c r="M118">
        <v>16.03273386153688</v>
      </c>
      <c r="N118">
        <v>392.75673034790037</v>
      </c>
      <c r="P118">
        <v>725.74001988218072</v>
      </c>
      <c r="Q118">
        <v>154.44282158518919</v>
      </c>
      <c r="R118">
        <v>0</v>
      </c>
      <c r="U118">
        <v>3010.1866061851069</v>
      </c>
      <c r="V118">
        <v>-342.20747376324658</v>
      </c>
      <c r="X118">
        <v>3010.186606185106</v>
      </c>
      <c r="Y118">
        <v>4373.1166730416398</v>
      </c>
      <c r="Z118">
        <v>0</v>
      </c>
      <c r="AA118">
        <v>1023.631672635939</v>
      </c>
      <c r="AD118">
        <v>94.322539088410238</v>
      </c>
      <c r="AE118">
        <v>184.69333325480241</v>
      </c>
      <c r="AF118">
        <v>668.6730391343433</v>
      </c>
      <c r="AG118">
        <v>0</v>
      </c>
      <c r="AK118">
        <v>97.746025220762093</v>
      </c>
      <c r="AM118">
        <v>52.803043103294847</v>
      </c>
      <c r="AN118">
        <v>0</v>
      </c>
      <c r="AP118">
        <v>153.75</v>
      </c>
      <c r="AQ118">
        <v>195.25</v>
      </c>
      <c r="AR118">
        <v>0.26320338257305709</v>
      </c>
      <c r="AS118">
        <v>3.724577437418692</v>
      </c>
      <c r="AT118">
        <v>9.5359343819967999E-3</v>
      </c>
    </row>
    <row r="119" spans="1:46" x14ac:dyDescent="0.25">
      <c r="A119" t="s">
        <v>161</v>
      </c>
      <c r="B119" t="str">
        <f t="shared" si="2"/>
        <v>3 Occupant_USA_CA_Imperial</v>
      </c>
      <c r="C119" t="str">
        <f>'Model In'!AY119</f>
        <v>Electric Storage_50-gallon</v>
      </c>
      <c r="D119">
        <v>15569.47069030143</v>
      </c>
      <c r="E119">
        <v>97.746025220762093</v>
      </c>
      <c r="G119">
        <f t="shared" si="3"/>
        <v>8060.893666928815</v>
      </c>
      <c r="H119">
        <v>174.98463072552209</v>
      </c>
      <c r="J119">
        <v>35.982006761735491</v>
      </c>
      <c r="K119">
        <v>118.4035943988501</v>
      </c>
      <c r="L119">
        <v>0.26508534820802221</v>
      </c>
      <c r="M119">
        <v>0.75776086332325865</v>
      </c>
      <c r="N119">
        <v>137.97977775225539</v>
      </c>
      <c r="P119">
        <v>7195.1694307577955</v>
      </c>
      <c r="Q119">
        <v>690.73960544549777</v>
      </c>
      <c r="R119">
        <v>0</v>
      </c>
      <c r="U119">
        <v>2111.8286776945288</v>
      </c>
      <c r="V119">
        <v>-321.09499970789898</v>
      </c>
      <c r="X119">
        <v>2111.8286776945361</v>
      </c>
      <c r="Y119">
        <v>4373.1166730416398</v>
      </c>
      <c r="Z119">
        <v>0</v>
      </c>
      <c r="AA119">
        <v>1023.631672635939</v>
      </c>
      <c r="AD119">
        <v>94.322539088410238</v>
      </c>
      <c r="AE119">
        <v>184.69333325480241</v>
      </c>
      <c r="AF119">
        <v>668.6730391343433</v>
      </c>
      <c r="AG119">
        <v>0</v>
      </c>
      <c r="AK119">
        <v>97.746025220762093</v>
      </c>
      <c r="AM119">
        <v>52.803043103294847</v>
      </c>
      <c r="AN119">
        <v>0</v>
      </c>
      <c r="AP119">
        <v>0</v>
      </c>
      <c r="AQ119">
        <v>1282.25</v>
      </c>
      <c r="AR119">
        <v>0.16059805024882051</v>
      </c>
      <c r="AS119">
        <v>3.7227058220645231</v>
      </c>
      <c r="AT119">
        <v>3.9716551001838303E-2</v>
      </c>
    </row>
    <row r="120" spans="1:46" x14ac:dyDescent="0.25">
      <c r="A120" t="s">
        <v>162</v>
      </c>
      <c r="B120" t="str">
        <f t="shared" si="2"/>
        <v>3 Occupant_USA_CA_Los.Ange</v>
      </c>
      <c r="C120" t="str">
        <f>'Model In'!AY120</f>
        <v>Electric Storage_50-gallon</v>
      </c>
      <c r="D120">
        <v>11400.482897253351</v>
      </c>
      <c r="E120">
        <v>97.746025220762093</v>
      </c>
      <c r="G120">
        <f t="shared" si="3"/>
        <v>3448.8077421983589</v>
      </c>
      <c r="H120">
        <v>38.091177193757041</v>
      </c>
      <c r="J120">
        <v>5.0253765617825694</v>
      </c>
      <c r="K120">
        <v>18.684687607046701</v>
      </c>
      <c r="L120">
        <v>0</v>
      </c>
      <c r="M120">
        <v>1.377339496752204E-3</v>
      </c>
      <c r="N120">
        <v>33.064423292477713</v>
      </c>
      <c r="P120">
        <v>3029.5194054527792</v>
      </c>
      <c r="Q120">
        <v>381.19715955182232</v>
      </c>
      <c r="R120">
        <v>0</v>
      </c>
      <c r="U120">
        <v>2554.9268093767332</v>
      </c>
      <c r="V120">
        <v>-323.48046339851658</v>
      </c>
      <c r="X120">
        <v>2554.9268093767341</v>
      </c>
      <c r="Y120">
        <v>4373.1166730416398</v>
      </c>
      <c r="Z120">
        <v>0</v>
      </c>
      <c r="AA120">
        <v>1023.631672635939</v>
      </c>
      <c r="AD120">
        <v>94.322539088410238</v>
      </c>
      <c r="AE120">
        <v>184.69333325480241</v>
      </c>
      <c r="AF120">
        <v>668.6730391343433</v>
      </c>
      <c r="AG120">
        <v>0</v>
      </c>
      <c r="AK120">
        <v>97.746025220762093</v>
      </c>
      <c r="AM120">
        <v>52.803043103294847</v>
      </c>
      <c r="AN120">
        <v>0</v>
      </c>
      <c r="AP120">
        <v>0</v>
      </c>
      <c r="AQ120">
        <v>808.5</v>
      </c>
      <c r="AR120">
        <v>0.1825805942633188</v>
      </c>
      <c r="AS120">
        <v>4.1187626796674142</v>
      </c>
      <c r="AT120">
        <v>2.0247399588089798E-2</v>
      </c>
    </row>
    <row r="121" spans="1:46" x14ac:dyDescent="0.25">
      <c r="A121" t="s">
        <v>163</v>
      </c>
      <c r="B121" t="str">
        <f t="shared" si="2"/>
        <v>3 Occupant_USA_CA_Riversid</v>
      </c>
      <c r="C121" t="str">
        <f>'Model In'!AY121</f>
        <v>Electric Storage_50-gallon</v>
      </c>
      <c r="D121">
        <v>12731.028166190261</v>
      </c>
      <c r="E121">
        <v>97.746025220762093</v>
      </c>
      <c r="G121">
        <f t="shared" si="3"/>
        <v>4872.6702067795077</v>
      </c>
      <c r="H121">
        <v>206.86556334829271</v>
      </c>
      <c r="J121">
        <v>44.140287688689483</v>
      </c>
      <c r="K121">
        <v>152.3877570395114</v>
      </c>
      <c r="L121">
        <v>0</v>
      </c>
      <c r="M121">
        <v>1.2663950933579089</v>
      </c>
      <c r="N121">
        <v>161.458880566245</v>
      </c>
      <c r="P121">
        <v>4184.978712232818</v>
      </c>
      <c r="Q121">
        <v>480.8259311983964</v>
      </c>
      <c r="R121">
        <v>0</v>
      </c>
      <c r="U121">
        <v>2461.6096137326672</v>
      </c>
      <c r="V121">
        <v>-325.46496796020551</v>
      </c>
      <c r="X121">
        <v>2461.609613732659</v>
      </c>
      <c r="Y121">
        <v>4373.1166730416398</v>
      </c>
      <c r="Z121">
        <v>0</v>
      </c>
      <c r="AA121">
        <v>1023.631672635939</v>
      </c>
      <c r="AD121">
        <v>94.322539088410238</v>
      </c>
      <c r="AE121">
        <v>184.69333325480241</v>
      </c>
      <c r="AF121">
        <v>668.6730391343433</v>
      </c>
      <c r="AG121">
        <v>0</v>
      </c>
      <c r="AK121">
        <v>97.746025220762093</v>
      </c>
      <c r="AM121">
        <v>52.803043103294847</v>
      </c>
      <c r="AN121">
        <v>0</v>
      </c>
      <c r="AP121">
        <v>0</v>
      </c>
      <c r="AQ121">
        <v>484.25</v>
      </c>
      <c r="AR121">
        <v>0.1396258255776148</v>
      </c>
      <c r="AS121">
        <v>2.5867064855436328</v>
      </c>
      <c r="AT121">
        <v>2.6649686143466401E-2</v>
      </c>
    </row>
    <row r="122" spans="1:46" x14ac:dyDescent="0.25">
      <c r="A122" t="s">
        <v>164</v>
      </c>
      <c r="B122" t="str">
        <f t="shared" si="2"/>
        <v>3 Occupant_USA_CA_Sacramen</v>
      </c>
      <c r="C122" t="str">
        <f>'Model In'!AY122</f>
        <v>Electric Storage_50-gallon</v>
      </c>
      <c r="D122">
        <v>12472.510058402861</v>
      </c>
      <c r="E122">
        <v>97.746025220762093</v>
      </c>
      <c r="G122">
        <f t="shared" si="3"/>
        <v>4431.1247821271991</v>
      </c>
      <c r="H122">
        <v>707.71010925815881</v>
      </c>
      <c r="J122">
        <v>344.94607883961038</v>
      </c>
      <c r="K122">
        <v>1164.983919490908</v>
      </c>
      <c r="L122">
        <v>5.3245128851780228</v>
      </c>
      <c r="M122">
        <v>18.064025869294049</v>
      </c>
      <c r="N122">
        <v>339.37549166407518</v>
      </c>
      <c r="P122">
        <v>3311.973826808528</v>
      </c>
      <c r="Q122">
        <v>411.44084606051217</v>
      </c>
      <c r="R122">
        <v>0</v>
      </c>
      <c r="U122">
        <v>2644.636930597359</v>
      </c>
      <c r="V122">
        <v>-331.78042160174039</v>
      </c>
      <c r="X122">
        <v>2644.636930597364</v>
      </c>
      <c r="Y122">
        <v>4373.1166730416398</v>
      </c>
      <c r="Z122">
        <v>0</v>
      </c>
      <c r="AA122">
        <v>1023.631672635939</v>
      </c>
      <c r="AD122">
        <v>94.322539088410238</v>
      </c>
      <c r="AE122">
        <v>184.69333325480241</v>
      </c>
      <c r="AF122">
        <v>668.6730391343433</v>
      </c>
      <c r="AG122">
        <v>0</v>
      </c>
      <c r="AK122">
        <v>97.746025220762093</v>
      </c>
      <c r="AM122">
        <v>52.803043103294847</v>
      </c>
      <c r="AN122">
        <v>0</v>
      </c>
      <c r="AP122">
        <v>1.25</v>
      </c>
      <c r="AQ122">
        <v>459.75</v>
      </c>
      <c r="AR122">
        <v>0.23814228518086589</v>
      </c>
      <c r="AS122">
        <v>3.455651857601008</v>
      </c>
      <c r="AT122">
        <v>2.4046267364484199E-2</v>
      </c>
    </row>
    <row r="123" spans="1:46" x14ac:dyDescent="0.25">
      <c r="A123" t="s">
        <v>165</v>
      </c>
      <c r="B123" t="str">
        <f t="shared" si="2"/>
        <v>3 Occupant_USA_CA_San.Jose</v>
      </c>
      <c r="C123" t="str">
        <f>'Model In'!AY123</f>
        <v>Electric Storage_50-gallon</v>
      </c>
      <c r="D123">
        <v>11415.10940233719</v>
      </c>
      <c r="E123">
        <v>97.746025220762093</v>
      </c>
      <c r="G123">
        <f t="shared" si="3"/>
        <v>3320.8480361575903</v>
      </c>
      <c r="H123">
        <v>382.44299101784122</v>
      </c>
      <c r="J123">
        <v>136.02776420498591</v>
      </c>
      <c r="K123">
        <v>476.02215839809509</v>
      </c>
      <c r="L123">
        <v>0.45645582963299602</v>
      </c>
      <c r="M123">
        <v>5.4166623555673343</v>
      </c>
      <c r="N123">
        <v>240.54210862765541</v>
      </c>
      <c r="P123">
        <v>2604.2245281712039</v>
      </c>
      <c r="Q123">
        <v>334.18051696854491</v>
      </c>
      <c r="R123">
        <v>0</v>
      </c>
      <c r="U123">
        <v>2697.513020501171</v>
      </c>
      <c r="V123">
        <v>-330.06998097264841</v>
      </c>
      <c r="X123">
        <v>2697.5130205011828</v>
      </c>
      <c r="Y123">
        <v>4373.1166730416398</v>
      </c>
      <c r="Z123">
        <v>0</v>
      </c>
      <c r="AA123">
        <v>1023.631672635939</v>
      </c>
      <c r="AD123">
        <v>94.322539088410238</v>
      </c>
      <c r="AE123">
        <v>184.69333325480241</v>
      </c>
      <c r="AF123">
        <v>668.6730391343433</v>
      </c>
      <c r="AG123">
        <v>0</v>
      </c>
      <c r="AK123">
        <v>97.746025220762093</v>
      </c>
      <c r="AM123">
        <v>52.803043103294847</v>
      </c>
      <c r="AN123">
        <v>0</v>
      </c>
      <c r="AP123">
        <v>2</v>
      </c>
      <c r="AQ123">
        <v>227.25</v>
      </c>
      <c r="AR123">
        <v>0.2089227588341524</v>
      </c>
      <c r="AS123">
        <v>3.305298714730116</v>
      </c>
      <c r="AT123">
        <v>1.8822330411504402E-2</v>
      </c>
    </row>
    <row r="124" spans="1:46" x14ac:dyDescent="0.25">
      <c r="A124" t="s">
        <v>166</v>
      </c>
      <c r="B124" t="str">
        <f t="shared" si="2"/>
        <v>3 Occupant_USA_CA_Santa.An</v>
      </c>
      <c r="C124" t="str">
        <f>'Model In'!AY124</f>
        <v>Electric Storage_50-gallon</v>
      </c>
      <c r="D124">
        <v>11867.251460431369</v>
      </c>
      <c r="E124">
        <v>97.746025220762093</v>
      </c>
      <c r="G124">
        <f t="shared" si="3"/>
        <v>3959.1558569904651</v>
      </c>
      <c r="H124">
        <v>70.604924135443113</v>
      </c>
      <c r="J124">
        <v>8.1334913253975039</v>
      </c>
      <c r="K124">
        <v>29.126490436076072</v>
      </c>
      <c r="L124">
        <v>0</v>
      </c>
      <c r="M124">
        <v>0.1490483100564039</v>
      </c>
      <c r="N124">
        <v>62.322384499989191</v>
      </c>
      <c r="P124">
        <v>3463.99522638593</v>
      </c>
      <c r="Q124">
        <v>424.55570646909212</v>
      </c>
      <c r="R124">
        <v>0</v>
      </c>
      <c r="U124">
        <v>2511.3472577627399</v>
      </c>
      <c r="V124">
        <v>-323.65842274697422</v>
      </c>
      <c r="X124">
        <v>2511.3472577627522</v>
      </c>
      <c r="Y124">
        <v>4373.1166730416398</v>
      </c>
      <c r="Z124">
        <v>0</v>
      </c>
      <c r="AA124">
        <v>1023.631672635939</v>
      </c>
      <c r="AD124">
        <v>94.322539088410238</v>
      </c>
      <c r="AE124">
        <v>184.69333325480241</v>
      </c>
      <c r="AF124">
        <v>668.6730391343433</v>
      </c>
      <c r="AG124">
        <v>0</v>
      </c>
      <c r="AK124">
        <v>97.746025220762093</v>
      </c>
      <c r="AM124">
        <v>52.803043103294847</v>
      </c>
      <c r="AN124">
        <v>0</v>
      </c>
      <c r="AP124">
        <v>0</v>
      </c>
      <c r="AQ124">
        <v>553.75</v>
      </c>
      <c r="AR124">
        <v>0.15961338163764019</v>
      </c>
      <c r="AS124">
        <v>2.3246210563299692</v>
      </c>
      <c r="AT124">
        <v>2.2734493329481398E-2</v>
      </c>
    </row>
    <row r="125" spans="1:46" x14ac:dyDescent="0.25">
      <c r="A125" t="s">
        <v>167</v>
      </c>
      <c r="B125" t="str">
        <f t="shared" si="2"/>
        <v>3 Occupant_USA_CO_Alamosa-</v>
      </c>
      <c r="C125" t="str">
        <f>'Model In'!AY125</f>
        <v>Electric Storage_50-gallon</v>
      </c>
      <c r="D125">
        <v>16714.293661877069</v>
      </c>
      <c r="E125">
        <v>97.746025220762093</v>
      </c>
      <c r="G125">
        <f t="shared" si="3"/>
        <v>7976.404375961014</v>
      </c>
      <c r="H125">
        <v>6182.2312519638781</v>
      </c>
      <c r="J125">
        <v>2941.018643132325</v>
      </c>
      <c r="K125">
        <v>8137.909497285812</v>
      </c>
      <c r="L125">
        <v>2492.925589199057</v>
      </c>
      <c r="M125">
        <v>77.390068342011588</v>
      </c>
      <c r="N125">
        <v>670.89695129046777</v>
      </c>
      <c r="P125">
        <v>1291.356749266128</v>
      </c>
      <c r="Q125">
        <v>502.81637473100841</v>
      </c>
      <c r="R125">
        <v>0</v>
      </c>
      <c r="U125">
        <v>3341.1409402382628</v>
      </c>
      <c r="V125">
        <v>-345.28360404086328</v>
      </c>
      <c r="X125">
        <v>3341.1409402382651</v>
      </c>
      <c r="Y125">
        <v>4373.1166730416398</v>
      </c>
      <c r="Z125">
        <v>0</v>
      </c>
      <c r="AA125">
        <v>1023.631672635939</v>
      </c>
      <c r="AD125">
        <v>94.322539088410238</v>
      </c>
      <c r="AE125">
        <v>184.69333325480241</v>
      </c>
      <c r="AF125">
        <v>668.6730391343433</v>
      </c>
      <c r="AG125">
        <v>0</v>
      </c>
      <c r="AK125">
        <v>97.746025220762093</v>
      </c>
      <c r="AM125">
        <v>52.803043103294847</v>
      </c>
      <c r="AN125">
        <v>0</v>
      </c>
      <c r="AP125">
        <v>20.5</v>
      </c>
      <c r="AQ125">
        <v>17</v>
      </c>
      <c r="AR125">
        <v>0.30075665184463268</v>
      </c>
      <c r="AS125">
        <v>3.7774225060336368</v>
      </c>
      <c r="AT125">
        <v>2.8433388750140599E-2</v>
      </c>
    </row>
    <row r="126" spans="1:46" x14ac:dyDescent="0.25">
      <c r="A126" t="s">
        <v>168</v>
      </c>
      <c r="B126" t="str">
        <f t="shared" si="2"/>
        <v>3 Occupant_USA_CO_Aspen-Pi</v>
      </c>
      <c r="C126" t="str">
        <f>'Model In'!AY126</f>
        <v>Electric Storage_50-gallon</v>
      </c>
      <c r="D126">
        <v>16099.23169975093</v>
      </c>
      <c r="E126">
        <v>97.746025220762093</v>
      </c>
      <c r="G126">
        <f t="shared" si="3"/>
        <v>7314.7542892455422</v>
      </c>
      <c r="H126">
        <v>5729.8019855289267</v>
      </c>
      <c r="J126">
        <v>3311.9834163601859</v>
      </c>
      <c r="K126">
        <v>9416.2724094583227</v>
      </c>
      <c r="L126">
        <v>1581.6766940344071</v>
      </c>
      <c r="M126">
        <v>115.7155838707619</v>
      </c>
      <c r="N126">
        <v>720.42629126359304</v>
      </c>
      <c r="P126">
        <v>1068.599039984384</v>
      </c>
      <c r="Q126">
        <v>516.35326373223097</v>
      </c>
      <c r="R126">
        <v>0</v>
      </c>
      <c r="U126">
        <v>3387.7290648272869</v>
      </c>
      <c r="V126">
        <v>-347.06999976198438</v>
      </c>
      <c r="X126">
        <v>3387.7290648272829</v>
      </c>
      <c r="Y126">
        <v>4373.1166730416398</v>
      </c>
      <c r="Z126">
        <v>0</v>
      </c>
      <c r="AA126">
        <v>1023.631672635939</v>
      </c>
      <c r="AD126">
        <v>94.322539088410238</v>
      </c>
      <c r="AE126">
        <v>184.69333325480241</v>
      </c>
      <c r="AF126">
        <v>668.6730391343433</v>
      </c>
      <c r="AG126">
        <v>0</v>
      </c>
      <c r="AK126">
        <v>97.746025220762093</v>
      </c>
      <c r="AM126">
        <v>52.803043103294847</v>
      </c>
      <c r="AN126">
        <v>0</v>
      </c>
      <c r="AP126">
        <v>6</v>
      </c>
      <c r="AQ126">
        <v>24.25</v>
      </c>
      <c r="AR126">
        <v>0.27293293852391992</v>
      </c>
      <c r="AS126">
        <v>2.5124116992602641</v>
      </c>
      <c r="AT126">
        <v>2.89547545679858E-2</v>
      </c>
    </row>
    <row r="127" spans="1:46" x14ac:dyDescent="0.25">
      <c r="A127" t="s">
        <v>169</v>
      </c>
      <c r="B127" t="str">
        <f t="shared" si="2"/>
        <v>3 Occupant_USA_CO_Denver.I</v>
      </c>
      <c r="C127" t="str">
        <f>'Model In'!AY127</f>
        <v>Electric Storage_50-gallon</v>
      </c>
      <c r="D127">
        <v>14790.86534436697</v>
      </c>
      <c r="E127">
        <v>97.746025220762093</v>
      </c>
      <c r="G127">
        <f t="shared" si="3"/>
        <v>6371.014162128291</v>
      </c>
      <c r="H127">
        <v>3578.3804357023268</v>
      </c>
      <c r="J127">
        <v>2284.5605258589608</v>
      </c>
      <c r="K127">
        <v>6742.9697240000496</v>
      </c>
      <c r="L127">
        <v>670.01771138401637</v>
      </c>
      <c r="M127">
        <v>61.631214482565873</v>
      </c>
      <c r="N127">
        <v>562.17098397677523</v>
      </c>
      <c r="P127">
        <v>2273.7119922487609</v>
      </c>
      <c r="Q127">
        <v>518.9217341772038</v>
      </c>
      <c r="R127">
        <v>0</v>
      </c>
      <c r="U127">
        <v>3023.1028365606389</v>
      </c>
      <c r="V127">
        <v>-341.13856126002071</v>
      </c>
      <c r="X127">
        <v>3023.102836560638</v>
      </c>
      <c r="Y127">
        <v>4373.1166730416398</v>
      </c>
      <c r="Z127">
        <v>0</v>
      </c>
      <c r="AA127">
        <v>1023.631672635939</v>
      </c>
      <c r="AD127">
        <v>94.322539088410238</v>
      </c>
      <c r="AE127">
        <v>184.69333325480241</v>
      </c>
      <c r="AF127">
        <v>668.6730391343433</v>
      </c>
      <c r="AG127">
        <v>0</v>
      </c>
      <c r="AK127">
        <v>97.746025220762093</v>
      </c>
      <c r="AM127">
        <v>52.803043103294847</v>
      </c>
      <c r="AN127">
        <v>0</v>
      </c>
      <c r="AP127">
        <v>5.75</v>
      </c>
      <c r="AQ127">
        <v>23.75</v>
      </c>
      <c r="AR127">
        <v>0.31081251936314069</v>
      </c>
      <c r="AS127">
        <v>5.1177458300135994</v>
      </c>
      <c r="AT127">
        <v>3.10040497478512E-2</v>
      </c>
    </row>
    <row r="128" spans="1:46" x14ac:dyDescent="0.25">
      <c r="A128" t="s">
        <v>170</v>
      </c>
      <c r="B128" t="str">
        <f t="shared" si="2"/>
        <v>3 Occupant_USA_CO_Trinidad</v>
      </c>
      <c r="C128" t="str">
        <f>'Model In'!AY128</f>
        <v>Electric Storage_50-gallon</v>
      </c>
      <c r="D128">
        <v>13919.11919927996</v>
      </c>
      <c r="E128">
        <v>97.746025220762093</v>
      </c>
      <c r="G128">
        <f t="shared" si="3"/>
        <v>5572.7447690313784</v>
      </c>
      <c r="H128">
        <v>2809.398289784287</v>
      </c>
      <c r="J128">
        <v>1678.7606727524801</v>
      </c>
      <c r="K128">
        <v>5044.4752791178762</v>
      </c>
      <c r="L128">
        <v>551.54293581384184</v>
      </c>
      <c r="M128">
        <v>44.894501600986253</v>
      </c>
      <c r="N128">
        <v>534.20017961697954</v>
      </c>
      <c r="P128">
        <v>2304.6054773185879</v>
      </c>
      <c r="Q128">
        <v>458.74100192850312</v>
      </c>
      <c r="R128">
        <v>0</v>
      </c>
      <c r="U128">
        <v>2949.626084570385</v>
      </c>
      <c r="V128">
        <v>-338.79772412789481</v>
      </c>
      <c r="X128">
        <v>2949.6260845703791</v>
      </c>
      <c r="Y128">
        <v>4373.1166730416398</v>
      </c>
      <c r="Z128">
        <v>0</v>
      </c>
      <c r="AA128">
        <v>1023.631672635939</v>
      </c>
      <c r="AD128">
        <v>94.322539088410238</v>
      </c>
      <c r="AE128">
        <v>184.69333325480241</v>
      </c>
      <c r="AF128">
        <v>668.6730391343433</v>
      </c>
      <c r="AG128">
        <v>0</v>
      </c>
      <c r="AK128">
        <v>97.746025220762093</v>
      </c>
      <c r="AM128">
        <v>52.803043103294847</v>
      </c>
      <c r="AN128">
        <v>0</v>
      </c>
      <c r="AP128">
        <v>1.5</v>
      </c>
      <c r="AQ128">
        <v>65.5</v>
      </c>
      <c r="AR128">
        <v>0.28454141321445048</v>
      </c>
      <c r="AS128">
        <v>5.5895714420733356</v>
      </c>
      <c r="AT128">
        <v>2.6397049847122399E-2</v>
      </c>
    </row>
    <row r="129" spans="1:46" x14ac:dyDescent="0.25">
      <c r="A129" t="s">
        <v>171</v>
      </c>
      <c r="B129" t="str">
        <f t="shared" si="2"/>
        <v>3 Occupant_USA_CT_Bridgepo</v>
      </c>
      <c r="C129" t="str">
        <f>'Model In'!AY129</f>
        <v>Electric Storage_50-gallon</v>
      </c>
      <c r="D129">
        <v>14206.83557874512</v>
      </c>
      <c r="E129">
        <v>97.746025220762093</v>
      </c>
      <c r="G129">
        <f t="shared" si="3"/>
        <v>5872.5540449906366</v>
      </c>
      <c r="H129">
        <v>3405.1134889537161</v>
      </c>
      <c r="J129">
        <v>1951.581596482273</v>
      </c>
      <c r="K129">
        <v>6315.544164597356</v>
      </c>
      <c r="L129">
        <v>959.83580614885625</v>
      </c>
      <c r="M129">
        <v>48.095908915278088</v>
      </c>
      <c r="N129">
        <v>445.60017740730967</v>
      </c>
      <c r="P129">
        <v>2034.6784669289559</v>
      </c>
      <c r="Q129">
        <v>432.76208910796402</v>
      </c>
      <c r="R129">
        <v>0</v>
      </c>
      <c r="U129">
        <v>2937.533188076543</v>
      </c>
      <c r="V129">
        <v>-341.02977268478361</v>
      </c>
      <c r="X129">
        <v>2937.5331880765461</v>
      </c>
      <c r="Y129">
        <v>4373.1166730416398</v>
      </c>
      <c r="Z129">
        <v>0</v>
      </c>
      <c r="AA129">
        <v>1023.631672635939</v>
      </c>
      <c r="AD129">
        <v>94.322539088410238</v>
      </c>
      <c r="AE129">
        <v>184.69333325480241</v>
      </c>
      <c r="AF129">
        <v>668.6730391343433</v>
      </c>
      <c r="AG129">
        <v>0</v>
      </c>
      <c r="AK129">
        <v>97.746025220762093</v>
      </c>
      <c r="AM129">
        <v>52.803043103294847</v>
      </c>
      <c r="AN129">
        <v>0</v>
      </c>
      <c r="AP129">
        <v>43.25</v>
      </c>
      <c r="AQ129">
        <v>418.25</v>
      </c>
      <c r="AR129">
        <v>0.2628770361112121</v>
      </c>
      <c r="AS129">
        <v>4.5460524215190521</v>
      </c>
      <c r="AT129">
        <v>2.41541704950974E-2</v>
      </c>
    </row>
    <row r="130" spans="1:46" x14ac:dyDescent="0.25">
      <c r="A130" t="s">
        <v>172</v>
      </c>
      <c r="B130" t="str">
        <f t="shared" si="2"/>
        <v>3 Occupant_USA_DE_Wilmingt</v>
      </c>
      <c r="C130" t="str">
        <f>'Model In'!AY130</f>
        <v>Electric Storage_50-gallon</v>
      </c>
      <c r="D130">
        <v>14062.082465748999</v>
      </c>
      <c r="E130">
        <v>97.746025220762093</v>
      </c>
      <c r="G130">
        <f t="shared" si="3"/>
        <v>5817.221605251274</v>
      </c>
      <c r="H130">
        <v>2875.3314536599769</v>
      </c>
      <c r="J130">
        <v>1802.536932808852</v>
      </c>
      <c r="K130">
        <v>5763.6459580785286</v>
      </c>
      <c r="L130">
        <v>588.99248319318644</v>
      </c>
      <c r="M130">
        <v>53.479476869945771</v>
      </c>
      <c r="N130">
        <v>430.32256078799549</v>
      </c>
      <c r="P130">
        <v>2484.671509490382</v>
      </c>
      <c r="Q130">
        <v>457.21864210091559</v>
      </c>
      <c r="R130">
        <v>0</v>
      </c>
      <c r="U130">
        <v>2848.112514819461</v>
      </c>
      <c r="V130">
        <v>-339.50918846661688</v>
      </c>
      <c r="X130">
        <v>2848.1125148194619</v>
      </c>
      <c r="Y130">
        <v>4373.1166730416398</v>
      </c>
      <c r="Z130">
        <v>0</v>
      </c>
      <c r="AA130">
        <v>1023.631672635939</v>
      </c>
      <c r="AD130">
        <v>94.322539088410238</v>
      </c>
      <c r="AE130">
        <v>184.69333325480241</v>
      </c>
      <c r="AF130">
        <v>668.6730391343433</v>
      </c>
      <c r="AG130">
        <v>0</v>
      </c>
      <c r="AK130">
        <v>97.746025220762093</v>
      </c>
      <c r="AM130">
        <v>52.803043103294847</v>
      </c>
      <c r="AN130">
        <v>0</v>
      </c>
      <c r="AP130">
        <v>12.25</v>
      </c>
      <c r="AQ130">
        <v>341</v>
      </c>
      <c r="AR130">
        <v>0.25210785050075418</v>
      </c>
      <c r="AS130">
        <v>4.4219070230783304</v>
      </c>
      <c r="AT130">
        <v>2.5804156433506899E-2</v>
      </c>
    </row>
    <row r="131" spans="1:46" x14ac:dyDescent="0.25">
      <c r="A131" t="s">
        <v>173</v>
      </c>
      <c r="B131" t="str">
        <f t="shared" ref="B131:B194" si="4">LEFT(A131,26)</f>
        <v>3 Occupant_USA_FL_Fort.Mye</v>
      </c>
      <c r="C131" t="str">
        <f>'Model In'!AY131</f>
        <v>Electric Storage_50-gallon</v>
      </c>
      <c r="D131">
        <v>14318.499725291689</v>
      </c>
      <c r="E131">
        <v>97.746025220762093</v>
      </c>
      <c r="G131">
        <f t="shared" ref="G131:G194" si="5">H131+P131+Q131</f>
        <v>6804.5393974011404</v>
      </c>
      <c r="H131">
        <v>38.904396777369683</v>
      </c>
      <c r="J131">
        <v>9.1872749532380862</v>
      </c>
      <c r="K131">
        <v>31.666257022291859</v>
      </c>
      <c r="L131">
        <v>0</v>
      </c>
      <c r="M131">
        <v>5.3830126606941892E-2</v>
      </c>
      <c r="N131">
        <v>29.66329169752467</v>
      </c>
      <c r="P131">
        <v>6092.4931328917537</v>
      </c>
      <c r="Q131">
        <v>673.14186773201732</v>
      </c>
      <c r="R131">
        <v>0</v>
      </c>
      <c r="U131">
        <v>2117.2119822125328</v>
      </c>
      <c r="V131">
        <v>-317.79269777985053</v>
      </c>
      <c r="X131">
        <v>2117.211982212526</v>
      </c>
      <c r="Y131">
        <v>4373.1166730416398</v>
      </c>
      <c r="Z131">
        <v>0</v>
      </c>
      <c r="AA131">
        <v>1023.631672635939</v>
      </c>
      <c r="AD131">
        <v>94.322539088410238</v>
      </c>
      <c r="AE131">
        <v>184.69333325480241</v>
      </c>
      <c r="AF131">
        <v>668.6730391343433</v>
      </c>
      <c r="AG131">
        <v>0</v>
      </c>
      <c r="AK131">
        <v>97.746025220762093</v>
      </c>
      <c r="AM131">
        <v>52.803043103294847</v>
      </c>
      <c r="AN131">
        <v>0</v>
      </c>
      <c r="AP131">
        <v>0</v>
      </c>
      <c r="AQ131">
        <v>1937</v>
      </c>
      <c r="AR131">
        <v>0.14487758605427931</v>
      </c>
      <c r="AS131">
        <v>3.5186634064270632</v>
      </c>
      <c r="AT131">
        <v>3.5951459845040799E-2</v>
      </c>
    </row>
    <row r="132" spans="1:46" x14ac:dyDescent="0.25">
      <c r="A132" t="s">
        <v>174</v>
      </c>
      <c r="B132" t="str">
        <f t="shared" si="4"/>
        <v>3 Occupant_USA_FL_Jacksonv</v>
      </c>
      <c r="C132" t="str">
        <f>'Model In'!AY132</f>
        <v>Electric Storage_50-gallon</v>
      </c>
      <c r="D132">
        <v>13283.508040096691</v>
      </c>
      <c r="E132">
        <v>97.746025220762093</v>
      </c>
      <c r="G132">
        <f t="shared" si="5"/>
        <v>5509.3203007285356</v>
      </c>
      <c r="H132">
        <v>290.14040700067062</v>
      </c>
      <c r="J132">
        <v>122.63377387063611</v>
      </c>
      <c r="K132">
        <v>395.98537343712582</v>
      </c>
      <c r="L132">
        <v>2.2599622290549992</v>
      </c>
      <c r="M132">
        <v>6.7497132955542076</v>
      </c>
      <c r="N132">
        <v>158.49695760542551</v>
      </c>
      <c r="P132">
        <v>4692.014164763239</v>
      </c>
      <c r="Q132">
        <v>527.16572896462606</v>
      </c>
      <c r="R132">
        <v>0</v>
      </c>
      <c r="U132">
        <v>2377.4393936900369</v>
      </c>
      <c r="V132">
        <v>-323.9104992825894</v>
      </c>
      <c r="X132">
        <v>2377.4393936900392</v>
      </c>
      <c r="Y132">
        <v>4373.1166730416398</v>
      </c>
      <c r="Z132">
        <v>0</v>
      </c>
      <c r="AA132">
        <v>1023.631672635939</v>
      </c>
      <c r="AD132">
        <v>94.322539088410238</v>
      </c>
      <c r="AE132">
        <v>184.69333325480241</v>
      </c>
      <c r="AF132">
        <v>668.6730391343433</v>
      </c>
      <c r="AG132">
        <v>0</v>
      </c>
      <c r="AK132">
        <v>97.746025220762093</v>
      </c>
      <c r="AM132">
        <v>52.803043103294847</v>
      </c>
      <c r="AN132">
        <v>0</v>
      </c>
      <c r="AP132">
        <v>0.75</v>
      </c>
      <c r="AQ132">
        <v>965.75</v>
      </c>
      <c r="AR132">
        <v>0.1669330913234929</v>
      </c>
      <c r="AS132">
        <v>3.3527571077474829</v>
      </c>
      <c r="AT132">
        <v>2.8912184550793901E-2</v>
      </c>
    </row>
    <row r="133" spans="1:46" x14ac:dyDescent="0.25">
      <c r="A133" t="s">
        <v>175</v>
      </c>
      <c r="B133" t="str">
        <f t="shared" si="4"/>
        <v>3 Occupant_USA_FL_Miami.Na</v>
      </c>
      <c r="C133" t="str">
        <f>'Model In'!AY133</f>
        <v>Electric Storage_50-gallon</v>
      </c>
      <c r="D133">
        <v>14985.91631801356</v>
      </c>
      <c r="E133">
        <v>97.746025220762093</v>
      </c>
      <c r="G133">
        <f t="shared" si="5"/>
        <v>7565.8179028253326</v>
      </c>
      <c r="H133">
        <v>4.4911211860547597</v>
      </c>
      <c r="J133">
        <v>0.4446529145566811</v>
      </c>
      <c r="K133">
        <v>1.5890383237963399</v>
      </c>
      <c r="L133">
        <v>0</v>
      </c>
      <c r="M133">
        <v>0</v>
      </c>
      <c r="N133">
        <v>4.0464682714980791</v>
      </c>
      <c r="P133">
        <v>6826.0253549937652</v>
      </c>
      <c r="Q133">
        <v>735.30142664551249</v>
      </c>
      <c r="R133">
        <v>0</v>
      </c>
      <c r="U133">
        <v>2023.3500695103539</v>
      </c>
      <c r="V133">
        <v>-317.69709730591171</v>
      </c>
      <c r="X133">
        <v>2023.3500695103471</v>
      </c>
      <c r="Y133">
        <v>4373.1166730416398</v>
      </c>
      <c r="Z133">
        <v>0</v>
      </c>
      <c r="AA133">
        <v>1023.631672635939</v>
      </c>
      <c r="AD133">
        <v>94.322539088410238</v>
      </c>
      <c r="AE133">
        <v>184.69333325480241</v>
      </c>
      <c r="AF133">
        <v>668.6730391343433</v>
      </c>
      <c r="AG133">
        <v>0</v>
      </c>
      <c r="AK133">
        <v>97.746025220762093</v>
      </c>
      <c r="AM133">
        <v>52.803043103294847</v>
      </c>
      <c r="AN133">
        <v>0</v>
      </c>
      <c r="AP133">
        <v>0</v>
      </c>
      <c r="AQ133">
        <v>1607</v>
      </c>
      <c r="AR133">
        <v>0.15384179373703299</v>
      </c>
      <c r="AS133">
        <v>4.1889965349178766</v>
      </c>
      <c r="AT133">
        <v>3.9885953349866998E-2</v>
      </c>
    </row>
    <row r="134" spans="1:46" x14ac:dyDescent="0.25">
      <c r="A134" t="s">
        <v>176</v>
      </c>
      <c r="B134" t="str">
        <f t="shared" si="4"/>
        <v>3 Occupant_USA_GA_Atlanta-</v>
      </c>
      <c r="C134" t="str">
        <f>'Model In'!AY134</f>
        <v>Electric Storage_50-gallon</v>
      </c>
      <c r="D134">
        <v>13022.79035826875</v>
      </c>
      <c r="E134">
        <v>97.746025220762093</v>
      </c>
      <c r="G134">
        <f t="shared" si="5"/>
        <v>5058.4174967577383</v>
      </c>
      <c r="H134">
        <v>883.49996072123565</v>
      </c>
      <c r="J134">
        <v>511.07427471132701</v>
      </c>
      <c r="K134">
        <v>1689.136124133883</v>
      </c>
      <c r="L134">
        <v>36.477900243086637</v>
      </c>
      <c r="M134">
        <v>18.274810249362591</v>
      </c>
      <c r="N134">
        <v>317.67297551745929</v>
      </c>
      <c r="P134">
        <v>3701.1182807104869</v>
      </c>
      <c r="Q134">
        <v>473.7992553260159</v>
      </c>
      <c r="R134">
        <v>0</v>
      </c>
      <c r="U134">
        <v>2567.624515832882</v>
      </c>
      <c r="V134">
        <v>-330.58821472081257</v>
      </c>
      <c r="X134">
        <v>2567.624515832882</v>
      </c>
      <c r="Y134">
        <v>4373.1166730416398</v>
      </c>
      <c r="Z134">
        <v>0</v>
      </c>
      <c r="AA134">
        <v>1023.631672635939</v>
      </c>
      <c r="AD134">
        <v>94.322539088410238</v>
      </c>
      <c r="AE134">
        <v>184.69333325480241</v>
      </c>
      <c r="AF134">
        <v>668.6730391343433</v>
      </c>
      <c r="AG134">
        <v>0</v>
      </c>
      <c r="AK134">
        <v>97.746025220762093</v>
      </c>
      <c r="AM134">
        <v>52.803043103294847</v>
      </c>
      <c r="AN134">
        <v>0</v>
      </c>
      <c r="AP134">
        <v>2.75</v>
      </c>
      <c r="AQ134">
        <v>681.25</v>
      </c>
      <c r="AR134">
        <v>0.20203504403404751</v>
      </c>
      <c r="AS134">
        <v>3.9715771773000661</v>
      </c>
      <c r="AT134">
        <v>2.6574431867140001E-2</v>
      </c>
    </row>
    <row r="135" spans="1:46" x14ac:dyDescent="0.25">
      <c r="A135" t="s">
        <v>177</v>
      </c>
      <c r="B135" t="str">
        <f t="shared" si="4"/>
        <v>3 Occupant_USA_GA_Rome-Rus</v>
      </c>
      <c r="C135" t="str">
        <f>'Model In'!AY135</f>
        <v>Electric Storage_50-gallon</v>
      </c>
      <c r="D135">
        <v>13112.280390049769</v>
      </c>
      <c r="E135">
        <v>97.746025220762093</v>
      </c>
      <c r="G135">
        <f t="shared" si="5"/>
        <v>5082.0435312227783</v>
      </c>
      <c r="H135">
        <v>1128.542209476853</v>
      </c>
      <c r="J135">
        <v>647.48696341098139</v>
      </c>
      <c r="K135">
        <v>2076.0093853142262</v>
      </c>
      <c r="L135">
        <v>95.609518933981462</v>
      </c>
      <c r="M135">
        <v>20.94195513114953</v>
      </c>
      <c r="N135">
        <v>364.50377200074229</v>
      </c>
      <c r="P135">
        <v>3490.0692411498421</v>
      </c>
      <c r="Q135">
        <v>463.43208059608372</v>
      </c>
      <c r="R135">
        <v>0</v>
      </c>
      <c r="U135">
        <v>2633.4885131488818</v>
      </c>
      <c r="V135">
        <v>-331.58964084953539</v>
      </c>
      <c r="X135">
        <v>2633.4885131488809</v>
      </c>
      <c r="Y135">
        <v>4373.1166730416398</v>
      </c>
      <c r="Z135">
        <v>0</v>
      </c>
      <c r="AA135">
        <v>1023.631672635939</v>
      </c>
      <c r="AD135">
        <v>94.322539088410238</v>
      </c>
      <c r="AE135">
        <v>184.69333325480241</v>
      </c>
      <c r="AF135">
        <v>668.6730391343433</v>
      </c>
      <c r="AG135">
        <v>0</v>
      </c>
      <c r="AK135">
        <v>97.746025220762093</v>
      </c>
      <c r="AM135">
        <v>52.803043103294847</v>
      </c>
      <c r="AN135">
        <v>0</v>
      </c>
      <c r="AP135">
        <v>2.5</v>
      </c>
      <c r="AQ135">
        <v>727.25</v>
      </c>
      <c r="AR135">
        <v>0.15212202455834159</v>
      </c>
      <c r="AS135">
        <v>1.9279255600920131</v>
      </c>
      <c r="AT135">
        <v>2.5185759912219701E-2</v>
      </c>
    </row>
    <row r="136" spans="1:46" x14ac:dyDescent="0.25">
      <c r="A136" t="s">
        <v>178</v>
      </c>
      <c r="B136" t="str">
        <f t="shared" si="4"/>
        <v>3 Occupant_USA_GA_Savannah</v>
      </c>
      <c r="C136" t="str">
        <f>'Model In'!AY136</f>
        <v>Electric Storage_50-gallon</v>
      </c>
      <c r="D136">
        <v>13251.852716740779</v>
      </c>
      <c r="E136">
        <v>97.746025220762093</v>
      </c>
      <c r="G136">
        <f t="shared" si="5"/>
        <v>5426.9461725663732</v>
      </c>
      <c r="H136">
        <v>452.63588587258738</v>
      </c>
      <c r="J136">
        <v>215.56110746784299</v>
      </c>
      <c r="K136">
        <v>701.57104174040319</v>
      </c>
      <c r="L136">
        <v>6.7315674613442233</v>
      </c>
      <c r="M136">
        <v>10.43001779594346</v>
      </c>
      <c r="N136">
        <v>219.91319314745701</v>
      </c>
      <c r="P136">
        <v>4484.2881195356886</v>
      </c>
      <c r="Q136">
        <v>490.0221671580976</v>
      </c>
      <c r="R136">
        <v>0</v>
      </c>
      <c r="U136">
        <v>2428.158198496219</v>
      </c>
      <c r="V136">
        <v>-326.8403622385444</v>
      </c>
      <c r="X136">
        <v>2428.1581984962222</v>
      </c>
      <c r="Y136">
        <v>4373.1166730416398</v>
      </c>
      <c r="Z136">
        <v>0</v>
      </c>
      <c r="AA136">
        <v>1023.631672635939</v>
      </c>
      <c r="AD136">
        <v>94.322539088410238</v>
      </c>
      <c r="AE136">
        <v>184.69333325480241</v>
      </c>
      <c r="AF136">
        <v>668.6730391343433</v>
      </c>
      <c r="AG136">
        <v>0</v>
      </c>
      <c r="AK136">
        <v>97.746025220762093</v>
      </c>
      <c r="AM136">
        <v>52.803043103294847</v>
      </c>
      <c r="AN136">
        <v>0</v>
      </c>
      <c r="AP136">
        <v>0.25</v>
      </c>
      <c r="AQ136">
        <v>616</v>
      </c>
      <c r="AR136">
        <v>0.1747453076808099</v>
      </c>
      <c r="AS136">
        <v>3.3999567386914298</v>
      </c>
      <c r="AT136">
        <v>2.7441597570838298E-2</v>
      </c>
    </row>
    <row r="137" spans="1:46" x14ac:dyDescent="0.25">
      <c r="A137" t="s">
        <v>179</v>
      </c>
      <c r="B137" t="str">
        <f t="shared" si="4"/>
        <v>3 Occupant_USA_IA_Des.Moin</v>
      </c>
      <c r="C137" t="str">
        <f>'Model In'!AY137</f>
        <v>Electric Storage_50-gallon</v>
      </c>
      <c r="D137">
        <v>17406.286609203449</v>
      </c>
      <c r="E137">
        <v>97.746025220762093</v>
      </c>
      <c r="G137">
        <f t="shared" si="5"/>
        <v>9007.4893708910495</v>
      </c>
      <c r="H137">
        <v>5939.3736807118012</v>
      </c>
      <c r="J137">
        <v>2912.9915116911839</v>
      </c>
      <c r="K137">
        <v>8746.5191574089677</v>
      </c>
      <c r="L137">
        <v>2515.6633325093999</v>
      </c>
      <c r="M137">
        <v>86.423859427149523</v>
      </c>
      <c r="N137">
        <v>424.29497708404392</v>
      </c>
      <c r="P137">
        <v>2482.3641742455311</v>
      </c>
      <c r="Q137">
        <v>585.75151593371606</v>
      </c>
      <c r="R137">
        <v>0</v>
      </c>
      <c r="U137">
        <v>3002.048892634617</v>
      </c>
      <c r="V137">
        <v>-341.96459787202099</v>
      </c>
      <c r="X137">
        <v>3002.0488926346238</v>
      </c>
      <c r="Y137">
        <v>4373.1166730416398</v>
      </c>
      <c r="Z137">
        <v>0</v>
      </c>
      <c r="AA137">
        <v>1023.631672635939</v>
      </c>
      <c r="AD137">
        <v>94.322539088410238</v>
      </c>
      <c r="AE137">
        <v>184.69333325480241</v>
      </c>
      <c r="AF137">
        <v>668.6730391343433</v>
      </c>
      <c r="AG137">
        <v>0</v>
      </c>
      <c r="AK137">
        <v>97.746025220762093</v>
      </c>
      <c r="AM137">
        <v>52.803043103294847</v>
      </c>
      <c r="AN137">
        <v>0</v>
      </c>
      <c r="AP137">
        <v>27.25</v>
      </c>
      <c r="AQ137">
        <v>264</v>
      </c>
      <c r="AR137">
        <v>0.30047911772586278</v>
      </c>
      <c r="AS137">
        <v>4.8688087113797289</v>
      </c>
      <c r="AT137">
        <v>3.3637795669835102E-2</v>
      </c>
    </row>
    <row r="138" spans="1:46" x14ac:dyDescent="0.25">
      <c r="A138" t="s">
        <v>180</v>
      </c>
      <c r="B138" t="str">
        <f t="shared" si="4"/>
        <v>3 Occupant_USA_IA_Sioux.Ci</v>
      </c>
      <c r="C138" t="str">
        <f>'Model In'!AY138</f>
        <v>Electric Storage_50-gallon</v>
      </c>
      <c r="D138">
        <v>18875.70158007546</v>
      </c>
      <c r="E138">
        <v>97.746025220762093</v>
      </c>
      <c r="G138">
        <f t="shared" si="5"/>
        <v>10377.324444162798</v>
      </c>
      <c r="H138">
        <v>7549.4631608954014</v>
      </c>
      <c r="J138">
        <v>3606.3815987048852</v>
      </c>
      <c r="K138">
        <v>10577.556294189801</v>
      </c>
      <c r="L138">
        <v>3440.7598378824459</v>
      </c>
      <c r="M138">
        <v>109.0389124133181</v>
      </c>
      <c r="N138">
        <v>393.28281189475211</v>
      </c>
      <c r="P138">
        <v>2237.2326282272138</v>
      </c>
      <c r="Q138">
        <v>590.62865504018225</v>
      </c>
      <c r="R138">
        <v>0</v>
      </c>
      <c r="U138">
        <v>3101.628790234703</v>
      </c>
      <c r="V138">
        <v>-343.43870464237091</v>
      </c>
      <c r="X138">
        <v>3101.6287902347008</v>
      </c>
      <c r="Y138">
        <v>4373.1166730416398</v>
      </c>
      <c r="Z138">
        <v>0</v>
      </c>
      <c r="AA138">
        <v>1023.631672635939</v>
      </c>
      <c r="AD138">
        <v>94.322539088410238</v>
      </c>
      <c r="AE138">
        <v>184.69333325480241</v>
      </c>
      <c r="AF138">
        <v>668.6730391343433</v>
      </c>
      <c r="AG138">
        <v>0</v>
      </c>
      <c r="AK138">
        <v>97.746025220762093</v>
      </c>
      <c r="AM138">
        <v>52.803043103294847</v>
      </c>
      <c r="AN138">
        <v>0</v>
      </c>
      <c r="AP138">
        <v>29.75</v>
      </c>
      <c r="AQ138">
        <v>110.25</v>
      </c>
      <c r="AR138">
        <v>0.32610723593272928</v>
      </c>
      <c r="AS138">
        <v>5.1089358341461724</v>
      </c>
      <c r="AT138">
        <v>3.4304063712210002E-2</v>
      </c>
    </row>
    <row r="139" spans="1:46" x14ac:dyDescent="0.25">
      <c r="A139" t="s">
        <v>181</v>
      </c>
      <c r="B139" t="str">
        <f t="shared" si="4"/>
        <v>3 Occupant_USA_ID_Boise.AP</v>
      </c>
      <c r="C139" t="str">
        <f>'Model In'!AY139</f>
        <v>Electric Storage_50-gallon</v>
      </c>
      <c r="D139">
        <v>14169.222778988091</v>
      </c>
      <c r="E139">
        <v>97.746025220762093</v>
      </c>
      <c r="G139">
        <f t="shared" si="5"/>
        <v>5823.4600132496844</v>
      </c>
      <c r="H139">
        <v>2911.8679065407741</v>
      </c>
      <c r="J139">
        <v>2026.377079469315</v>
      </c>
      <c r="K139">
        <v>6353.3817033491896</v>
      </c>
      <c r="L139">
        <v>200.09708260752149</v>
      </c>
      <c r="M139">
        <v>93.970184713413573</v>
      </c>
      <c r="N139">
        <v>591.42355975052703</v>
      </c>
      <c r="P139">
        <v>2417.6980513628441</v>
      </c>
      <c r="Q139">
        <v>493.89405534606601</v>
      </c>
      <c r="R139">
        <v>0</v>
      </c>
      <c r="U139">
        <v>2949.0144200603099</v>
      </c>
      <c r="V139">
        <v>-341.58629854525248</v>
      </c>
      <c r="X139">
        <v>2949.014420060304</v>
      </c>
      <c r="Y139">
        <v>4373.1166730416398</v>
      </c>
      <c r="Z139">
        <v>0</v>
      </c>
      <c r="AA139">
        <v>1023.631672635939</v>
      </c>
      <c r="AD139">
        <v>94.322539088410238</v>
      </c>
      <c r="AE139">
        <v>184.69333325480241</v>
      </c>
      <c r="AF139">
        <v>668.6730391343433</v>
      </c>
      <c r="AG139">
        <v>0</v>
      </c>
      <c r="AK139">
        <v>97.746025220762093</v>
      </c>
      <c r="AM139">
        <v>52.803043103294847</v>
      </c>
      <c r="AN139">
        <v>0</v>
      </c>
      <c r="AP139">
        <v>2</v>
      </c>
      <c r="AQ139">
        <v>151.5</v>
      </c>
      <c r="AR139">
        <v>0.24437913282807411</v>
      </c>
      <c r="AS139">
        <v>3.583744104734782</v>
      </c>
      <c r="AT139">
        <v>2.85201572531068E-2</v>
      </c>
    </row>
    <row r="140" spans="1:46" x14ac:dyDescent="0.25">
      <c r="A140" t="s">
        <v>182</v>
      </c>
      <c r="B140" t="str">
        <f t="shared" si="4"/>
        <v>3 Occupant_USA_ID_Idaho.Fa</v>
      </c>
      <c r="C140" t="str">
        <f>'Model In'!AY140</f>
        <v>Electric Storage_50-gallon</v>
      </c>
      <c r="D140">
        <v>17374.973186890431</v>
      </c>
      <c r="E140">
        <v>97.746025220762093</v>
      </c>
      <c r="G140">
        <f t="shared" si="5"/>
        <v>8728.9522292284964</v>
      </c>
      <c r="H140">
        <v>6538.2677657369459</v>
      </c>
      <c r="J140">
        <v>3791.4889789432168</v>
      </c>
      <c r="K140">
        <v>11330.75847325008</v>
      </c>
      <c r="L140">
        <v>2025.2441887413499</v>
      </c>
      <c r="M140">
        <v>161.33050820181279</v>
      </c>
      <c r="N140">
        <v>560.20408985054371</v>
      </c>
      <c r="P140">
        <v>1579.1068002121631</v>
      </c>
      <c r="Q140">
        <v>611.57766327938691</v>
      </c>
      <c r="R140">
        <v>0</v>
      </c>
      <c r="U140">
        <v>3249.2726119841632</v>
      </c>
      <c r="V140">
        <v>-346.91203376063078</v>
      </c>
      <c r="X140">
        <v>3249.27261198416</v>
      </c>
      <c r="Y140">
        <v>4373.1166730416398</v>
      </c>
      <c r="Z140">
        <v>0</v>
      </c>
      <c r="AA140">
        <v>1023.631672635939</v>
      </c>
      <c r="AD140">
        <v>94.322539088410238</v>
      </c>
      <c r="AE140">
        <v>184.69333325480241</v>
      </c>
      <c r="AF140">
        <v>668.6730391343433</v>
      </c>
      <c r="AG140">
        <v>0</v>
      </c>
      <c r="AK140">
        <v>97.746025220762093</v>
      </c>
      <c r="AM140">
        <v>52.803043103294847</v>
      </c>
      <c r="AN140">
        <v>0</v>
      </c>
      <c r="AP140">
        <v>27.25</v>
      </c>
      <c r="AQ140">
        <v>57.5</v>
      </c>
      <c r="AR140">
        <v>0.33548119380816449</v>
      </c>
      <c r="AS140">
        <v>4.306510206307764</v>
      </c>
      <c r="AT140">
        <v>3.5071377404981501E-2</v>
      </c>
    </row>
    <row r="141" spans="1:46" x14ac:dyDescent="0.25">
      <c r="A141" t="s">
        <v>183</v>
      </c>
      <c r="B141" t="str">
        <f t="shared" si="4"/>
        <v>3 Occupant_USA_IL_Bellevil</v>
      </c>
      <c r="C141" t="str">
        <f>'Model In'!AY141</f>
        <v>Electric Storage_50-gallon</v>
      </c>
      <c r="D141">
        <v>14543.755326870511</v>
      </c>
      <c r="E141">
        <v>97.746025220762093</v>
      </c>
      <c r="G141">
        <f t="shared" si="5"/>
        <v>6310.2728538476213</v>
      </c>
      <c r="H141">
        <v>2844.6692836270381</v>
      </c>
      <c r="J141">
        <v>1761.823405248073</v>
      </c>
      <c r="K141">
        <v>5538.5473307873108</v>
      </c>
      <c r="L141">
        <v>564.33293258558956</v>
      </c>
      <c r="M141">
        <v>87.527560142083843</v>
      </c>
      <c r="N141">
        <v>430.98538565128848</v>
      </c>
      <c r="P141">
        <v>2941.9548130041571</v>
      </c>
      <c r="Q141">
        <v>523.64875721642579</v>
      </c>
      <c r="R141">
        <v>0</v>
      </c>
      <c r="U141">
        <v>2836.7341273446868</v>
      </c>
      <c r="V141">
        <v>-337.53805349405002</v>
      </c>
      <c r="X141">
        <v>2836.7341273446909</v>
      </c>
      <c r="Y141">
        <v>4373.1166730416398</v>
      </c>
      <c r="Z141">
        <v>0</v>
      </c>
      <c r="AA141">
        <v>1023.631672635939</v>
      </c>
      <c r="AD141">
        <v>94.322539088410238</v>
      </c>
      <c r="AE141">
        <v>184.69333325480241</v>
      </c>
      <c r="AF141">
        <v>668.6730391343433</v>
      </c>
      <c r="AG141">
        <v>0</v>
      </c>
      <c r="AK141">
        <v>97.746025220762093</v>
      </c>
      <c r="AM141">
        <v>52.803043103294847</v>
      </c>
      <c r="AN141">
        <v>0</v>
      </c>
      <c r="AP141">
        <v>8.25</v>
      </c>
      <c r="AQ141">
        <v>594.25</v>
      </c>
      <c r="AR141">
        <v>0.22427008483954319</v>
      </c>
      <c r="AS141">
        <v>3.3626262418003972</v>
      </c>
      <c r="AT141">
        <v>2.9314845179738699E-2</v>
      </c>
    </row>
    <row r="142" spans="1:46" x14ac:dyDescent="0.25">
      <c r="A142" t="s">
        <v>184</v>
      </c>
      <c r="B142" t="str">
        <f t="shared" si="4"/>
        <v>3 Occupant_USA_IL_Chicago.</v>
      </c>
      <c r="C142" t="str">
        <f>'Model In'!AY142</f>
        <v>Electric Storage_50-gallon</v>
      </c>
      <c r="D142">
        <v>16715.46909336367</v>
      </c>
      <c r="E142">
        <v>97.746025220762093</v>
      </c>
      <c r="G142">
        <f t="shared" si="5"/>
        <v>8298.386594674248</v>
      </c>
      <c r="H142">
        <v>5613.5225716436398</v>
      </c>
      <c r="J142">
        <v>2943.019448152429</v>
      </c>
      <c r="K142">
        <v>8876.523588308979</v>
      </c>
      <c r="L142">
        <v>2195.954646408085</v>
      </c>
      <c r="M142">
        <v>80.228551214602277</v>
      </c>
      <c r="N142">
        <v>394.31992586854142</v>
      </c>
      <c r="P142">
        <v>2177.486779632125</v>
      </c>
      <c r="Q142">
        <v>507.3772433984833</v>
      </c>
      <c r="R142">
        <v>0</v>
      </c>
      <c r="U142">
        <v>3020.3341530114958</v>
      </c>
      <c r="V142">
        <v>-342.66328796844141</v>
      </c>
      <c r="X142">
        <v>3020.334153011499</v>
      </c>
      <c r="Y142">
        <v>4373.1166730416398</v>
      </c>
      <c r="Z142">
        <v>0</v>
      </c>
      <c r="AA142">
        <v>1023.631672635939</v>
      </c>
      <c r="AD142">
        <v>94.322539088410238</v>
      </c>
      <c r="AE142">
        <v>184.69333325480241</v>
      </c>
      <c r="AF142">
        <v>668.6730391343433</v>
      </c>
      <c r="AG142">
        <v>0</v>
      </c>
      <c r="AK142">
        <v>97.746025220762093</v>
      </c>
      <c r="AM142">
        <v>52.803043103294847</v>
      </c>
      <c r="AN142">
        <v>0</v>
      </c>
      <c r="AP142">
        <v>27</v>
      </c>
      <c r="AQ142">
        <v>116</v>
      </c>
      <c r="AR142">
        <v>0.2963075747554379</v>
      </c>
      <c r="AS142">
        <v>5.3723424704301914</v>
      </c>
      <c r="AT142">
        <v>2.9201206255014302E-2</v>
      </c>
    </row>
    <row r="143" spans="1:46" x14ac:dyDescent="0.25">
      <c r="A143" t="s">
        <v>185</v>
      </c>
      <c r="B143" t="str">
        <f t="shared" si="4"/>
        <v>3 Occupant_USA_IN_Evansvil</v>
      </c>
      <c r="C143" t="str">
        <f>'Model In'!AY143</f>
        <v>Electric Storage_50-gallon</v>
      </c>
      <c r="D143">
        <v>14004.762659840921</v>
      </c>
      <c r="E143">
        <v>97.746025220762093</v>
      </c>
      <c r="G143">
        <f t="shared" si="5"/>
        <v>5831.1372891707233</v>
      </c>
      <c r="H143">
        <v>2387.5059769216</v>
      </c>
      <c r="J143">
        <v>1476.779566389996</v>
      </c>
      <c r="K143">
        <v>4678.2327385050967</v>
      </c>
      <c r="L143">
        <v>459.03846896026067</v>
      </c>
      <c r="M143">
        <v>50.699543807635827</v>
      </c>
      <c r="N143">
        <v>400.98839776371091</v>
      </c>
      <c r="P143">
        <v>2951.6599567823841</v>
      </c>
      <c r="Q143">
        <v>491.97135546673951</v>
      </c>
      <c r="R143">
        <v>0</v>
      </c>
      <c r="U143">
        <v>2776.8770249921599</v>
      </c>
      <c r="V143">
        <v>-336.77710427823058</v>
      </c>
      <c r="X143">
        <v>2776.8770249921658</v>
      </c>
      <c r="Y143">
        <v>4373.1166730416398</v>
      </c>
      <c r="Z143">
        <v>0</v>
      </c>
      <c r="AA143">
        <v>1023.631672635939</v>
      </c>
      <c r="AD143">
        <v>94.322539088410238</v>
      </c>
      <c r="AE143">
        <v>184.69333325480241</v>
      </c>
      <c r="AF143">
        <v>668.6730391343433</v>
      </c>
      <c r="AG143">
        <v>0</v>
      </c>
      <c r="AK143">
        <v>97.746025220762093</v>
      </c>
      <c r="AM143">
        <v>52.803043103294847</v>
      </c>
      <c r="AN143">
        <v>0</v>
      </c>
      <c r="AP143">
        <v>10.5</v>
      </c>
      <c r="AQ143">
        <v>559</v>
      </c>
      <c r="AR143">
        <v>0.2150114569781206</v>
      </c>
      <c r="AS143">
        <v>3.2763534178612108</v>
      </c>
      <c r="AT143">
        <v>2.7266158722229601E-2</v>
      </c>
    </row>
    <row r="144" spans="1:46" x14ac:dyDescent="0.25">
      <c r="A144" t="s">
        <v>186</v>
      </c>
      <c r="B144" t="str">
        <f t="shared" si="4"/>
        <v>3 Occupant_USA_IN_Indianap</v>
      </c>
      <c r="C144" t="str">
        <f>'Model In'!AY144</f>
        <v>Electric Storage_50-gallon</v>
      </c>
      <c r="D144">
        <v>15674.102668639811</v>
      </c>
      <c r="E144">
        <v>97.746025220762093</v>
      </c>
      <c r="G144">
        <f t="shared" si="5"/>
        <v>7354.4821112923137</v>
      </c>
      <c r="H144">
        <v>4260.3029529607347</v>
      </c>
      <c r="J144">
        <v>2327.6485163924358</v>
      </c>
      <c r="K144">
        <v>7218.3200626841481</v>
      </c>
      <c r="L144">
        <v>1464.1842910038911</v>
      </c>
      <c r="M144">
        <v>76.956786563308853</v>
      </c>
      <c r="N144">
        <v>391.51335900111951</v>
      </c>
      <c r="P144">
        <v>2549.0511119140051</v>
      </c>
      <c r="Q144">
        <v>545.12804641757305</v>
      </c>
      <c r="R144">
        <v>0</v>
      </c>
      <c r="U144">
        <v>2922.872211669629</v>
      </c>
      <c r="V144">
        <v>-340.11998206028397</v>
      </c>
      <c r="X144">
        <v>2922.8722116696349</v>
      </c>
      <c r="Y144">
        <v>4373.1166730416398</v>
      </c>
      <c r="Z144">
        <v>0</v>
      </c>
      <c r="AA144">
        <v>1023.631672635939</v>
      </c>
      <c r="AD144">
        <v>94.322539088410238</v>
      </c>
      <c r="AE144">
        <v>184.69333325480241</v>
      </c>
      <c r="AF144">
        <v>668.6730391343433</v>
      </c>
      <c r="AG144">
        <v>0</v>
      </c>
      <c r="AK144">
        <v>97.746025220762093</v>
      </c>
      <c r="AM144">
        <v>52.803043103294847</v>
      </c>
      <c r="AN144">
        <v>0</v>
      </c>
      <c r="AP144">
        <v>19.75</v>
      </c>
      <c r="AQ144">
        <v>447.5</v>
      </c>
      <c r="AR144">
        <v>0.27792855782860149</v>
      </c>
      <c r="AS144">
        <v>5.0445799865428942</v>
      </c>
      <c r="AT144">
        <v>3.0923013681991001E-2</v>
      </c>
    </row>
    <row r="145" spans="1:46" x14ac:dyDescent="0.25">
      <c r="A145" t="s">
        <v>187</v>
      </c>
      <c r="B145" t="str">
        <f t="shared" si="4"/>
        <v>3 Occupant_USA_KS_Hays.Rgn</v>
      </c>
      <c r="C145" t="str">
        <f>'Model In'!AY145</f>
        <v>Electric Storage_50-gallon</v>
      </c>
      <c r="D145">
        <v>15912.10577147758</v>
      </c>
      <c r="E145">
        <v>97.746025220762093</v>
      </c>
      <c r="G145">
        <f t="shared" si="5"/>
        <v>7617.7616413342585</v>
      </c>
      <c r="H145">
        <v>4106.6169083277518</v>
      </c>
      <c r="J145">
        <v>2421.748230109175</v>
      </c>
      <c r="K145">
        <v>7453.9707911368359</v>
      </c>
      <c r="L145">
        <v>1183.392329319759</v>
      </c>
      <c r="M145">
        <v>72.411798388947162</v>
      </c>
      <c r="N145">
        <v>429.06455050987239</v>
      </c>
      <c r="P145">
        <v>2928.7129212449058</v>
      </c>
      <c r="Q145">
        <v>582.43181176159987</v>
      </c>
      <c r="R145">
        <v>0</v>
      </c>
      <c r="U145">
        <v>2897.595784465303</v>
      </c>
      <c r="V145">
        <v>-339.85593794411778</v>
      </c>
      <c r="X145">
        <v>2897.595784465314</v>
      </c>
      <c r="Y145">
        <v>4373.1166730416398</v>
      </c>
      <c r="Z145">
        <v>0</v>
      </c>
      <c r="AA145">
        <v>1023.631672635939</v>
      </c>
      <c r="AD145">
        <v>94.322539088410238</v>
      </c>
      <c r="AE145">
        <v>184.69333325480241</v>
      </c>
      <c r="AF145">
        <v>668.6730391343433</v>
      </c>
      <c r="AG145">
        <v>0</v>
      </c>
      <c r="AK145">
        <v>97.746025220762093</v>
      </c>
      <c r="AM145">
        <v>52.803043103294847</v>
      </c>
      <c r="AN145">
        <v>0</v>
      </c>
      <c r="AP145">
        <v>10</v>
      </c>
      <c r="AQ145">
        <v>489.25</v>
      </c>
      <c r="AR145">
        <v>0.36317161367343198</v>
      </c>
      <c r="AS145">
        <v>6.1522657561439393</v>
      </c>
      <c r="AT145">
        <v>3.4687898448905401E-2</v>
      </c>
    </row>
    <row r="146" spans="1:46" x14ac:dyDescent="0.25">
      <c r="A146" t="s">
        <v>188</v>
      </c>
      <c r="B146" t="str">
        <f t="shared" si="4"/>
        <v>3 Occupant_USA_KS_Wichita.</v>
      </c>
      <c r="C146" t="str">
        <f>'Model In'!AY146</f>
        <v>Electric Storage_50-gallon</v>
      </c>
      <c r="D146">
        <v>14564.571014367</v>
      </c>
      <c r="E146">
        <v>97.746025220762093</v>
      </c>
      <c r="G146">
        <f t="shared" si="5"/>
        <v>6403.337629924361</v>
      </c>
      <c r="H146">
        <v>2428.6912786003249</v>
      </c>
      <c r="J146">
        <v>1701.187248514165</v>
      </c>
      <c r="K146">
        <v>5274.9549860019779</v>
      </c>
      <c r="L146">
        <v>207.9327996003409</v>
      </c>
      <c r="M146">
        <v>71.52278646645766</v>
      </c>
      <c r="N146">
        <v>448.04844401937169</v>
      </c>
      <c r="P146">
        <v>3456.19693312444</v>
      </c>
      <c r="Q146">
        <v>518.44941819959615</v>
      </c>
      <c r="R146">
        <v>0</v>
      </c>
      <c r="U146">
        <v>2764.4850387644469</v>
      </c>
      <c r="V146">
        <v>-337.62045312685802</v>
      </c>
      <c r="X146">
        <v>2764.485038764451</v>
      </c>
      <c r="Y146">
        <v>4373.1166730416398</v>
      </c>
      <c r="Z146">
        <v>0</v>
      </c>
      <c r="AA146">
        <v>1023.631672635939</v>
      </c>
      <c r="AD146">
        <v>94.322539088410238</v>
      </c>
      <c r="AE146">
        <v>184.69333325480241</v>
      </c>
      <c r="AF146">
        <v>668.6730391343433</v>
      </c>
      <c r="AG146">
        <v>0</v>
      </c>
      <c r="AK146">
        <v>97.746025220762093</v>
      </c>
      <c r="AM146">
        <v>52.803043103294847</v>
      </c>
      <c r="AN146">
        <v>0</v>
      </c>
      <c r="AP146">
        <v>2.25</v>
      </c>
      <c r="AQ146">
        <v>281</v>
      </c>
      <c r="AR146">
        <v>0.34875119096093138</v>
      </c>
      <c r="AS146">
        <v>5.9526894413847584</v>
      </c>
      <c r="AT146">
        <v>3.1863169622736401E-2</v>
      </c>
    </row>
    <row r="147" spans="1:46" x14ac:dyDescent="0.25">
      <c r="A147" t="s">
        <v>189</v>
      </c>
      <c r="B147" t="str">
        <f t="shared" si="4"/>
        <v>3 Occupant_USA_KY_Louisvil</v>
      </c>
      <c r="C147" t="str">
        <f>'Model In'!AY147</f>
        <v>Electric Storage_50-gallon</v>
      </c>
      <c r="D147">
        <v>13921.9454761375</v>
      </c>
      <c r="E147">
        <v>97.746025220762093</v>
      </c>
      <c r="G147">
        <f t="shared" si="5"/>
        <v>5759.8352086881214</v>
      </c>
      <c r="H147">
        <v>2266.1260680650939</v>
      </c>
      <c r="J147">
        <v>1437.999968673357</v>
      </c>
      <c r="K147">
        <v>4588.6613048229456</v>
      </c>
      <c r="L147">
        <v>353.13432231472348</v>
      </c>
      <c r="M147">
        <v>48.938279904814969</v>
      </c>
      <c r="N147">
        <v>426.05349717220082</v>
      </c>
      <c r="P147">
        <v>2999.4718288272452</v>
      </c>
      <c r="Q147">
        <v>494.23731179578238</v>
      </c>
      <c r="R147">
        <v>0</v>
      </c>
      <c r="U147">
        <v>2765.361921771233</v>
      </c>
      <c r="V147">
        <v>-336.46841942995042</v>
      </c>
      <c r="X147">
        <v>2765.3619217712362</v>
      </c>
      <c r="Y147">
        <v>4373.1166730416398</v>
      </c>
      <c r="Z147">
        <v>0</v>
      </c>
      <c r="AA147">
        <v>1023.631672635939</v>
      </c>
      <c r="AD147">
        <v>94.322539088410238</v>
      </c>
      <c r="AE147">
        <v>184.69333325480241</v>
      </c>
      <c r="AF147">
        <v>668.6730391343433</v>
      </c>
      <c r="AG147">
        <v>0</v>
      </c>
      <c r="AK147">
        <v>97.746025220762093</v>
      </c>
      <c r="AM147">
        <v>52.803043103294847</v>
      </c>
      <c r="AN147">
        <v>0</v>
      </c>
      <c r="AP147">
        <v>8</v>
      </c>
      <c r="AQ147">
        <v>506.5</v>
      </c>
      <c r="AR147">
        <v>0.1870657257530722</v>
      </c>
      <c r="AS147">
        <v>2.751339527219745</v>
      </c>
      <c r="AT147">
        <v>2.7098956375215099E-2</v>
      </c>
    </row>
    <row r="148" spans="1:46" x14ac:dyDescent="0.25">
      <c r="A148" t="s">
        <v>190</v>
      </c>
      <c r="B148" t="str">
        <f t="shared" si="4"/>
        <v>3 Occupant_USA_LA_New.Orle</v>
      </c>
      <c r="C148" t="str">
        <f>'Model In'!AY148</f>
        <v>Electric Storage_50-gallon</v>
      </c>
      <c r="D148">
        <v>13797.49252920091</v>
      </c>
      <c r="E148">
        <v>97.746025220762093</v>
      </c>
      <c r="G148">
        <f t="shared" si="5"/>
        <v>6114.795681237294</v>
      </c>
      <c r="H148">
        <v>333.29581760257742</v>
      </c>
      <c r="J148">
        <v>188.98574202655439</v>
      </c>
      <c r="K148">
        <v>634.1789971950966</v>
      </c>
      <c r="L148">
        <v>2.2594818459787969</v>
      </c>
      <c r="M148">
        <v>7.7311304026422736</v>
      </c>
      <c r="N148">
        <v>134.31946332740159</v>
      </c>
      <c r="P148">
        <v>5194.1956608826213</v>
      </c>
      <c r="Q148">
        <v>587.30420275209485</v>
      </c>
      <c r="R148">
        <v>0</v>
      </c>
      <c r="U148">
        <v>2285.948502285516</v>
      </c>
      <c r="V148">
        <v>-322.67689426058138</v>
      </c>
      <c r="X148">
        <v>2285.9485022855129</v>
      </c>
      <c r="Y148">
        <v>4373.1166730416398</v>
      </c>
      <c r="Z148">
        <v>0</v>
      </c>
      <c r="AA148">
        <v>1023.631672635939</v>
      </c>
      <c r="AD148">
        <v>94.322539088410238</v>
      </c>
      <c r="AE148">
        <v>184.69333325480241</v>
      </c>
      <c r="AF148">
        <v>668.6730391343433</v>
      </c>
      <c r="AG148">
        <v>0</v>
      </c>
      <c r="AK148">
        <v>97.746025220762093</v>
      </c>
      <c r="AM148">
        <v>52.803043103294847</v>
      </c>
      <c r="AN148">
        <v>0</v>
      </c>
      <c r="AP148">
        <v>2.25</v>
      </c>
      <c r="AQ148">
        <v>1403.25</v>
      </c>
      <c r="AR148">
        <v>0.1981364596575701</v>
      </c>
      <c r="AS148">
        <v>3.933201436197181</v>
      </c>
      <c r="AT148">
        <v>3.2448940834778603E-2</v>
      </c>
    </row>
    <row r="149" spans="1:46" x14ac:dyDescent="0.25">
      <c r="A149" t="s">
        <v>191</v>
      </c>
      <c r="B149" t="str">
        <f t="shared" si="4"/>
        <v>3 Occupant_USA_LA_Shrevepo</v>
      </c>
      <c r="C149" t="str">
        <f>'Model In'!AY149</f>
        <v>Electric Storage_50-gallon</v>
      </c>
      <c r="D149">
        <v>13646.27441697225</v>
      </c>
      <c r="E149">
        <v>97.746025220762093</v>
      </c>
      <c r="G149">
        <f t="shared" si="5"/>
        <v>5798.4423882802666</v>
      </c>
      <c r="H149">
        <v>790.50101177755596</v>
      </c>
      <c r="J149">
        <v>458.51359188093738</v>
      </c>
      <c r="K149">
        <v>1448.316596415716</v>
      </c>
      <c r="L149">
        <v>64.626672861738811</v>
      </c>
      <c r="M149">
        <v>21.39906918656277</v>
      </c>
      <c r="N149">
        <v>245.96167784831721</v>
      </c>
      <c r="P149">
        <v>4484.9920928549373</v>
      </c>
      <c r="Q149">
        <v>522.94928364777411</v>
      </c>
      <c r="R149">
        <v>0</v>
      </c>
      <c r="U149">
        <v>2451.0836830139251</v>
      </c>
      <c r="V149">
        <v>-326.88868872158059</v>
      </c>
      <c r="X149">
        <v>2451.0836830139169</v>
      </c>
      <c r="Y149">
        <v>4373.1166730416398</v>
      </c>
      <c r="Z149">
        <v>0</v>
      </c>
      <c r="AA149">
        <v>1023.631672635939</v>
      </c>
      <c r="AD149">
        <v>94.322539088410238</v>
      </c>
      <c r="AE149">
        <v>184.69333325480241</v>
      </c>
      <c r="AF149">
        <v>668.6730391343433</v>
      </c>
      <c r="AG149">
        <v>0</v>
      </c>
      <c r="AK149">
        <v>97.746025220762093</v>
      </c>
      <c r="AM149">
        <v>52.803043103294847</v>
      </c>
      <c r="AN149">
        <v>0</v>
      </c>
      <c r="AP149">
        <v>1</v>
      </c>
      <c r="AQ149">
        <v>953.75</v>
      </c>
      <c r="AR149">
        <v>0.1852758308266258</v>
      </c>
      <c r="AS149">
        <v>3.113289646862123</v>
      </c>
      <c r="AT149">
        <v>2.8995523275133099E-2</v>
      </c>
    </row>
    <row r="150" spans="1:46" x14ac:dyDescent="0.25">
      <c r="A150" t="s">
        <v>192</v>
      </c>
      <c r="B150" t="str">
        <f t="shared" si="4"/>
        <v>3 Occupant_USA_MA_Boston-L</v>
      </c>
      <c r="C150" t="str">
        <f>'Model In'!AY150</f>
        <v>Electric Storage_50-gallon</v>
      </c>
      <c r="D150">
        <v>14873.64065845746</v>
      </c>
      <c r="E150">
        <v>97.746025220762093</v>
      </c>
      <c r="G150">
        <f t="shared" si="5"/>
        <v>6483.146290230804</v>
      </c>
      <c r="H150">
        <v>4195.7991241477712</v>
      </c>
      <c r="J150">
        <v>2368.2872247361752</v>
      </c>
      <c r="K150">
        <v>7737.9458900844902</v>
      </c>
      <c r="L150">
        <v>1346.350053037992</v>
      </c>
      <c r="M150">
        <v>73.318820675546903</v>
      </c>
      <c r="N150">
        <v>407.84302569803458</v>
      </c>
      <c r="P150">
        <v>1825.2478660106869</v>
      </c>
      <c r="Q150">
        <v>462.09930007234561</v>
      </c>
      <c r="R150">
        <v>0</v>
      </c>
      <c r="U150">
        <v>2993.746022548723</v>
      </c>
      <c r="V150">
        <v>-343.19130655940251</v>
      </c>
      <c r="X150">
        <v>2993.746022548713</v>
      </c>
      <c r="Y150">
        <v>4373.1166730416398</v>
      </c>
      <c r="Z150">
        <v>0</v>
      </c>
      <c r="AA150">
        <v>1023.631672635939</v>
      </c>
      <c r="AD150">
        <v>94.322539088410238</v>
      </c>
      <c r="AE150">
        <v>184.69333325480241</v>
      </c>
      <c r="AF150">
        <v>668.6730391343433</v>
      </c>
      <c r="AG150">
        <v>0</v>
      </c>
      <c r="AK150">
        <v>97.746025220762093</v>
      </c>
      <c r="AM150">
        <v>52.803043103294847</v>
      </c>
      <c r="AN150">
        <v>0</v>
      </c>
      <c r="AP150">
        <v>59</v>
      </c>
      <c r="AQ150">
        <v>382</v>
      </c>
      <c r="AR150">
        <v>0.3131119723651955</v>
      </c>
      <c r="AS150">
        <v>6.2332837245198442</v>
      </c>
      <c r="AT150">
        <v>2.6466763980145702E-2</v>
      </c>
    </row>
    <row r="151" spans="1:46" x14ac:dyDescent="0.25">
      <c r="A151" t="s">
        <v>193</v>
      </c>
      <c r="B151" t="str">
        <f t="shared" si="4"/>
        <v>3 Occupant_USA_MD_Baltimor</v>
      </c>
      <c r="C151" t="str">
        <f>'Model In'!AY151</f>
        <v>Electric Storage_50-gallon</v>
      </c>
      <c r="D151">
        <v>13790.135779652939</v>
      </c>
      <c r="E151">
        <v>97.746025220762093</v>
      </c>
      <c r="G151">
        <f t="shared" si="5"/>
        <v>5576.5571453572693</v>
      </c>
      <c r="H151">
        <v>2414.0848716310352</v>
      </c>
      <c r="J151">
        <v>1479.5600176756161</v>
      </c>
      <c r="K151">
        <v>4703.0804624894308</v>
      </c>
      <c r="L151">
        <v>454.00994414680719</v>
      </c>
      <c r="M151">
        <v>41.524768230751228</v>
      </c>
      <c r="N151">
        <v>438.99014157785251</v>
      </c>
      <c r="P151">
        <v>2698.22432456861</v>
      </c>
      <c r="Q151">
        <v>464.24794915762419</v>
      </c>
      <c r="R151">
        <v>0</v>
      </c>
      <c r="U151">
        <v>2816.8302886174861</v>
      </c>
      <c r="V151">
        <v>-337.21854955702952</v>
      </c>
      <c r="X151">
        <v>2816.8302886174838</v>
      </c>
      <c r="Y151">
        <v>4373.1166730416398</v>
      </c>
      <c r="Z151">
        <v>0</v>
      </c>
      <c r="AA151">
        <v>1023.631672635939</v>
      </c>
      <c r="AD151">
        <v>94.322539088410238</v>
      </c>
      <c r="AE151">
        <v>184.69333325480241</v>
      </c>
      <c r="AF151">
        <v>668.6730391343433</v>
      </c>
      <c r="AG151">
        <v>0</v>
      </c>
      <c r="AK151">
        <v>97.746025220762093</v>
      </c>
      <c r="AM151">
        <v>52.803043103294847</v>
      </c>
      <c r="AN151">
        <v>0</v>
      </c>
      <c r="AP151">
        <v>10.25</v>
      </c>
      <c r="AQ151">
        <v>603.75</v>
      </c>
      <c r="AR151">
        <v>0.20879164695690849</v>
      </c>
      <c r="AS151">
        <v>3.4790224534775822</v>
      </c>
      <c r="AT151">
        <v>2.56514115591857E-2</v>
      </c>
    </row>
    <row r="152" spans="1:46" x14ac:dyDescent="0.25">
      <c r="A152" t="s">
        <v>194</v>
      </c>
      <c r="B152" t="str">
        <f t="shared" si="4"/>
        <v>3 Occupant_USA_ME_Portland</v>
      </c>
      <c r="C152" t="str">
        <f>'Model In'!AY152</f>
        <v>Electric Storage_50-gallon</v>
      </c>
      <c r="D152">
        <v>16667.433626981059</v>
      </c>
      <c r="E152">
        <v>97.746025220762093</v>
      </c>
      <c r="G152">
        <f t="shared" si="5"/>
        <v>8091.9588461192252</v>
      </c>
      <c r="H152">
        <v>6190.8887982866536</v>
      </c>
      <c r="J152">
        <v>2865.4254793037871</v>
      </c>
      <c r="K152">
        <v>9009.0397075722922</v>
      </c>
      <c r="L152">
        <v>2801.5603914465091</v>
      </c>
      <c r="M152">
        <v>76.893593342313153</v>
      </c>
      <c r="N152">
        <v>447.00933419405311</v>
      </c>
      <c r="P152">
        <v>1423.2192174611141</v>
      </c>
      <c r="Q152">
        <v>477.85083037145728</v>
      </c>
      <c r="R152">
        <v>0</v>
      </c>
      <c r="U152">
        <v>3178.7264351839731</v>
      </c>
      <c r="V152">
        <v>-345.7105276825539</v>
      </c>
      <c r="X152">
        <v>3178.7264351839772</v>
      </c>
      <c r="Y152">
        <v>4373.1166730416398</v>
      </c>
      <c r="Z152">
        <v>0</v>
      </c>
      <c r="AA152">
        <v>1023.631672635939</v>
      </c>
      <c r="AD152">
        <v>94.322539088410238</v>
      </c>
      <c r="AE152">
        <v>184.69333325480241</v>
      </c>
      <c r="AF152">
        <v>668.6730391343433</v>
      </c>
      <c r="AG152">
        <v>0</v>
      </c>
      <c r="AK152">
        <v>97.746025220762093</v>
      </c>
      <c r="AM152">
        <v>52.803043103294847</v>
      </c>
      <c r="AN152">
        <v>0</v>
      </c>
      <c r="AP152">
        <v>54</v>
      </c>
      <c r="AQ152">
        <v>232.25</v>
      </c>
      <c r="AR152">
        <v>0.27248296002191069</v>
      </c>
      <c r="AS152">
        <v>3.8472892274976132</v>
      </c>
      <c r="AT152">
        <v>2.6199109124931601E-2</v>
      </c>
    </row>
    <row r="153" spans="1:46" x14ac:dyDescent="0.25">
      <c r="A153" t="s">
        <v>195</v>
      </c>
      <c r="B153" t="str">
        <f t="shared" si="4"/>
        <v>3 Occupant_USA_ME_Presque.</v>
      </c>
      <c r="C153" t="str">
        <f>'Model In'!AY153</f>
        <v>Electric Storage_50-gallon</v>
      </c>
      <c r="D153">
        <v>23800.440692667009</v>
      </c>
      <c r="E153">
        <v>97.746025220762093</v>
      </c>
      <c r="G153">
        <f t="shared" si="5"/>
        <v>14984.464357563143</v>
      </c>
      <c r="H153">
        <v>13484.0029356502</v>
      </c>
      <c r="J153">
        <v>3397.7999278415309</v>
      </c>
      <c r="K153">
        <v>10322.554873129409</v>
      </c>
      <c r="L153">
        <v>9642.240573011688</v>
      </c>
      <c r="M153">
        <v>93.062644497616802</v>
      </c>
      <c r="N153">
        <v>350.89979029941429</v>
      </c>
      <c r="P153">
        <v>997.60038035498462</v>
      </c>
      <c r="Q153">
        <v>502.86104155795942</v>
      </c>
      <c r="R153">
        <v>0</v>
      </c>
      <c r="U153">
        <v>3419.2279894256262</v>
      </c>
      <c r="V153">
        <v>-349.49243905877489</v>
      </c>
      <c r="X153">
        <v>3419.227989425633</v>
      </c>
      <c r="Y153">
        <v>4373.1166730416398</v>
      </c>
      <c r="Z153">
        <v>0</v>
      </c>
      <c r="AA153">
        <v>1023.631672635939</v>
      </c>
      <c r="AD153">
        <v>94.322539088410238</v>
      </c>
      <c r="AE153">
        <v>184.69333325480241</v>
      </c>
      <c r="AF153">
        <v>668.6730391343433</v>
      </c>
      <c r="AG153">
        <v>0</v>
      </c>
      <c r="AK153">
        <v>97.746025220762093</v>
      </c>
      <c r="AM153">
        <v>52.803043103294847</v>
      </c>
      <c r="AN153">
        <v>0</v>
      </c>
      <c r="AP153">
        <v>316</v>
      </c>
      <c r="AQ153">
        <v>344.75</v>
      </c>
      <c r="AR153">
        <v>0.2990635021370962</v>
      </c>
      <c r="AS153">
        <v>3.6383220054955592</v>
      </c>
      <c r="AT153">
        <v>2.67997087170509E-2</v>
      </c>
    </row>
    <row r="154" spans="1:46" x14ac:dyDescent="0.25">
      <c r="A154" t="s">
        <v>196</v>
      </c>
      <c r="B154" t="str">
        <f t="shared" si="4"/>
        <v>3 Occupant_USA_MI_Detroit-</v>
      </c>
      <c r="C154" t="str">
        <f>'Model In'!AY154</f>
        <v>Electric Storage_50-gallon</v>
      </c>
      <c r="D154">
        <v>15815.87426044858</v>
      </c>
      <c r="E154">
        <v>97.746025220762093</v>
      </c>
      <c r="G154">
        <f t="shared" si="5"/>
        <v>7381.0096146426658</v>
      </c>
      <c r="H154">
        <v>4904.5608280230672</v>
      </c>
      <c r="J154">
        <v>2729.7758409297762</v>
      </c>
      <c r="K154">
        <v>8485.8978326576052</v>
      </c>
      <c r="L154">
        <v>1676.72407932857</v>
      </c>
      <c r="M154">
        <v>83.795179460071623</v>
      </c>
      <c r="N154">
        <v>414.26572830466642</v>
      </c>
      <c r="P154">
        <v>1950.517096956941</v>
      </c>
      <c r="Q154">
        <v>525.9316896626583</v>
      </c>
      <c r="R154">
        <v>0</v>
      </c>
      <c r="U154">
        <v>3038.1163001278951</v>
      </c>
      <c r="V154">
        <v>-342.70534080198559</v>
      </c>
      <c r="X154">
        <v>3038.1163001279001</v>
      </c>
      <c r="Y154">
        <v>4373.1166730416398</v>
      </c>
      <c r="Z154">
        <v>0</v>
      </c>
      <c r="AA154">
        <v>1023.631672635939</v>
      </c>
      <c r="AD154">
        <v>94.322539088410238</v>
      </c>
      <c r="AE154">
        <v>184.69333325480241</v>
      </c>
      <c r="AF154">
        <v>668.6730391343433</v>
      </c>
      <c r="AG154">
        <v>0</v>
      </c>
      <c r="AK154">
        <v>97.746025220762093</v>
      </c>
      <c r="AM154">
        <v>52.803043103294847</v>
      </c>
      <c r="AN154">
        <v>0</v>
      </c>
      <c r="AP154">
        <v>15.75</v>
      </c>
      <c r="AQ154">
        <v>165.5</v>
      </c>
      <c r="AR154">
        <v>0.26191781730500813</v>
      </c>
      <c r="AS154">
        <v>4.2779585068896289</v>
      </c>
      <c r="AT154">
        <v>2.9455691669950899E-2</v>
      </c>
    </row>
    <row r="155" spans="1:46" x14ac:dyDescent="0.25">
      <c r="A155" t="s">
        <v>197</v>
      </c>
      <c r="B155" t="str">
        <f t="shared" si="4"/>
        <v>3 Occupant_USA_MI_Houghton</v>
      </c>
      <c r="C155" t="str">
        <f>'Model In'!AY155</f>
        <v>Electric Storage_50-gallon</v>
      </c>
      <c r="D155">
        <v>18583.789943120009</v>
      </c>
      <c r="E155">
        <v>97.746025220762093</v>
      </c>
      <c r="G155">
        <f t="shared" si="5"/>
        <v>9942.8044136210337</v>
      </c>
      <c r="H155">
        <v>7905.4634949489982</v>
      </c>
      <c r="J155">
        <v>3505.4225573218141</v>
      </c>
      <c r="K155">
        <v>10650.56330793712</v>
      </c>
      <c r="L155">
        <v>3844.9578607819822</v>
      </c>
      <c r="M155">
        <v>138.26261820630751</v>
      </c>
      <c r="N155">
        <v>416.82045863886611</v>
      </c>
      <c r="P155">
        <v>1469.7004544237129</v>
      </c>
      <c r="Q155">
        <v>567.64046424832247</v>
      </c>
      <c r="R155">
        <v>0</v>
      </c>
      <c r="U155">
        <v>3244.237183821233</v>
      </c>
      <c r="V155">
        <v>-346.36229884908522</v>
      </c>
      <c r="X155">
        <v>3244.2371838212339</v>
      </c>
      <c r="Y155">
        <v>4373.1166730416398</v>
      </c>
      <c r="Z155">
        <v>0</v>
      </c>
      <c r="AA155">
        <v>1023.631672635939</v>
      </c>
      <c r="AD155">
        <v>94.322539088410238</v>
      </c>
      <c r="AE155">
        <v>184.69333325480241</v>
      </c>
      <c r="AF155">
        <v>668.6730391343433</v>
      </c>
      <c r="AG155">
        <v>0</v>
      </c>
      <c r="AK155">
        <v>97.746025220762093</v>
      </c>
      <c r="AM155">
        <v>52.803043103294847</v>
      </c>
      <c r="AN155">
        <v>0</v>
      </c>
      <c r="AP155">
        <v>61</v>
      </c>
      <c r="AQ155">
        <v>164.5</v>
      </c>
      <c r="AR155">
        <v>0.28435672933883321</v>
      </c>
      <c r="AS155">
        <v>4.2418579911321288</v>
      </c>
      <c r="AT155">
        <v>3.1358103163867702E-2</v>
      </c>
    </row>
    <row r="156" spans="1:46" x14ac:dyDescent="0.25">
      <c r="A156" t="s">
        <v>198</v>
      </c>
      <c r="B156" t="str">
        <f t="shared" si="4"/>
        <v>3 Occupant_USA_MI_Traverse</v>
      </c>
      <c r="C156" t="str">
        <f>'Model In'!AY156</f>
        <v>Electric Storage_50-gallon</v>
      </c>
      <c r="D156">
        <v>17824.333548847539</v>
      </c>
      <c r="E156">
        <v>97.746025220762093</v>
      </c>
      <c r="G156">
        <f t="shared" si="5"/>
        <v>9246.2930798884245</v>
      </c>
      <c r="H156">
        <v>7115.1875933038236</v>
      </c>
      <c r="J156">
        <v>3149.84536630295</v>
      </c>
      <c r="K156">
        <v>9814.1278676400652</v>
      </c>
      <c r="L156">
        <v>3444.021567464109</v>
      </c>
      <c r="M156">
        <v>110.81702577401209</v>
      </c>
      <c r="N156">
        <v>410.50363376275618</v>
      </c>
      <c r="P156">
        <v>1593.945479018646</v>
      </c>
      <c r="Q156">
        <v>537.16000756595554</v>
      </c>
      <c r="R156">
        <v>0</v>
      </c>
      <c r="U156">
        <v>3181.292123281019</v>
      </c>
      <c r="V156">
        <v>-345.19902135423081</v>
      </c>
      <c r="X156">
        <v>3181.292123281024</v>
      </c>
      <c r="Y156">
        <v>4373.1166730416398</v>
      </c>
      <c r="Z156">
        <v>0</v>
      </c>
      <c r="AA156">
        <v>1023.631672635939</v>
      </c>
      <c r="AD156">
        <v>94.322539088410238</v>
      </c>
      <c r="AE156">
        <v>184.69333325480241</v>
      </c>
      <c r="AF156">
        <v>668.6730391343433</v>
      </c>
      <c r="AG156">
        <v>0</v>
      </c>
      <c r="AK156">
        <v>97.746025220762093</v>
      </c>
      <c r="AM156">
        <v>52.803043103294847</v>
      </c>
      <c r="AN156">
        <v>0</v>
      </c>
      <c r="AP156">
        <v>74.75</v>
      </c>
      <c r="AQ156">
        <v>350.5</v>
      </c>
      <c r="AR156">
        <v>0.25788120077105398</v>
      </c>
      <c r="AS156">
        <v>3.3040949467780298</v>
      </c>
      <c r="AT156">
        <v>2.8938296086765E-2</v>
      </c>
    </row>
    <row r="157" spans="1:46" x14ac:dyDescent="0.25">
      <c r="A157" t="s">
        <v>199</v>
      </c>
      <c r="B157" t="str">
        <f t="shared" si="4"/>
        <v>3 Occupant_USA_MN_Duluth.I</v>
      </c>
      <c r="C157" t="str">
        <f>'Model In'!AY157</f>
        <v>Electric Storage_50-gallon</v>
      </c>
      <c r="D157">
        <v>22274.925277688159</v>
      </c>
      <c r="E157">
        <v>97.746025220762093</v>
      </c>
      <c r="G157">
        <f t="shared" si="5"/>
        <v>13477.302949871977</v>
      </c>
      <c r="H157">
        <v>11712.662182503151</v>
      </c>
      <c r="J157">
        <v>4286.2080789706733</v>
      </c>
      <c r="K157">
        <v>12591.490932866751</v>
      </c>
      <c r="L157">
        <v>6860.709592815464</v>
      </c>
      <c r="M157">
        <v>134.07305699637811</v>
      </c>
      <c r="N157">
        <v>431.67145372058229</v>
      </c>
      <c r="P157">
        <v>1157.579924514278</v>
      </c>
      <c r="Q157">
        <v>607.06084285454904</v>
      </c>
      <c r="R157">
        <v>0</v>
      </c>
      <c r="U157">
        <v>3400.8739821382892</v>
      </c>
      <c r="V157">
        <v>-349.90308704718399</v>
      </c>
      <c r="X157">
        <v>3400.8739821382869</v>
      </c>
      <c r="Y157">
        <v>4373.1166730416398</v>
      </c>
      <c r="Z157">
        <v>0</v>
      </c>
      <c r="AA157">
        <v>1023.631672635939</v>
      </c>
      <c r="AD157">
        <v>94.322539088410238</v>
      </c>
      <c r="AE157">
        <v>184.69333325480241</v>
      </c>
      <c r="AF157">
        <v>668.6730391343433</v>
      </c>
      <c r="AG157">
        <v>0</v>
      </c>
      <c r="AK157">
        <v>97.746025220762093</v>
      </c>
      <c r="AM157">
        <v>52.803043103294847</v>
      </c>
      <c r="AN157">
        <v>0</v>
      </c>
      <c r="AP157">
        <v>86.75</v>
      </c>
      <c r="AQ157">
        <v>89.75</v>
      </c>
      <c r="AR157">
        <v>0.33379621685473548</v>
      </c>
      <c r="AS157">
        <v>5.5417142583370262</v>
      </c>
      <c r="AT157">
        <v>3.4240997231968898E-2</v>
      </c>
    </row>
    <row r="158" spans="1:46" x14ac:dyDescent="0.25">
      <c r="A158" t="s">
        <v>200</v>
      </c>
      <c r="B158" t="str">
        <f t="shared" si="4"/>
        <v>3 Occupant_USA_MN_Minneapo</v>
      </c>
      <c r="C158" t="str">
        <f>'Model In'!AY158</f>
        <v>Electric Storage_50-gallon</v>
      </c>
      <c r="D158">
        <v>20113.638733005559</v>
      </c>
      <c r="E158">
        <v>97.746025220762093</v>
      </c>
      <c r="G158">
        <f t="shared" si="5"/>
        <v>11548.887155252947</v>
      </c>
      <c r="H158">
        <v>8884.3154931742756</v>
      </c>
      <c r="J158">
        <v>3623.253612428146</v>
      </c>
      <c r="K158">
        <v>10537.47710650031</v>
      </c>
      <c r="L158">
        <v>4791.6544497464511</v>
      </c>
      <c r="M158">
        <v>91.461092059688397</v>
      </c>
      <c r="N158">
        <v>377.94633893995012</v>
      </c>
      <c r="P158">
        <v>2025.057275647541</v>
      </c>
      <c r="Q158">
        <v>639.51438643112954</v>
      </c>
      <c r="R158">
        <v>0</v>
      </c>
      <c r="U158">
        <v>3168.0032320746009</v>
      </c>
      <c r="V158">
        <v>-344.45409597646989</v>
      </c>
      <c r="X158">
        <v>3168.0032320746068</v>
      </c>
      <c r="Y158">
        <v>4373.1166730416398</v>
      </c>
      <c r="Z158">
        <v>0</v>
      </c>
      <c r="AA158">
        <v>1023.631672635939</v>
      </c>
      <c r="AD158">
        <v>94.322539088410238</v>
      </c>
      <c r="AE158">
        <v>184.69333325480241</v>
      </c>
      <c r="AF158">
        <v>668.6730391343433</v>
      </c>
      <c r="AG158">
        <v>0</v>
      </c>
      <c r="AK158">
        <v>97.746025220762093</v>
      </c>
      <c r="AM158">
        <v>52.803043103294847</v>
      </c>
      <c r="AN158">
        <v>0</v>
      </c>
      <c r="AP158">
        <v>76.25</v>
      </c>
      <c r="AQ158">
        <v>184</v>
      </c>
      <c r="AR158">
        <v>0.30647284614315951</v>
      </c>
      <c r="AS158">
        <v>4.9704686585546716</v>
      </c>
      <c r="AT158">
        <v>3.6355228358186401E-2</v>
      </c>
    </row>
    <row r="159" spans="1:46" x14ac:dyDescent="0.25">
      <c r="A159" t="s">
        <v>201</v>
      </c>
      <c r="B159" t="str">
        <f t="shared" si="4"/>
        <v>3 Occupant_USA_MO_Kansas.C</v>
      </c>
      <c r="C159" t="str">
        <f>'Model In'!AY159</f>
        <v>Electric Storage_50-gallon</v>
      </c>
      <c r="D159">
        <v>14622.76861038041</v>
      </c>
      <c r="E159">
        <v>97.746025220762093</v>
      </c>
      <c r="G159">
        <f t="shared" si="5"/>
        <v>6442.7435757754683</v>
      </c>
      <c r="H159">
        <v>2884.3116972672669</v>
      </c>
      <c r="J159">
        <v>1733.9857729078269</v>
      </c>
      <c r="K159">
        <v>5369.5422789692138</v>
      </c>
      <c r="L159">
        <v>712.42641040781814</v>
      </c>
      <c r="M159">
        <v>48.217283604097297</v>
      </c>
      <c r="N159">
        <v>389.68223034753328</v>
      </c>
      <c r="P159">
        <v>3033.942020861628</v>
      </c>
      <c r="Q159">
        <v>524.48985764657334</v>
      </c>
      <c r="R159">
        <v>0</v>
      </c>
      <c r="U159">
        <v>2783.2766889268232</v>
      </c>
      <c r="V159">
        <v>-337.40802220930652</v>
      </c>
      <c r="X159">
        <v>2783.2766889268269</v>
      </c>
      <c r="Y159">
        <v>4373.1166730416398</v>
      </c>
      <c r="Z159">
        <v>0</v>
      </c>
      <c r="AA159">
        <v>1023.631672635939</v>
      </c>
      <c r="AD159">
        <v>94.322539088410238</v>
      </c>
      <c r="AE159">
        <v>184.69333325480241</v>
      </c>
      <c r="AF159">
        <v>668.6730391343433</v>
      </c>
      <c r="AG159">
        <v>0</v>
      </c>
      <c r="AK159">
        <v>97.746025220762093</v>
      </c>
      <c r="AM159">
        <v>52.803043103294847</v>
      </c>
      <c r="AN159">
        <v>0</v>
      </c>
      <c r="AP159">
        <v>7.75</v>
      </c>
      <c r="AQ159">
        <v>464.5</v>
      </c>
      <c r="AR159">
        <v>0.2463629151149597</v>
      </c>
      <c r="AS159">
        <v>3.98417907069084</v>
      </c>
      <c r="AT159">
        <v>2.9728761764228801E-2</v>
      </c>
    </row>
    <row r="160" spans="1:46" x14ac:dyDescent="0.25">
      <c r="A160" t="s">
        <v>202</v>
      </c>
      <c r="B160" t="str">
        <f t="shared" si="4"/>
        <v>3 Occupant_USA_MO_St.Josep</v>
      </c>
      <c r="C160" t="str">
        <f>'Model In'!AY160</f>
        <v>Electric Storage_50-gallon</v>
      </c>
      <c r="D160">
        <v>16377.77048024651</v>
      </c>
      <c r="E160">
        <v>97.746025220762093</v>
      </c>
      <c r="G160">
        <f t="shared" si="5"/>
        <v>8062.9572101482154</v>
      </c>
      <c r="H160">
        <v>4878.0049389370524</v>
      </c>
      <c r="J160">
        <v>2460.3326559133889</v>
      </c>
      <c r="K160">
        <v>7466.8232061319704</v>
      </c>
      <c r="L160">
        <v>1960.271848356186</v>
      </c>
      <c r="M160">
        <v>77.67856556283337</v>
      </c>
      <c r="N160">
        <v>379.72186910464279</v>
      </c>
      <c r="P160">
        <v>2631.4189053018181</v>
      </c>
      <c r="Q160">
        <v>553.53336590934521</v>
      </c>
      <c r="R160">
        <v>0</v>
      </c>
      <c r="U160">
        <v>2918.0649244202468</v>
      </c>
      <c r="V160">
        <v>-340.06124377243788</v>
      </c>
      <c r="X160">
        <v>2918.0649244202582</v>
      </c>
      <c r="Y160">
        <v>4373.1166730416398</v>
      </c>
      <c r="Z160">
        <v>0</v>
      </c>
      <c r="AA160">
        <v>1023.631672635939</v>
      </c>
      <c r="AD160">
        <v>94.322539088410238</v>
      </c>
      <c r="AE160">
        <v>184.69333325480241</v>
      </c>
      <c r="AF160">
        <v>668.6730391343433</v>
      </c>
      <c r="AG160">
        <v>0</v>
      </c>
      <c r="AK160">
        <v>97.746025220762093</v>
      </c>
      <c r="AM160">
        <v>52.803043103294847</v>
      </c>
      <c r="AN160">
        <v>0</v>
      </c>
      <c r="AP160">
        <v>26</v>
      </c>
      <c r="AQ160">
        <v>363.25</v>
      </c>
      <c r="AR160">
        <v>0.2840820662879221</v>
      </c>
      <c r="AS160">
        <v>4.3064431384490254</v>
      </c>
      <c r="AT160">
        <v>3.1522826667869097E-2</v>
      </c>
    </row>
    <row r="161" spans="1:46" x14ac:dyDescent="0.25">
      <c r="A161" t="s">
        <v>203</v>
      </c>
      <c r="B161" t="str">
        <f t="shared" si="4"/>
        <v>3 Occupant_USA_MS_Gulfport</v>
      </c>
      <c r="C161" t="str">
        <f>'Model In'!AY161</f>
        <v>Electric Storage_50-gallon</v>
      </c>
      <c r="D161">
        <v>13391.970923817729</v>
      </c>
      <c r="E161">
        <v>97.746025220762093</v>
      </c>
      <c r="G161">
        <f t="shared" si="5"/>
        <v>5638.4372193448635</v>
      </c>
      <c r="H161">
        <v>396.03939967222328</v>
      </c>
      <c r="J161">
        <v>189.57423759897881</v>
      </c>
      <c r="K161">
        <v>629.17705676126718</v>
      </c>
      <c r="L161">
        <v>12.583439823917161</v>
      </c>
      <c r="M161">
        <v>7.9804025195853532</v>
      </c>
      <c r="N161">
        <v>185.90131972974169</v>
      </c>
      <c r="P161">
        <v>4717.9223527021986</v>
      </c>
      <c r="Q161">
        <v>524.47546697044152</v>
      </c>
      <c r="R161">
        <v>0</v>
      </c>
      <c r="U161">
        <v>2356.785358794928</v>
      </c>
      <c r="V161">
        <v>-324.48749962538301</v>
      </c>
      <c r="X161">
        <v>2356.7853587949371</v>
      </c>
      <c r="Y161">
        <v>4373.1166730416398</v>
      </c>
      <c r="Z161">
        <v>0</v>
      </c>
      <c r="AA161">
        <v>1023.631672635939</v>
      </c>
      <c r="AD161">
        <v>94.322539088410238</v>
      </c>
      <c r="AE161">
        <v>184.69333325480241</v>
      </c>
      <c r="AF161">
        <v>668.6730391343433</v>
      </c>
      <c r="AG161">
        <v>0</v>
      </c>
      <c r="AK161">
        <v>97.746025220762093</v>
      </c>
      <c r="AM161">
        <v>52.803043103294847</v>
      </c>
      <c r="AN161">
        <v>0</v>
      </c>
      <c r="AP161">
        <v>2.25</v>
      </c>
      <c r="AQ161">
        <v>1214</v>
      </c>
      <c r="AR161">
        <v>0.17753128420778</v>
      </c>
      <c r="AS161">
        <v>3.3111478178935272</v>
      </c>
      <c r="AT161">
        <v>2.85548993010389E-2</v>
      </c>
    </row>
    <row r="162" spans="1:46" x14ac:dyDescent="0.25">
      <c r="A162" t="s">
        <v>204</v>
      </c>
      <c r="B162" t="str">
        <f t="shared" si="4"/>
        <v>3 Occupant_USA_MS_Jackson-</v>
      </c>
      <c r="C162" t="str">
        <f>'Model In'!AY162</f>
        <v>Electric Storage_50-gallon</v>
      </c>
      <c r="D162">
        <v>13300.358328904769</v>
      </c>
      <c r="E162">
        <v>97.746025220762093</v>
      </c>
      <c r="G162">
        <f t="shared" si="5"/>
        <v>5424.5333516216815</v>
      </c>
      <c r="H162">
        <v>706.94205915838791</v>
      </c>
      <c r="J162">
        <v>391.4361033424758</v>
      </c>
      <c r="K162">
        <v>1278.9894911540821</v>
      </c>
      <c r="L162">
        <v>17.896259294203031</v>
      </c>
      <c r="M162">
        <v>19.63319156169019</v>
      </c>
      <c r="N162">
        <v>277.97650496001802</v>
      </c>
      <c r="P162">
        <v>4208.8597572328072</v>
      </c>
      <c r="Q162">
        <v>508.731535230487</v>
      </c>
      <c r="R162">
        <v>0</v>
      </c>
      <c r="U162">
        <v>2479.0766316050058</v>
      </c>
      <c r="V162">
        <v>-328.22377325444029</v>
      </c>
      <c r="X162">
        <v>2479.0766316050081</v>
      </c>
      <c r="Y162">
        <v>4373.1166730416398</v>
      </c>
      <c r="Z162">
        <v>0</v>
      </c>
      <c r="AA162">
        <v>1023.631672635939</v>
      </c>
      <c r="AD162">
        <v>94.322539088410238</v>
      </c>
      <c r="AE162">
        <v>184.69333325480241</v>
      </c>
      <c r="AF162">
        <v>668.6730391343433</v>
      </c>
      <c r="AG162">
        <v>0</v>
      </c>
      <c r="AK162">
        <v>97.746025220762093</v>
      </c>
      <c r="AM162">
        <v>52.803043103294847</v>
      </c>
      <c r="AN162">
        <v>0</v>
      </c>
      <c r="AP162">
        <v>2.75</v>
      </c>
      <c r="AQ162">
        <v>894.25</v>
      </c>
      <c r="AR162">
        <v>0.171102870783299</v>
      </c>
      <c r="AS162">
        <v>2.7519312291223792</v>
      </c>
      <c r="AT162">
        <v>2.8056691521590502E-2</v>
      </c>
    </row>
    <row r="163" spans="1:46" x14ac:dyDescent="0.25">
      <c r="A163" t="s">
        <v>205</v>
      </c>
      <c r="B163" t="str">
        <f t="shared" si="4"/>
        <v>3 Occupant_USA_MT_Billings</v>
      </c>
      <c r="C163" t="str">
        <f>'Model In'!AY163</f>
        <v>Electric Storage_50-gallon</v>
      </c>
      <c r="D163">
        <v>16868.149548090489</v>
      </c>
      <c r="E163">
        <v>97.746025220762093</v>
      </c>
      <c r="G163">
        <f t="shared" si="5"/>
        <v>8316.8622213980962</v>
      </c>
      <c r="H163">
        <v>6083.6123390255289</v>
      </c>
      <c r="J163">
        <v>3291.3763349598262</v>
      </c>
      <c r="K163">
        <v>10030.04257978215</v>
      </c>
      <c r="L163">
        <v>2184.3210943145791</v>
      </c>
      <c r="M163">
        <v>86.916127165152488</v>
      </c>
      <c r="N163">
        <v>520.99878258601348</v>
      </c>
      <c r="P163">
        <v>1677.676974254118</v>
      </c>
      <c r="Q163">
        <v>555.57290811844825</v>
      </c>
      <c r="R163">
        <v>0</v>
      </c>
      <c r="U163">
        <v>3154.5389810144952</v>
      </c>
      <c r="V163">
        <v>-346.26806968688709</v>
      </c>
      <c r="X163">
        <v>3154.5389810144979</v>
      </c>
      <c r="Y163">
        <v>4373.1166730416398</v>
      </c>
      <c r="Z163">
        <v>0</v>
      </c>
      <c r="AA163">
        <v>1023.631672635939</v>
      </c>
      <c r="AD163">
        <v>94.322539088410238</v>
      </c>
      <c r="AE163">
        <v>184.69333325480241</v>
      </c>
      <c r="AF163">
        <v>668.6730391343433</v>
      </c>
      <c r="AG163">
        <v>0</v>
      </c>
      <c r="AK163">
        <v>97.746025220762093</v>
      </c>
      <c r="AM163">
        <v>52.803043103294847</v>
      </c>
      <c r="AN163">
        <v>0</v>
      </c>
      <c r="AP163">
        <v>11.25</v>
      </c>
      <c r="AQ163">
        <v>83.25</v>
      </c>
      <c r="AR163">
        <v>0.3300609923594246</v>
      </c>
      <c r="AS163">
        <v>5.8717728937994993</v>
      </c>
      <c r="AT163">
        <v>3.21169390561825E-2</v>
      </c>
    </row>
    <row r="164" spans="1:46" x14ac:dyDescent="0.25">
      <c r="A164" t="s">
        <v>206</v>
      </c>
      <c r="B164" t="str">
        <f t="shared" si="4"/>
        <v>3 Occupant_USA_NC_Charlott</v>
      </c>
      <c r="C164" t="str">
        <f>'Model In'!AY164</f>
        <v>Electric Storage_50-gallon</v>
      </c>
      <c r="D164">
        <v>12942.84362345748</v>
      </c>
      <c r="E164">
        <v>97.746025220762093</v>
      </c>
      <c r="G164">
        <f t="shared" si="5"/>
        <v>4906.5292861489888</v>
      </c>
      <c r="H164">
        <v>1090.8808072564709</v>
      </c>
      <c r="J164">
        <v>638.09469254254066</v>
      </c>
      <c r="K164">
        <v>2052.6579706083448</v>
      </c>
      <c r="L164">
        <v>76.302777385757651</v>
      </c>
      <c r="M164">
        <v>24.83581952232085</v>
      </c>
      <c r="N164">
        <v>351.64751780584947</v>
      </c>
      <c r="P164">
        <v>3362.3044985378228</v>
      </c>
      <c r="Q164">
        <v>453.34398035469508</v>
      </c>
      <c r="R164">
        <v>0</v>
      </c>
      <c r="U164">
        <v>2639.5659916304171</v>
      </c>
      <c r="V164">
        <v>-331.49260534308007</v>
      </c>
      <c r="X164">
        <v>2639.565991630423</v>
      </c>
      <c r="Y164">
        <v>4373.1166730416398</v>
      </c>
      <c r="Z164">
        <v>0</v>
      </c>
      <c r="AA164">
        <v>1023.631672635939</v>
      </c>
      <c r="AD164">
        <v>94.322539088410238</v>
      </c>
      <c r="AE164">
        <v>184.69333325480241</v>
      </c>
      <c r="AF164">
        <v>668.6730391343433</v>
      </c>
      <c r="AG164">
        <v>0</v>
      </c>
      <c r="AK164">
        <v>97.746025220762093</v>
      </c>
      <c r="AM164">
        <v>52.803043103294847</v>
      </c>
      <c r="AN164">
        <v>0</v>
      </c>
      <c r="AP164">
        <v>3.75</v>
      </c>
      <c r="AQ164">
        <v>627</v>
      </c>
      <c r="AR164">
        <v>0.19383242177923271</v>
      </c>
      <c r="AS164">
        <v>2.9322481669258682</v>
      </c>
      <c r="AT164">
        <v>2.5124888823684698E-2</v>
      </c>
    </row>
    <row r="165" spans="1:46" x14ac:dyDescent="0.25">
      <c r="A165" t="s">
        <v>207</v>
      </c>
      <c r="B165" t="str">
        <f t="shared" si="4"/>
        <v>3 Occupant_USA_NC_Raleigh-</v>
      </c>
      <c r="C165" t="str">
        <f>'Model In'!AY165</f>
        <v>Electric Storage_50-gallon</v>
      </c>
      <c r="D165">
        <v>13048.690126717929</v>
      </c>
      <c r="E165">
        <v>97.746025220762093</v>
      </c>
      <c r="G165">
        <f t="shared" si="5"/>
        <v>5042.8314877185039</v>
      </c>
      <c r="H165">
        <v>985.86559114109468</v>
      </c>
      <c r="J165">
        <v>561.60236849361934</v>
      </c>
      <c r="K165">
        <v>1811.181712824404</v>
      </c>
      <c r="L165">
        <v>39.858064345641957</v>
      </c>
      <c r="M165">
        <v>22.882970577129559</v>
      </c>
      <c r="N165">
        <v>361.52218772470451</v>
      </c>
      <c r="P165">
        <v>3590.6844903359502</v>
      </c>
      <c r="Q165">
        <v>466.28140624145942</v>
      </c>
      <c r="R165">
        <v>0</v>
      </c>
      <c r="U165">
        <v>2609.1102933211218</v>
      </c>
      <c r="V165">
        <v>-330.16191963834223</v>
      </c>
      <c r="X165">
        <v>2609.1102933211159</v>
      </c>
      <c r="Y165">
        <v>4373.1166730416398</v>
      </c>
      <c r="Z165">
        <v>0</v>
      </c>
      <c r="AA165">
        <v>1023.631672635939</v>
      </c>
      <c r="AD165">
        <v>94.322539088410238</v>
      </c>
      <c r="AE165">
        <v>184.69333325480241</v>
      </c>
      <c r="AF165">
        <v>668.6730391343433</v>
      </c>
      <c r="AG165">
        <v>0</v>
      </c>
      <c r="AK165">
        <v>97.746025220762093</v>
      </c>
      <c r="AM165">
        <v>52.803043103294847</v>
      </c>
      <c r="AN165">
        <v>0</v>
      </c>
      <c r="AP165">
        <v>2.5</v>
      </c>
      <c r="AQ165">
        <v>907</v>
      </c>
      <c r="AR165">
        <v>0.18752239279590879</v>
      </c>
      <c r="AS165">
        <v>2.9336744772777208</v>
      </c>
      <c r="AT165">
        <v>2.56874576445629E-2</v>
      </c>
    </row>
    <row r="166" spans="1:46" x14ac:dyDescent="0.25">
      <c r="A166" t="s">
        <v>208</v>
      </c>
      <c r="B166" t="str">
        <f t="shared" si="4"/>
        <v>3 Occupant_USA_ND_Bismarck</v>
      </c>
      <c r="C166" t="str">
        <f>'Model In'!AY166</f>
        <v>Electric Storage_50-gallon</v>
      </c>
      <c r="D166">
        <v>21935.351911566919</v>
      </c>
      <c r="E166">
        <v>97.746025220762093</v>
      </c>
      <c r="G166">
        <f t="shared" si="5"/>
        <v>13218.167387326957</v>
      </c>
      <c r="H166">
        <v>10921.959848483169</v>
      </c>
      <c r="J166">
        <v>4122.0273711893406</v>
      </c>
      <c r="K166">
        <v>12127.08869931051</v>
      </c>
      <c r="L166">
        <v>6286.8373947375903</v>
      </c>
      <c r="M166">
        <v>134.3819130882749</v>
      </c>
      <c r="N166">
        <v>378.71316946792479</v>
      </c>
      <c r="P166">
        <v>1639.1465533007161</v>
      </c>
      <c r="Q166">
        <v>657.06098554307221</v>
      </c>
      <c r="R166">
        <v>0</v>
      </c>
      <c r="U166">
        <v>3320.4361785620599</v>
      </c>
      <c r="V166">
        <v>-347.29156442525192</v>
      </c>
      <c r="X166">
        <v>3320.436178562069</v>
      </c>
      <c r="Y166">
        <v>4373.1166730416398</v>
      </c>
      <c r="Z166">
        <v>0</v>
      </c>
      <c r="AA166">
        <v>1023.631672635939</v>
      </c>
      <c r="AD166">
        <v>94.322539088410238</v>
      </c>
      <c r="AE166">
        <v>184.69333325480241</v>
      </c>
      <c r="AF166">
        <v>668.6730391343433</v>
      </c>
      <c r="AG166">
        <v>0</v>
      </c>
      <c r="AK166">
        <v>97.746025220762093</v>
      </c>
      <c r="AM166">
        <v>52.803043103294847</v>
      </c>
      <c r="AN166">
        <v>0</v>
      </c>
      <c r="AP166">
        <v>30</v>
      </c>
      <c r="AQ166">
        <v>254.25</v>
      </c>
      <c r="AR166">
        <v>0.3292782839256721</v>
      </c>
      <c r="AS166">
        <v>4.9206648507576292</v>
      </c>
      <c r="AT166">
        <v>3.6684203611414799E-2</v>
      </c>
    </row>
    <row r="167" spans="1:46" x14ac:dyDescent="0.25">
      <c r="A167" t="s">
        <v>209</v>
      </c>
      <c r="B167" t="str">
        <f t="shared" si="4"/>
        <v>3 Occupant_USA_ND_Fargo-He</v>
      </c>
      <c r="C167" t="str">
        <f>'Model In'!AY167</f>
        <v>Electric Storage_50-gallon</v>
      </c>
      <c r="D167">
        <v>26221.171969598101</v>
      </c>
      <c r="E167">
        <v>97.746025220762093</v>
      </c>
      <c r="G167">
        <f t="shared" si="5"/>
        <v>17492.271354939319</v>
      </c>
      <c r="H167">
        <v>15162.83504996587</v>
      </c>
      <c r="J167">
        <v>4268.2076083410311</v>
      </c>
      <c r="K167">
        <v>12171.595015752</v>
      </c>
      <c r="L167">
        <v>10473.035065470311</v>
      </c>
      <c r="M167">
        <v>101.6951957508807</v>
      </c>
      <c r="N167">
        <v>319.89718040358167</v>
      </c>
      <c r="P167">
        <v>1654.149399238971</v>
      </c>
      <c r="Q167">
        <v>675.28690573447909</v>
      </c>
      <c r="R167">
        <v>0</v>
      </c>
      <c r="U167">
        <v>3332.152268980662</v>
      </c>
      <c r="V167">
        <v>-347.30816494634189</v>
      </c>
      <c r="X167">
        <v>3332.152268980667</v>
      </c>
      <c r="Y167">
        <v>4373.1166730416398</v>
      </c>
      <c r="Z167">
        <v>0</v>
      </c>
      <c r="AA167">
        <v>1023.631672635939</v>
      </c>
      <c r="AD167">
        <v>94.322539088410238</v>
      </c>
      <c r="AE167">
        <v>184.69333325480241</v>
      </c>
      <c r="AF167">
        <v>668.6730391343433</v>
      </c>
      <c r="AG167">
        <v>0</v>
      </c>
      <c r="AK167">
        <v>97.746025220762093</v>
      </c>
      <c r="AM167">
        <v>52.803043103294847</v>
      </c>
      <c r="AN167">
        <v>0</v>
      </c>
      <c r="AP167">
        <v>120</v>
      </c>
      <c r="AQ167">
        <v>257.75</v>
      </c>
      <c r="AR167">
        <v>0.3887267566748433</v>
      </c>
      <c r="AS167">
        <v>5.7079356712053473</v>
      </c>
      <c r="AT167">
        <v>3.8870500132694101E-2</v>
      </c>
    </row>
    <row r="168" spans="1:46" x14ac:dyDescent="0.25">
      <c r="A168" t="s">
        <v>210</v>
      </c>
      <c r="B168" t="str">
        <f t="shared" si="4"/>
        <v>3 Occupant_USA_NE_Omaha-Mi</v>
      </c>
      <c r="C168" t="str">
        <f>'Model In'!AY168</f>
        <v>Electric Storage_50-gallon</v>
      </c>
      <c r="D168">
        <v>16730.93903818131</v>
      </c>
      <c r="E168">
        <v>97.746025220762093</v>
      </c>
      <c r="G168">
        <f t="shared" si="5"/>
        <v>8344.7935345376245</v>
      </c>
      <c r="H168">
        <v>5212.7955270709926</v>
      </c>
      <c r="J168">
        <v>2597.0767266884691</v>
      </c>
      <c r="K168">
        <v>7799.7197559462566</v>
      </c>
      <c r="L168">
        <v>2107.9354126223338</v>
      </c>
      <c r="M168">
        <v>84.990941514534271</v>
      </c>
      <c r="N168">
        <v>422.79244624562858</v>
      </c>
      <c r="P168">
        <v>2554.0258381054232</v>
      </c>
      <c r="Q168">
        <v>577.97216936120731</v>
      </c>
      <c r="R168">
        <v>0</v>
      </c>
      <c r="U168">
        <v>2989.3971579656441</v>
      </c>
      <c r="V168">
        <v>-340.6031159218</v>
      </c>
      <c r="X168">
        <v>2989.397157965645</v>
      </c>
      <c r="Y168">
        <v>4373.1166730416398</v>
      </c>
      <c r="Z168">
        <v>0</v>
      </c>
      <c r="AA168">
        <v>1023.631672635939</v>
      </c>
      <c r="AD168">
        <v>94.322539088410238</v>
      </c>
      <c r="AE168">
        <v>184.69333325480241</v>
      </c>
      <c r="AF168">
        <v>668.6730391343433</v>
      </c>
      <c r="AG168">
        <v>0</v>
      </c>
      <c r="AK168">
        <v>97.746025220762093</v>
      </c>
      <c r="AM168">
        <v>52.803043103294847</v>
      </c>
      <c r="AN168">
        <v>0</v>
      </c>
      <c r="AP168">
        <v>25</v>
      </c>
      <c r="AQ168">
        <v>444.75</v>
      </c>
      <c r="AR168">
        <v>0.2443055428070724</v>
      </c>
      <c r="AS168">
        <v>3.1512720302959472</v>
      </c>
      <c r="AT168">
        <v>3.2120903817863602E-2</v>
      </c>
    </row>
    <row r="169" spans="1:46" x14ac:dyDescent="0.25">
      <c r="A169" t="s">
        <v>211</v>
      </c>
      <c r="B169" t="str">
        <f t="shared" si="4"/>
        <v>3 Occupant_USA_NH_Concord.</v>
      </c>
      <c r="C169" t="str">
        <f>'Model In'!AY169</f>
        <v>Electric Storage_50-gallon</v>
      </c>
      <c r="D169">
        <v>16664.479577949831</v>
      </c>
      <c r="E169">
        <v>97.746025220762093</v>
      </c>
      <c r="G169">
        <f t="shared" si="5"/>
        <v>8110.3209568351604</v>
      </c>
      <c r="H169">
        <v>5927.0507295356401</v>
      </c>
      <c r="J169">
        <v>2783.220054669745</v>
      </c>
      <c r="K169">
        <v>8601.9296598270485</v>
      </c>
      <c r="L169">
        <v>2592.334593072907</v>
      </c>
      <c r="M169">
        <v>89.592100914488682</v>
      </c>
      <c r="N169">
        <v>461.90398087850127</v>
      </c>
      <c r="P169">
        <v>1680.5093756555941</v>
      </c>
      <c r="Q169">
        <v>502.76085164392617</v>
      </c>
      <c r="R169">
        <v>0</v>
      </c>
      <c r="U169">
        <v>3157.4102754367559</v>
      </c>
      <c r="V169">
        <v>-344.92526850660028</v>
      </c>
      <c r="X169">
        <v>3157.410275436765</v>
      </c>
      <c r="Y169">
        <v>4373.1166730416398</v>
      </c>
      <c r="Z169">
        <v>0</v>
      </c>
      <c r="AA169">
        <v>1023.631672635939</v>
      </c>
      <c r="AD169">
        <v>94.322539088410238</v>
      </c>
      <c r="AE169">
        <v>184.69333325480241</v>
      </c>
      <c r="AF169">
        <v>668.6730391343433</v>
      </c>
      <c r="AG169">
        <v>0</v>
      </c>
      <c r="AK169">
        <v>97.746025220762093</v>
      </c>
      <c r="AM169">
        <v>52.803043103294847</v>
      </c>
      <c r="AN169">
        <v>0</v>
      </c>
      <c r="AP169">
        <v>77.25</v>
      </c>
      <c r="AQ169">
        <v>337</v>
      </c>
      <c r="AR169">
        <v>0.2354691103723815</v>
      </c>
      <c r="AS169">
        <v>2.7558703922023202</v>
      </c>
      <c r="AT169">
        <v>2.68350567685194E-2</v>
      </c>
    </row>
    <row r="170" spans="1:46" x14ac:dyDescent="0.25">
      <c r="A170" t="s">
        <v>212</v>
      </c>
      <c r="B170" t="str">
        <f t="shared" si="4"/>
        <v>3 Occupant_USA_NH_Manchest</v>
      </c>
      <c r="C170" t="str">
        <f>'Model In'!AY170</f>
        <v>Electric Storage_50-gallon</v>
      </c>
      <c r="D170">
        <v>15274.27313804766</v>
      </c>
      <c r="E170">
        <v>97.746025220762093</v>
      </c>
      <c r="G170">
        <f t="shared" si="5"/>
        <v>6824.7863744557699</v>
      </c>
      <c r="H170">
        <v>4538.0198443485388</v>
      </c>
      <c r="J170">
        <v>2434.6195398299692</v>
      </c>
      <c r="K170">
        <v>7606.2264223706752</v>
      </c>
      <c r="L170">
        <v>1567.6048445909421</v>
      </c>
      <c r="M170">
        <v>68.521337617457846</v>
      </c>
      <c r="N170">
        <v>467.27412231018741</v>
      </c>
      <c r="P170">
        <v>1811.83516699707</v>
      </c>
      <c r="Q170">
        <v>474.93136311016099</v>
      </c>
      <c r="R170">
        <v>0</v>
      </c>
      <c r="U170">
        <v>3052.7384179138212</v>
      </c>
      <c r="V170">
        <v>-343.13248437471481</v>
      </c>
      <c r="X170">
        <v>3052.7384179138248</v>
      </c>
      <c r="Y170">
        <v>4373.1166730416398</v>
      </c>
      <c r="Z170">
        <v>0</v>
      </c>
      <c r="AA170">
        <v>1023.631672635939</v>
      </c>
      <c r="AD170">
        <v>94.322539088410238</v>
      </c>
      <c r="AE170">
        <v>184.69333325480241</v>
      </c>
      <c r="AF170">
        <v>668.6730391343433</v>
      </c>
      <c r="AG170">
        <v>0</v>
      </c>
      <c r="AK170">
        <v>97.746025220762093</v>
      </c>
      <c r="AM170">
        <v>52.803043103294847</v>
      </c>
      <c r="AN170">
        <v>0</v>
      </c>
      <c r="AP170">
        <v>47.75</v>
      </c>
      <c r="AQ170">
        <v>232.5</v>
      </c>
      <c r="AR170">
        <v>0.23564379085865839</v>
      </c>
      <c r="AS170">
        <v>2.9886125230074052</v>
      </c>
      <c r="AT170">
        <v>2.5886997417849899E-2</v>
      </c>
    </row>
    <row r="171" spans="1:46" x14ac:dyDescent="0.25">
      <c r="A171" t="s">
        <v>213</v>
      </c>
      <c r="B171" t="str">
        <f t="shared" si="4"/>
        <v>3 Occupant_USA_NJ_Newark.L</v>
      </c>
      <c r="C171" t="str">
        <f>'Model In'!AY171</f>
        <v>Electric Storage_50-gallon</v>
      </c>
      <c r="D171">
        <v>14282.406434911631</v>
      </c>
      <c r="E171">
        <v>97.746025220762093</v>
      </c>
      <c r="G171">
        <f t="shared" si="5"/>
        <v>6033.2397415169962</v>
      </c>
      <c r="H171">
        <v>3015.9940491678062</v>
      </c>
      <c r="J171">
        <v>1871.4045726266579</v>
      </c>
      <c r="K171">
        <v>6004.8400808482502</v>
      </c>
      <c r="L171">
        <v>701.61618128784596</v>
      </c>
      <c r="M171">
        <v>31.74621950981388</v>
      </c>
      <c r="N171">
        <v>411.22707574349101</v>
      </c>
      <c r="P171">
        <v>2533.328402511042</v>
      </c>
      <c r="Q171">
        <v>483.91728983814721</v>
      </c>
      <c r="R171">
        <v>0</v>
      </c>
      <c r="U171">
        <v>2852.4183477165761</v>
      </c>
      <c r="V171">
        <v>-339.30272907366628</v>
      </c>
      <c r="X171">
        <v>2852.418347716567</v>
      </c>
      <c r="Y171">
        <v>4373.1166730416398</v>
      </c>
      <c r="Z171">
        <v>0</v>
      </c>
      <c r="AA171">
        <v>1023.631672635939</v>
      </c>
      <c r="AD171">
        <v>94.322539088410238</v>
      </c>
      <c r="AE171">
        <v>184.69333325480241</v>
      </c>
      <c r="AF171">
        <v>668.6730391343433</v>
      </c>
      <c r="AG171">
        <v>0</v>
      </c>
      <c r="AK171">
        <v>97.746025220762093</v>
      </c>
      <c r="AM171">
        <v>52.803043103294847</v>
      </c>
      <c r="AN171">
        <v>0</v>
      </c>
      <c r="AP171">
        <v>11</v>
      </c>
      <c r="AQ171">
        <v>500.75</v>
      </c>
      <c r="AR171">
        <v>0.27632869633521778</v>
      </c>
      <c r="AS171">
        <v>5.1011423926204786</v>
      </c>
      <c r="AT171">
        <v>2.76453435881607E-2</v>
      </c>
    </row>
    <row r="172" spans="1:46" x14ac:dyDescent="0.25">
      <c r="A172" t="s">
        <v>214</v>
      </c>
      <c r="B172" t="str">
        <f t="shared" si="4"/>
        <v>3 Occupant_USA_NJ_Trenton-</v>
      </c>
      <c r="C172" t="str">
        <f>'Model In'!AY172</f>
        <v>Electric Storage_50-gallon</v>
      </c>
      <c r="D172">
        <v>13840.480359250871</v>
      </c>
      <c r="E172">
        <v>97.746025220762093</v>
      </c>
      <c r="G172">
        <f t="shared" si="5"/>
        <v>5572.5799637916598</v>
      </c>
      <c r="H172">
        <v>2797.5728528463678</v>
      </c>
      <c r="J172">
        <v>1643.1807090707459</v>
      </c>
      <c r="K172">
        <v>5335.3127333711109</v>
      </c>
      <c r="L172">
        <v>666.57848165765529</v>
      </c>
      <c r="M172">
        <v>39.19191995041848</v>
      </c>
      <c r="N172">
        <v>448.62174216753567</v>
      </c>
      <c r="P172">
        <v>2332.888187781492</v>
      </c>
      <c r="Q172">
        <v>442.11892316379971</v>
      </c>
      <c r="R172">
        <v>0</v>
      </c>
      <c r="U172">
        <v>2871.152049781007</v>
      </c>
      <c r="V172">
        <v>-338.9005395586978</v>
      </c>
      <c r="X172">
        <v>2871.1520497810088</v>
      </c>
      <c r="Y172">
        <v>4373.1166730416398</v>
      </c>
      <c r="Z172">
        <v>0</v>
      </c>
      <c r="AA172">
        <v>1023.631672635939</v>
      </c>
      <c r="AD172">
        <v>94.322539088410238</v>
      </c>
      <c r="AE172">
        <v>184.69333325480241</v>
      </c>
      <c r="AF172">
        <v>668.6730391343433</v>
      </c>
      <c r="AG172">
        <v>0</v>
      </c>
      <c r="AK172">
        <v>97.746025220762093</v>
      </c>
      <c r="AM172">
        <v>52.803043103294847</v>
      </c>
      <c r="AN172">
        <v>0</v>
      </c>
      <c r="AP172">
        <v>17.5</v>
      </c>
      <c r="AQ172">
        <v>665.5</v>
      </c>
      <c r="AR172">
        <v>0.22080814711434971</v>
      </c>
      <c r="AS172">
        <v>3.341959307245987</v>
      </c>
      <c r="AT172">
        <v>2.4012690355492201E-2</v>
      </c>
    </row>
    <row r="173" spans="1:46" x14ac:dyDescent="0.25">
      <c r="A173" t="s">
        <v>215</v>
      </c>
      <c r="B173" t="str">
        <f t="shared" si="4"/>
        <v>3 Occupant_USA_NM_Albuquer</v>
      </c>
      <c r="C173" t="str">
        <f>'Model In'!AY173</f>
        <v>Electric Storage_50-gallon</v>
      </c>
      <c r="D173">
        <v>13256.916149649869</v>
      </c>
      <c r="E173">
        <v>97.746025220762093</v>
      </c>
      <c r="G173">
        <f t="shared" si="5"/>
        <v>5098.0666928173687</v>
      </c>
      <c r="H173">
        <v>1489.4329528581129</v>
      </c>
      <c r="J173">
        <v>896.57426411208655</v>
      </c>
      <c r="K173">
        <v>2705.131662845376</v>
      </c>
      <c r="L173">
        <v>60.250065918541573</v>
      </c>
      <c r="M173">
        <v>20.2138100367257</v>
      </c>
      <c r="N173">
        <v>512.39481279075119</v>
      </c>
      <c r="P173">
        <v>3140.3330618903451</v>
      </c>
      <c r="Q173">
        <v>468.30067806891037</v>
      </c>
      <c r="R173">
        <v>0</v>
      </c>
      <c r="U173">
        <v>2762.1011111544431</v>
      </c>
      <c r="V173">
        <v>-333.66561738965322</v>
      </c>
      <c r="X173">
        <v>2762.101111154439</v>
      </c>
      <c r="Y173">
        <v>4373.1166730416398</v>
      </c>
      <c r="Z173">
        <v>0</v>
      </c>
      <c r="AA173">
        <v>1023.631672635939</v>
      </c>
      <c r="AD173">
        <v>94.322539088410238</v>
      </c>
      <c r="AE173">
        <v>184.69333325480241</v>
      </c>
      <c r="AF173">
        <v>668.6730391343433</v>
      </c>
      <c r="AG173">
        <v>0</v>
      </c>
      <c r="AK173">
        <v>97.746025220762093</v>
      </c>
      <c r="AM173">
        <v>52.803043103294847</v>
      </c>
      <c r="AN173">
        <v>0</v>
      </c>
      <c r="AP173">
        <v>0.5</v>
      </c>
      <c r="AQ173">
        <v>44.75</v>
      </c>
      <c r="AR173">
        <v>0.251086213891071</v>
      </c>
      <c r="AS173">
        <v>4.2308273796823759</v>
      </c>
      <c r="AT173">
        <v>2.7482120081760101E-2</v>
      </c>
    </row>
    <row r="174" spans="1:46" x14ac:dyDescent="0.25">
      <c r="A174" t="s">
        <v>216</v>
      </c>
      <c r="B174" t="str">
        <f t="shared" si="4"/>
        <v>3 Occupant_USA_NM_Las.Cruc</v>
      </c>
      <c r="C174" t="str">
        <f>'Model In'!AY174</f>
        <v>Electric Storage_50-gallon</v>
      </c>
      <c r="D174">
        <v>13097.838282335861</v>
      </c>
      <c r="E174">
        <v>97.746025220762093</v>
      </c>
      <c r="G174">
        <f t="shared" si="5"/>
        <v>5130.1447783326148</v>
      </c>
      <c r="H174">
        <v>802.50815449576214</v>
      </c>
      <c r="J174">
        <v>381.26723130679687</v>
      </c>
      <c r="K174">
        <v>1190.3329393690219</v>
      </c>
      <c r="L174">
        <v>6.423940486007683</v>
      </c>
      <c r="M174">
        <v>8.3466666360965878</v>
      </c>
      <c r="N174">
        <v>406.47031606685982</v>
      </c>
      <c r="P174">
        <v>3849.4856523319891</v>
      </c>
      <c r="Q174">
        <v>478.15097150486281</v>
      </c>
      <c r="R174">
        <v>0</v>
      </c>
      <c r="U174">
        <v>2570.9451583252298</v>
      </c>
      <c r="V174">
        <v>-330.26919716225251</v>
      </c>
      <c r="X174">
        <v>2570.945158325223</v>
      </c>
      <c r="Y174">
        <v>4373.1166730416398</v>
      </c>
      <c r="Z174">
        <v>0</v>
      </c>
      <c r="AA174">
        <v>1023.631672635939</v>
      </c>
      <c r="AD174">
        <v>94.322539088410238</v>
      </c>
      <c r="AE174">
        <v>184.69333325480241</v>
      </c>
      <c r="AF174">
        <v>668.6730391343433</v>
      </c>
      <c r="AG174">
        <v>0</v>
      </c>
      <c r="AK174">
        <v>97.746025220762093</v>
      </c>
      <c r="AM174">
        <v>52.803043103294847</v>
      </c>
      <c r="AN174">
        <v>0</v>
      </c>
      <c r="AP174">
        <v>0</v>
      </c>
      <c r="AQ174">
        <v>136.75</v>
      </c>
      <c r="AR174">
        <v>0.21314970666722691</v>
      </c>
      <c r="AS174">
        <v>4.2586856625732032</v>
      </c>
      <c r="AT174">
        <v>2.7550124497619399E-2</v>
      </c>
    </row>
    <row r="175" spans="1:46" x14ac:dyDescent="0.25">
      <c r="A175" t="s">
        <v>217</v>
      </c>
      <c r="B175" t="str">
        <f t="shared" si="4"/>
        <v>3 Occupant_USA_NM_Santa.Fe</v>
      </c>
      <c r="C175" t="str">
        <f>'Model In'!AY175</f>
        <v>Electric Storage_50-gallon</v>
      </c>
      <c r="D175">
        <v>13676.269121889</v>
      </c>
      <c r="E175">
        <v>97.746025220762093</v>
      </c>
      <c r="G175">
        <f t="shared" si="5"/>
        <v>5307.3191774906627</v>
      </c>
      <c r="H175">
        <v>2619.7671436153628</v>
      </c>
      <c r="J175">
        <v>1691.696331683906</v>
      </c>
      <c r="K175">
        <v>5090.8696402414271</v>
      </c>
      <c r="L175">
        <v>287.95200824084691</v>
      </c>
      <c r="M175">
        <v>53.91957841283601</v>
      </c>
      <c r="N175">
        <v>586.1992252777726</v>
      </c>
      <c r="P175">
        <v>2231.7566401626909</v>
      </c>
      <c r="Q175">
        <v>455.79539371260921</v>
      </c>
      <c r="R175">
        <v>0</v>
      </c>
      <c r="U175">
        <v>2972.2015987201971</v>
      </c>
      <c r="V175">
        <v>-338.66554266864978</v>
      </c>
      <c r="X175">
        <v>2972.2015987201971</v>
      </c>
      <c r="Y175">
        <v>4373.1166730416398</v>
      </c>
      <c r="Z175">
        <v>0</v>
      </c>
      <c r="AA175">
        <v>1023.631672635939</v>
      </c>
      <c r="AD175">
        <v>94.322539088410238</v>
      </c>
      <c r="AE175">
        <v>184.69333325480241</v>
      </c>
      <c r="AF175">
        <v>668.6730391343433</v>
      </c>
      <c r="AG175">
        <v>0</v>
      </c>
      <c r="AK175">
        <v>97.746025220762093</v>
      </c>
      <c r="AM175">
        <v>52.803043103294847</v>
      </c>
      <c r="AN175">
        <v>0</v>
      </c>
      <c r="AP175">
        <v>0.75</v>
      </c>
      <c r="AQ175">
        <v>32.5</v>
      </c>
      <c r="AR175">
        <v>0.27690109912390148</v>
      </c>
      <c r="AS175">
        <v>4.3821866037652004</v>
      </c>
      <c r="AT175">
        <v>2.65178016456981E-2</v>
      </c>
    </row>
    <row r="176" spans="1:46" x14ac:dyDescent="0.25">
      <c r="A176" t="s">
        <v>218</v>
      </c>
      <c r="B176" t="str">
        <f t="shared" si="4"/>
        <v>3 Occupant_USA_NV_Las.Vega</v>
      </c>
      <c r="C176" t="str">
        <f>'Model In'!AY176</f>
        <v>Electric Storage_50-gallon</v>
      </c>
      <c r="D176">
        <v>14942.133117032079</v>
      </c>
      <c r="E176">
        <v>97.746025220762093</v>
      </c>
      <c r="G176">
        <f t="shared" si="5"/>
        <v>7286.0008806226851</v>
      </c>
      <c r="H176">
        <v>432.66750447354701</v>
      </c>
      <c r="J176">
        <v>163.95859496155421</v>
      </c>
      <c r="K176">
        <v>537.2612948742626</v>
      </c>
      <c r="L176">
        <v>0.76300741070332001</v>
      </c>
      <c r="M176">
        <v>1.994116023245083</v>
      </c>
      <c r="N176">
        <v>265.95178607804542</v>
      </c>
      <c r="P176">
        <v>6206.3682937281601</v>
      </c>
      <c r="Q176">
        <v>646.96508242097843</v>
      </c>
      <c r="R176">
        <v>0</v>
      </c>
      <c r="U176">
        <v>2259.3838907312302</v>
      </c>
      <c r="V176">
        <v>-326.3747251880269</v>
      </c>
      <c r="X176">
        <v>2259.3838907312329</v>
      </c>
      <c r="Y176">
        <v>4373.1166730416398</v>
      </c>
      <c r="Z176">
        <v>0</v>
      </c>
      <c r="AA176">
        <v>1023.631672635939</v>
      </c>
      <c r="AD176">
        <v>94.322539088410238</v>
      </c>
      <c r="AE176">
        <v>184.69333325480241</v>
      </c>
      <c r="AF176">
        <v>668.6730391343433</v>
      </c>
      <c r="AG176">
        <v>0</v>
      </c>
      <c r="AK176">
        <v>97.746025220762093</v>
      </c>
      <c r="AM176">
        <v>52.803043103294847</v>
      </c>
      <c r="AN176">
        <v>0</v>
      </c>
      <c r="AP176">
        <v>0</v>
      </c>
      <c r="AQ176">
        <v>662</v>
      </c>
      <c r="AR176">
        <v>0.23707071821492001</v>
      </c>
      <c r="AS176">
        <v>4.0016750347339682</v>
      </c>
      <c r="AT176">
        <v>3.8598019118770102E-2</v>
      </c>
    </row>
    <row r="177" spans="1:46" x14ac:dyDescent="0.25">
      <c r="A177" t="s">
        <v>219</v>
      </c>
      <c r="B177" t="str">
        <f t="shared" si="4"/>
        <v>3 Occupant_USA_NV_Reno-Tah</v>
      </c>
      <c r="C177" t="str">
        <f>'Model In'!AY177</f>
        <v>Electric Storage_50-gallon</v>
      </c>
      <c r="D177">
        <v>13069.431791323101</v>
      </c>
      <c r="E177">
        <v>97.746025220762093</v>
      </c>
      <c r="G177">
        <f t="shared" si="5"/>
        <v>4771.37147496954</v>
      </c>
      <c r="H177">
        <v>1859.975171877805</v>
      </c>
      <c r="J177">
        <v>1127.6542309233939</v>
      </c>
      <c r="K177">
        <v>3460.0863366031381</v>
      </c>
      <c r="L177">
        <v>48.727306727993941</v>
      </c>
      <c r="M177">
        <v>41.564566457523021</v>
      </c>
      <c r="N177">
        <v>642.0290677688979</v>
      </c>
      <c r="P177">
        <v>2497.3713384118678</v>
      </c>
      <c r="Q177">
        <v>414.02496467986731</v>
      </c>
      <c r="R177">
        <v>0</v>
      </c>
      <c r="U177">
        <v>2901.3119706752932</v>
      </c>
      <c r="V177">
        <v>-337.91027217906549</v>
      </c>
      <c r="X177">
        <v>2901.3119706752832</v>
      </c>
      <c r="Y177">
        <v>4373.1166730416398</v>
      </c>
      <c r="Z177">
        <v>0</v>
      </c>
      <c r="AA177">
        <v>1023.631672635939</v>
      </c>
      <c r="AD177">
        <v>94.322539088410238</v>
      </c>
      <c r="AE177">
        <v>184.69333325480241</v>
      </c>
      <c r="AF177">
        <v>668.6730391343433</v>
      </c>
      <c r="AG177">
        <v>0</v>
      </c>
      <c r="AK177">
        <v>97.746025220762093</v>
      </c>
      <c r="AM177">
        <v>52.803043103294847</v>
      </c>
      <c r="AN177">
        <v>0</v>
      </c>
      <c r="AP177">
        <v>0.25</v>
      </c>
      <c r="AQ177">
        <v>51.75</v>
      </c>
      <c r="AR177">
        <v>0.23308435243902639</v>
      </c>
      <c r="AS177">
        <v>3.3232968966911312</v>
      </c>
      <c r="AT177">
        <v>2.4074364687642499E-2</v>
      </c>
    </row>
    <row r="178" spans="1:46" x14ac:dyDescent="0.25">
      <c r="A178" t="s">
        <v>220</v>
      </c>
      <c r="B178" t="str">
        <f t="shared" si="4"/>
        <v>3 Occupant_USA_NY_Buffalo.</v>
      </c>
      <c r="C178" t="str">
        <f>'Model In'!AY178</f>
        <v>Electric Storage_50-gallon</v>
      </c>
      <c r="D178">
        <v>16151.363194671199</v>
      </c>
      <c r="E178">
        <v>97.746025220762093</v>
      </c>
      <c r="G178">
        <f t="shared" si="5"/>
        <v>7649.492967408235</v>
      </c>
      <c r="H178">
        <v>5360.0947925912706</v>
      </c>
      <c r="J178">
        <v>3478.5650632212378</v>
      </c>
      <c r="K178">
        <v>10804.11743664666</v>
      </c>
      <c r="L178">
        <v>1329.837338679612</v>
      </c>
      <c r="M178">
        <v>117.6206606571879</v>
      </c>
      <c r="N178">
        <v>434.07173003325153</v>
      </c>
      <c r="P178">
        <v>1788.2837531277059</v>
      </c>
      <c r="Q178">
        <v>501.11442168925771</v>
      </c>
      <c r="R178">
        <v>0</v>
      </c>
      <c r="U178">
        <v>3105.1218815849411</v>
      </c>
      <c r="V178">
        <v>-345.32548891733188</v>
      </c>
      <c r="X178">
        <v>3105.121881584947</v>
      </c>
      <c r="Y178">
        <v>4373.1166730416398</v>
      </c>
      <c r="Z178">
        <v>0</v>
      </c>
      <c r="AA178">
        <v>1023.631672635939</v>
      </c>
      <c r="AD178">
        <v>94.322539088410238</v>
      </c>
      <c r="AE178">
        <v>184.69333325480241</v>
      </c>
      <c r="AF178">
        <v>668.6730391343433</v>
      </c>
      <c r="AG178">
        <v>0</v>
      </c>
      <c r="AK178">
        <v>97.746025220762093</v>
      </c>
      <c r="AM178">
        <v>52.803043103294847</v>
      </c>
      <c r="AN178">
        <v>0</v>
      </c>
      <c r="AP178">
        <v>24</v>
      </c>
      <c r="AQ178">
        <v>48.75</v>
      </c>
      <c r="AR178">
        <v>0.30269004207606359</v>
      </c>
      <c r="AS178">
        <v>5.4726804703454368</v>
      </c>
      <c r="AT178">
        <v>2.8630225094095799E-2</v>
      </c>
    </row>
    <row r="179" spans="1:46" x14ac:dyDescent="0.25">
      <c r="A179" t="s">
        <v>221</v>
      </c>
      <c r="B179" t="str">
        <f t="shared" si="4"/>
        <v>3 Occupant_USA_NY_New.York</v>
      </c>
      <c r="C179" t="str">
        <f>'Model In'!AY179</f>
        <v>Electric Storage_50-gallon</v>
      </c>
      <c r="D179">
        <v>14570.446602282071</v>
      </c>
      <c r="E179">
        <v>97.746025220762093</v>
      </c>
      <c r="G179">
        <f t="shared" si="5"/>
        <v>6290.0531127253325</v>
      </c>
      <c r="H179">
        <v>3488.721186906575</v>
      </c>
      <c r="J179">
        <v>2033.177147780222</v>
      </c>
      <c r="K179">
        <v>6594.1461385878129</v>
      </c>
      <c r="L179">
        <v>1012.631136833939</v>
      </c>
      <c r="M179">
        <v>30.097296074232339</v>
      </c>
      <c r="N179">
        <v>412.81560621818278</v>
      </c>
      <c r="P179">
        <v>2348.5680502351238</v>
      </c>
      <c r="Q179">
        <v>452.7638755836345</v>
      </c>
      <c r="R179">
        <v>0</v>
      </c>
      <c r="U179">
        <v>2883.6451438787449</v>
      </c>
      <c r="V179">
        <v>-340.52156831084199</v>
      </c>
      <c r="X179">
        <v>2883.645143878749</v>
      </c>
      <c r="Y179">
        <v>4373.1166730416398</v>
      </c>
      <c r="Z179">
        <v>0</v>
      </c>
      <c r="AA179">
        <v>1023.631672635939</v>
      </c>
      <c r="AD179">
        <v>94.322539088410238</v>
      </c>
      <c r="AE179">
        <v>184.69333325480241</v>
      </c>
      <c r="AF179">
        <v>668.6730391343433</v>
      </c>
      <c r="AG179">
        <v>0</v>
      </c>
      <c r="AK179">
        <v>97.746025220762093</v>
      </c>
      <c r="AM179">
        <v>52.803043103294847</v>
      </c>
      <c r="AN179">
        <v>0</v>
      </c>
      <c r="AP179">
        <v>20</v>
      </c>
      <c r="AQ179">
        <v>469</v>
      </c>
      <c r="AR179">
        <v>0.3277865814517914</v>
      </c>
      <c r="AS179">
        <v>6.3395889650220454</v>
      </c>
      <c r="AT179">
        <v>2.65313512333539E-2</v>
      </c>
    </row>
    <row r="180" spans="1:46" x14ac:dyDescent="0.25">
      <c r="A180" t="s">
        <v>222</v>
      </c>
      <c r="B180" t="str">
        <f t="shared" si="4"/>
        <v>3 Occupant_USA_NY_Syracuse</v>
      </c>
      <c r="C180" t="str">
        <f>'Model In'!AY180</f>
        <v>Electric Storage_50-gallon</v>
      </c>
      <c r="D180">
        <v>16432.095537305799</v>
      </c>
      <c r="E180">
        <v>97.746025220762093</v>
      </c>
      <c r="G180">
        <f t="shared" si="5"/>
        <v>7936.6483062115112</v>
      </c>
      <c r="H180">
        <v>5511.3645366541277</v>
      </c>
      <c r="J180">
        <v>3185.566749025978</v>
      </c>
      <c r="K180">
        <v>9848.6665271523398</v>
      </c>
      <c r="L180">
        <v>1794.8998091277599</v>
      </c>
      <c r="M180">
        <v>99.567274925974786</v>
      </c>
      <c r="N180">
        <v>431.33070357439021</v>
      </c>
      <c r="P180">
        <v>1889.2467362925081</v>
      </c>
      <c r="Q180">
        <v>536.03703326487505</v>
      </c>
      <c r="R180">
        <v>0</v>
      </c>
      <c r="U180">
        <v>3098.6988854164401</v>
      </c>
      <c r="V180">
        <v>-344.31847176997883</v>
      </c>
      <c r="X180">
        <v>3098.6988854164451</v>
      </c>
      <c r="Y180">
        <v>4373.1166730416398</v>
      </c>
      <c r="Z180">
        <v>0</v>
      </c>
      <c r="AA180">
        <v>1023.631672635939</v>
      </c>
      <c r="AD180">
        <v>94.322539088410238</v>
      </c>
      <c r="AE180">
        <v>184.69333325480241</v>
      </c>
      <c r="AF180">
        <v>668.6730391343433</v>
      </c>
      <c r="AG180">
        <v>0</v>
      </c>
      <c r="AK180">
        <v>97.746025220762093</v>
      </c>
      <c r="AM180">
        <v>52.803043103294847</v>
      </c>
      <c r="AN180">
        <v>0</v>
      </c>
      <c r="AP180">
        <v>14.75</v>
      </c>
      <c r="AQ180">
        <v>180</v>
      </c>
      <c r="AR180">
        <v>0.27116489585618619</v>
      </c>
      <c r="AS180">
        <v>4.5564257586139041</v>
      </c>
      <c r="AT180">
        <v>3.0094565794394401E-2</v>
      </c>
    </row>
    <row r="181" spans="1:46" x14ac:dyDescent="0.25">
      <c r="A181" t="s">
        <v>223</v>
      </c>
      <c r="B181" t="str">
        <f t="shared" si="4"/>
        <v>3 Occupant_USA_OH_Cincinna</v>
      </c>
      <c r="C181" t="str">
        <f>'Model In'!AY181</f>
        <v>Electric Storage_50-gallon</v>
      </c>
      <c r="D181">
        <v>14522.29415515463</v>
      </c>
      <c r="E181">
        <v>97.746025220762093</v>
      </c>
      <c r="G181">
        <f t="shared" si="5"/>
        <v>6239.0801211091593</v>
      </c>
      <c r="H181">
        <v>3193.7659984020238</v>
      </c>
      <c r="J181">
        <v>1850.5885832014369</v>
      </c>
      <c r="K181">
        <v>5798.4913442575416</v>
      </c>
      <c r="L181">
        <v>864.18713384934995</v>
      </c>
      <c r="M181">
        <v>64.707753000091955</v>
      </c>
      <c r="N181">
        <v>414.28252835113682</v>
      </c>
      <c r="P181">
        <v>2553.3103044878189</v>
      </c>
      <c r="Q181">
        <v>492.00381821931632</v>
      </c>
      <c r="R181">
        <v>0</v>
      </c>
      <c r="U181">
        <v>2886.4656883674738</v>
      </c>
      <c r="V181">
        <v>-338.92079829685588</v>
      </c>
      <c r="X181">
        <v>2886.4656883674811</v>
      </c>
      <c r="Y181">
        <v>4373.1166730416398</v>
      </c>
      <c r="Z181">
        <v>0</v>
      </c>
      <c r="AA181">
        <v>1023.631672635939</v>
      </c>
      <c r="AD181">
        <v>94.322539088410238</v>
      </c>
      <c r="AE181">
        <v>184.69333325480241</v>
      </c>
      <c r="AF181">
        <v>668.6730391343433</v>
      </c>
      <c r="AG181">
        <v>0</v>
      </c>
      <c r="AK181">
        <v>97.746025220762093</v>
      </c>
      <c r="AM181">
        <v>52.803043103294847</v>
      </c>
      <c r="AN181">
        <v>0</v>
      </c>
      <c r="AP181">
        <v>8.75</v>
      </c>
      <c r="AQ181">
        <v>509</v>
      </c>
      <c r="AR181">
        <v>0.21650633914367401</v>
      </c>
      <c r="AS181">
        <v>3.115986290797764</v>
      </c>
      <c r="AT181">
        <v>2.7008435032680099E-2</v>
      </c>
    </row>
    <row r="182" spans="1:46" x14ac:dyDescent="0.25">
      <c r="A182" t="s">
        <v>224</v>
      </c>
      <c r="B182" t="str">
        <f t="shared" si="4"/>
        <v>3 Occupant_USA_OH_Columbus</v>
      </c>
      <c r="C182" t="str">
        <f>'Model In'!AY182</f>
        <v>Electric Storage_50-gallon</v>
      </c>
      <c r="D182">
        <v>15352.75863492898</v>
      </c>
      <c r="E182">
        <v>97.746025220762093</v>
      </c>
      <c r="G182">
        <f t="shared" si="5"/>
        <v>7035.6407523450225</v>
      </c>
      <c r="H182">
        <v>4019.2593988760018</v>
      </c>
      <c r="J182">
        <v>2210.4004582210482</v>
      </c>
      <c r="K182">
        <v>6936.4792538586889</v>
      </c>
      <c r="L182">
        <v>1362.435443795528</v>
      </c>
      <c r="M182">
        <v>73.622330867944314</v>
      </c>
      <c r="N182">
        <v>372.80116599147448</v>
      </c>
      <c r="P182">
        <v>2489.838416295986</v>
      </c>
      <c r="Q182">
        <v>526.54293717303449</v>
      </c>
      <c r="R182">
        <v>0</v>
      </c>
      <c r="U182">
        <v>2920.3695369059328</v>
      </c>
      <c r="V182">
        <v>-339.39924923115979</v>
      </c>
      <c r="X182">
        <v>2920.3695369059378</v>
      </c>
      <c r="Y182">
        <v>4373.1166730416398</v>
      </c>
      <c r="Z182">
        <v>0</v>
      </c>
      <c r="AA182">
        <v>1023.631672635939</v>
      </c>
      <c r="AD182">
        <v>94.322539088410238</v>
      </c>
      <c r="AE182">
        <v>184.69333325480241</v>
      </c>
      <c r="AF182">
        <v>668.6730391343433</v>
      </c>
      <c r="AG182">
        <v>0</v>
      </c>
      <c r="AK182">
        <v>97.746025220762093</v>
      </c>
      <c r="AM182">
        <v>52.803043103294847</v>
      </c>
      <c r="AN182">
        <v>0</v>
      </c>
      <c r="AP182">
        <v>21.5</v>
      </c>
      <c r="AQ182">
        <v>659.5</v>
      </c>
      <c r="AR182">
        <v>0.25236975858529309</v>
      </c>
      <c r="AS182">
        <v>4.2343536743631418</v>
      </c>
      <c r="AT182">
        <v>2.8995401809425201E-2</v>
      </c>
    </row>
    <row r="183" spans="1:46" x14ac:dyDescent="0.25">
      <c r="A183" t="s">
        <v>225</v>
      </c>
      <c r="B183" t="str">
        <f t="shared" si="4"/>
        <v>3 Occupant_USA_OK_Oklahoma</v>
      </c>
      <c r="C183" t="str">
        <f>'Model In'!AY183</f>
        <v>Electric Storage_50-gallon</v>
      </c>
      <c r="D183">
        <v>14755.64878490411</v>
      </c>
      <c r="E183">
        <v>97.746025220762093</v>
      </c>
      <c r="G183">
        <f t="shared" si="5"/>
        <v>6713.9439258884959</v>
      </c>
      <c r="H183">
        <v>2390.0942065790769</v>
      </c>
      <c r="J183">
        <v>1329.901713478547</v>
      </c>
      <c r="K183">
        <v>4135.3796061981102</v>
      </c>
      <c r="L183">
        <v>679.09790241290705</v>
      </c>
      <c r="M183">
        <v>45.640487796613463</v>
      </c>
      <c r="N183">
        <v>335.45410289101272</v>
      </c>
      <c r="P183">
        <v>3769.6717507389671</v>
      </c>
      <c r="Q183">
        <v>554.1779685704513</v>
      </c>
      <c r="R183">
        <v>0</v>
      </c>
      <c r="U183">
        <v>2644.956513337595</v>
      </c>
      <c r="V183">
        <v>-334.02455270158742</v>
      </c>
      <c r="X183">
        <v>2644.9565133375968</v>
      </c>
      <c r="Y183">
        <v>4373.1166730416398</v>
      </c>
      <c r="Z183">
        <v>0</v>
      </c>
      <c r="AA183">
        <v>1023.631672635939</v>
      </c>
      <c r="AD183">
        <v>94.322539088410238</v>
      </c>
      <c r="AE183">
        <v>184.69333325480241</v>
      </c>
      <c r="AF183">
        <v>668.6730391343433</v>
      </c>
      <c r="AG183">
        <v>0</v>
      </c>
      <c r="AK183">
        <v>97.746025220762093</v>
      </c>
      <c r="AM183">
        <v>52.803043103294847</v>
      </c>
      <c r="AN183">
        <v>0</v>
      </c>
      <c r="AP183">
        <v>6</v>
      </c>
      <c r="AQ183">
        <v>712.5</v>
      </c>
      <c r="AR183">
        <v>0.34847610797975298</v>
      </c>
      <c r="AS183">
        <v>5.9169720310305056</v>
      </c>
      <c r="AT183">
        <v>3.31426499974097E-2</v>
      </c>
    </row>
    <row r="184" spans="1:46" x14ac:dyDescent="0.25">
      <c r="A184" t="s">
        <v>226</v>
      </c>
      <c r="B184" t="str">
        <f t="shared" si="4"/>
        <v>3 Occupant_USA_OR_Portland</v>
      </c>
      <c r="C184" t="str">
        <f>'Model In'!AY184</f>
        <v>Electric Storage_50-gallon</v>
      </c>
      <c r="D184">
        <v>12087.88712197878</v>
      </c>
      <c r="E184">
        <v>97.746025220762093</v>
      </c>
      <c r="G184">
        <f t="shared" si="5"/>
        <v>3799.5052640497897</v>
      </c>
      <c r="H184">
        <v>1706.642930044696</v>
      </c>
      <c r="J184">
        <v>1114.9955343785041</v>
      </c>
      <c r="K184">
        <v>3856.240050470723</v>
      </c>
      <c r="L184">
        <v>7.9911305971433997</v>
      </c>
      <c r="M184">
        <v>48.504492846114623</v>
      </c>
      <c r="N184">
        <v>535.15177222293653</v>
      </c>
      <c r="P184">
        <v>1778.256086079547</v>
      </c>
      <c r="Q184">
        <v>314.60624792554688</v>
      </c>
      <c r="R184">
        <v>0</v>
      </c>
      <c r="U184">
        <v>2891.6335122507162</v>
      </c>
      <c r="V184">
        <v>-341.60966677866281</v>
      </c>
      <c r="X184">
        <v>2891.6335122507298</v>
      </c>
      <c r="Y184">
        <v>4373.1166730416398</v>
      </c>
      <c r="Z184">
        <v>0</v>
      </c>
      <c r="AA184">
        <v>1023.631672635939</v>
      </c>
      <c r="AD184">
        <v>94.322539088410238</v>
      </c>
      <c r="AE184">
        <v>184.69333325480241</v>
      </c>
      <c r="AF184">
        <v>668.6730391343433</v>
      </c>
      <c r="AG184">
        <v>0</v>
      </c>
      <c r="AK184">
        <v>97.746025220762093</v>
      </c>
      <c r="AM184">
        <v>52.803043103294847</v>
      </c>
      <c r="AN184">
        <v>0</v>
      </c>
      <c r="AP184">
        <v>7.75</v>
      </c>
      <c r="AQ184">
        <v>119.5</v>
      </c>
      <c r="AR184">
        <v>0.23085963838068491</v>
      </c>
      <c r="AS184">
        <v>3.8664214922094668</v>
      </c>
      <c r="AT184">
        <v>1.8450419422752301E-2</v>
      </c>
    </row>
    <row r="185" spans="1:46" x14ac:dyDescent="0.25">
      <c r="A185" t="s">
        <v>227</v>
      </c>
      <c r="B185" t="str">
        <f t="shared" si="4"/>
        <v>3 Occupant_USA_OR_Redmond.</v>
      </c>
      <c r="C185" t="str">
        <f>'Model In'!AY185</f>
        <v>Electric Storage_50-gallon</v>
      </c>
      <c r="D185">
        <v>14013.067513594789</v>
      </c>
      <c r="E185">
        <v>97.746025220762093</v>
      </c>
      <c r="G185">
        <f t="shared" si="5"/>
        <v>5502.3265626830234</v>
      </c>
      <c r="H185">
        <v>3450.4359122421761</v>
      </c>
      <c r="J185">
        <v>2217.2184486264928</v>
      </c>
      <c r="K185">
        <v>6903.9563401624746</v>
      </c>
      <c r="L185">
        <v>428.59705756139613</v>
      </c>
      <c r="M185">
        <v>101.9890577089878</v>
      </c>
      <c r="N185">
        <v>702.63134834531343</v>
      </c>
      <c r="P185">
        <v>1619.243832848503</v>
      </c>
      <c r="Q185">
        <v>432.64681759234469</v>
      </c>
      <c r="R185">
        <v>0</v>
      </c>
      <c r="U185">
        <v>3113.9926052336168</v>
      </c>
      <c r="V185">
        <v>-344.92321186595501</v>
      </c>
      <c r="X185">
        <v>3113.9926052336209</v>
      </c>
      <c r="Y185">
        <v>4373.1166730416398</v>
      </c>
      <c r="Z185">
        <v>0</v>
      </c>
      <c r="AA185">
        <v>1023.631672635939</v>
      </c>
      <c r="AD185">
        <v>94.322539088410238</v>
      </c>
      <c r="AE185">
        <v>184.69333325480241</v>
      </c>
      <c r="AF185">
        <v>668.6730391343433</v>
      </c>
      <c r="AG185">
        <v>0</v>
      </c>
      <c r="AK185">
        <v>97.746025220762093</v>
      </c>
      <c r="AM185">
        <v>52.803043103294847</v>
      </c>
      <c r="AN185">
        <v>0</v>
      </c>
      <c r="AP185">
        <v>4.75</v>
      </c>
      <c r="AQ185">
        <v>69.25</v>
      </c>
      <c r="AR185">
        <v>0.2537159843979922</v>
      </c>
      <c r="AS185">
        <v>3.0653652686931281</v>
      </c>
      <c r="AT185">
        <v>2.4607465650214499E-2</v>
      </c>
    </row>
    <row r="186" spans="1:46" x14ac:dyDescent="0.25">
      <c r="A186" t="s">
        <v>228</v>
      </c>
      <c r="B186" t="str">
        <f t="shared" si="4"/>
        <v>3 Occupant_USA_PA_Bradford</v>
      </c>
      <c r="C186" t="str">
        <f>'Model In'!AY186</f>
        <v>Electric Storage_50-gallon</v>
      </c>
      <c r="D186">
        <v>17905.003935037421</v>
      </c>
      <c r="E186">
        <v>97.746025220762093</v>
      </c>
      <c r="G186">
        <f t="shared" si="5"/>
        <v>9268.4499671943558</v>
      </c>
      <c r="H186">
        <v>7403.1595944005367</v>
      </c>
      <c r="J186">
        <v>3183.8058132057231</v>
      </c>
      <c r="K186">
        <v>9736.4029135297078</v>
      </c>
      <c r="L186">
        <v>3689.914282461632</v>
      </c>
      <c r="M186">
        <v>125.28272123534209</v>
      </c>
      <c r="N186">
        <v>404.15677749784868</v>
      </c>
      <c r="P186">
        <v>1346.677902672704</v>
      </c>
      <c r="Q186">
        <v>518.61247012111482</v>
      </c>
      <c r="R186">
        <v>0</v>
      </c>
      <c r="U186">
        <v>3239.805622165135</v>
      </c>
      <c r="V186">
        <v>-345.92825687558332</v>
      </c>
      <c r="X186">
        <v>3239.8056221651282</v>
      </c>
      <c r="Y186">
        <v>4373.1166730416398</v>
      </c>
      <c r="Z186">
        <v>0</v>
      </c>
      <c r="AA186">
        <v>1023.631672635939</v>
      </c>
      <c r="AD186">
        <v>94.322539088410238</v>
      </c>
      <c r="AE186">
        <v>184.69333325480241</v>
      </c>
      <c r="AF186">
        <v>668.6730391343433</v>
      </c>
      <c r="AG186">
        <v>0</v>
      </c>
      <c r="AK186">
        <v>97.746025220762093</v>
      </c>
      <c r="AM186">
        <v>52.803043103294847</v>
      </c>
      <c r="AN186">
        <v>0</v>
      </c>
      <c r="AP186">
        <v>71.75</v>
      </c>
      <c r="AQ186">
        <v>223.25</v>
      </c>
      <c r="AR186">
        <v>0.2635075867995858</v>
      </c>
      <c r="AS186">
        <v>3.6572025854803369</v>
      </c>
      <c r="AT186">
        <v>2.8073491162983199E-2</v>
      </c>
    </row>
    <row r="187" spans="1:46" x14ac:dyDescent="0.25">
      <c r="A187" t="s">
        <v>229</v>
      </c>
      <c r="B187" t="str">
        <f t="shared" si="4"/>
        <v>3 Occupant_USA_PA_Philadel</v>
      </c>
      <c r="C187" t="str">
        <f>'Model In'!AY187</f>
        <v>Electric Storage_50-gallon</v>
      </c>
      <c r="D187">
        <v>13920.10457798961</v>
      </c>
      <c r="E187">
        <v>97.746025220762093</v>
      </c>
      <c r="G187">
        <f t="shared" si="5"/>
        <v>5727.5234008067173</v>
      </c>
      <c r="H187">
        <v>2553.929683859662</v>
      </c>
      <c r="J187">
        <v>1561.9109043299659</v>
      </c>
      <c r="K187">
        <v>5046.3745022831336</v>
      </c>
      <c r="L187">
        <v>550.2180150772424</v>
      </c>
      <c r="M187">
        <v>29.569412171992731</v>
      </c>
      <c r="N187">
        <v>412.23135228046772</v>
      </c>
      <c r="P187">
        <v>2703.6836872009089</v>
      </c>
      <c r="Q187">
        <v>469.91002974614611</v>
      </c>
      <c r="R187">
        <v>0</v>
      </c>
      <c r="U187">
        <v>2795.8328315047288</v>
      </c>
      <c r="V187">
        <v>-337.61088896567372</v>
      </c>
      <c r="X187">
        <v>2795.832831504737</v>
      </c>
      <c r="Y187">
        <v>4373.1166730416398</v>
      </c>
      <c r="Z187">
        <v>0</v>
      </c>
      <c r="AA187">
        <v>1023.631672635939</v>
      </c>
      <c r="AD187">
        <v>94.322539088410238</v>
      </c>
      <c r="AE187">
        <v>184.69333325480241</v>
      </c>
      <c r="AF187">
        <v>668.6730391343433</v>
      </c>
      <c r="AG187">
        <v>0</v>
      </c>
      <c r="AK187">
        <v>97.746025220762093</v>
      </c>
      <c r="AM187">
        <v>52.803043103294847</v>
      </c>
      <c r="AN187">
        <v>0</v>
      </c>
      <c r="AP187">
        <v>10.75</v>
      </c>
      <c r="AQ187">
        <v>646</v>
      </c>
      <c r="AR187">
        <v>0.25680151358079012</v>
      </c>
      <c r="AS187">
        <v>4.753332121701642</v>
      </c>
      <c r="AT187">
        <v>2.64876012364182E-2</v>
      </c>
    </row>
    <row r="188" spans="1:46" x14ac:dyDescent="0.25">
      <c r="A188" t="s">
        <v>230</v>
      </c>
      <c r="B188" t="str">
        <f t="shared" si="4"/>
        <v>3 Occupant_USA_PA_Pittsbur</v>
      </c>
      <c r="C188" t="str">
        <f>'Model In'!AY188</f>
        <v>Electric Storage_50-gallon</v>
      </c>
      <c r="D188">
        <v>14894.890187199409</v>
      </c>
      <c r="E188">
        <v>97.746025220762093</v>
      </c>
      <c r="G188">
        <f t="shared" si="5"/>
        <v>6509.29912671495</v>
      </c>
      <c r="H188">
        <v>3922.4699340906568</v>
      </c>
      <c r="J188">
        <v>2308.1128101024119</v>
      </c>
      <c r="K188">
        <v>7253.0652279145579</v>
      </c>
      <c r="L188">
        <v>1118.1735110877769</v>
      </c>
      <c r="M188">
        <v>83.347866960279191</v>
      </c>
      <c r="N188">
        <v>412.83574594017068</v>
      </c>
      <c r="P188">
        <v>2091.5124217105381</v>
      </c>
      <c r="Q188">
        <v>495.31677091375468</v>
      </c>
      <c r="R188">
        <v>0</v>
      </c>
      <c r="U188">
        <v>2988.8427148063579</v>
      </c>
      <c r="V188">
        <v>-341.34277108834249</v>
      </c>
      <c r="X188">
        <v>2988.8427148063638</v>
      </c>
      <c r="Y188">
        <v>4373.1166730416398</v>
      </c>
      <c r="Z188">
        <v>0</v>
      </c>
      <c r="AA188">
        <v>1023.631672635939</v>
      </c>
      <c r="AD188">
        <v>94.322539088410238</v>
      </c>
      <c r="AE188">
        <v>184.69333325480241</v>
      </c>
      <c r="AF188">
        <v>668.6730391343433</v>
      </c>
      <c r="AG188">
        <v>0</v>
      </c>
      <c r="AK188">
        <v>97.746025220762093</v>
      </c>
      <c r="AM188">
        <v>52.803043103294847</v>
      </c>
      <c r="AN188">
        <v>0</v>
      </c>
      <c r="AP188">
        <v>18.25</v>
      </c>
      <c r="AQ188">
        <v>374.25</v>
      </c>
      <c r="AR188">
        <v>0.2456486928197254</v>
      </c>
      <c r="AS188">
        <v>3.8547004423501172</v>
      </c>
      <c r="AT188">
        <v>2.7261848067264199E-2</v>
      </c>
    </row>
    <row r="189" spans="1:46" x14ac:dyDescent="0.25">
      <c r="A189" t="s">
        <v>231</v>
      </c>
      <c r="B189" t="str">
        <f t="shared" si="4"/>
        <v>3 Occupant_USA_RI_Providen</v>
      </c>
      <c r="C189" t="str">
        <f>'Model In'!AY189</f>
        <v>Electric Storage_50-gallon</v>
      </c>
      <c r="D189">
        <v>14429.370452346549</v>
      </c>
      <c r="E189">
        <v>97.746025220762093</v>
      </c>
      <c r="G189">
        <f t="shared" si="5"/>
        <v>6059.2673306993784</v>
      </c>
      <c r="H189">
        <v>3606.2947940191548</v>
      </c>
      <c r="J189">
        <v>2137.2012038469252</v>
      </c>
      <c r="K189">
        <v>6868.0224527771779</v>
      </c>
      <c r="L189">
        <v>965.23914495266706</v>
      </c>
      <c r="M189">
        <v>64.089968553165178</v>
      </c>
      <c r="N189">
        <v>439.76447666638899</v>
      </c>
      <c r="P189">
        <v>1995.7729102237729</v>
      </c>
      <c r="Q189">
        <v>457.19962645645057</v>
      </c>
      <c r="R189">
        <v>0</v>
      </c>
      <c r="U189">
        <v>2973.3547759691892</v>
      </c>
      <c r="V189">
        <v>-341.98610558231832</v>
      </c>
      <c r="X189">
        <v>2973.354775969191</v>
      </c>
      <c r="Y189">
        <v>4373.1166730416398</v>
      </c>
      <c r="Z189">
        <v>0</v>
      </c>
      <c r="AA189">
        <v>1023.631672635939</v>
      </c>
      <c r="AD189">
        <v>94.322539088410238</v>
      </c>
      <c r="AE189">
        <v>184.69333325480241</v>
      </c>
      <c r="AF189">
        <v>668.6730391343433</v>
      </c>
      <c r="AG189">
        <v>0</v>
      </c>
      <c r="AK189">
        <v>97.746025220762093</v>
      </c>
      <c r="AM189">
        <v>52.803043103294847</v>
      </c>
      <c r="AN189">
        <v>0</v>
      </c>
      <c r="AP189">
        <v>18.75</v>
      </c>
      <c r="AQ189">
        <v>306</v>
      </c>
      <c r="AR189">
        <v>0.26830328419268018</v>
      </c>
      <c r="AS189">
        <v>4.3361164106456904</v>
      </c>
      <c r="AT189">
        <v>2.5728643805363698E-2</v>
      </c>
    </row>
    <row r="190" spans="1:46" x14ac:dyDescent="0.25">
      <c r="A190" t="s">
        <v>232</v>
      </c>
      <c r="B190" t="str">
        <f t="shared" si="4"/>
        <v>3 Occupant_USA_SC_JB.Charl</v>
      </c>
      <c r="C190" t="str">
        <f>'Model In'!AY190</f>
        <v>Electric Storage_50-gallon</v>
      </c>
      <c r="D190">
        <v>13266.71141438166</v>
      </c>
      <c r="E190">
        <v>97.746025220762093</v>
      </c>
      <c r="G190">
        <f t="shared" si="5"/>
        <v>5422.7308870981587</v>
      </c>
      <c r="H190">
        <v>555.58571548254815</v>
      </c>
      <c r="J190">
        <v>288.89988247539952</v>
      </c>
      <c r="K190">
        <v>940.65300638715644</v>
      </c>
      <c r="L190">
        <v>14.40722476922442</v>
      </c>
      <c r="M190">
        <v>13.660249985215669</v>
      </c>
      <c r="N190">
        <v>238.61835825270839</v>
      </c>
      <c r="P190">
        <v>4404.8820064681749</v>
      </c>
      <c r="Q190">
        <v>462.26316514743542</v>
      </c>
      <c r="R190">
        <v>0</v>
      </c>
      <c r="U190">
        <v>2447.2321816054782</v>
      </c>
      <c r="V190">
        <v>-327.96378488903429</v>
      </c>
      <c r="X190">
        <v>2447.23218160548</v>
      </c>
      <c r="Y190">
        <v>4373.1166730416398</v>
      </c>
      <c r="Z190">
        <v>0</v>
      </c>
      <c r="AA190">
        <v>1023.631672635939</v>
      </c>
      <c r="AD190">
        <v>94.322539088410238</v>
      </c>
      <c r="AE190">
        <v>184.69333325480241</v>
      </c>
      <c r="AF190">
        <v>668.6730391343433</v>
      </c>
      <c r="AG190">
        <v>0</v>
      </c>
      <c r="AK190">
        <v>97.746025220762093</v>
      </c>
      <c r="AM190">
        <v>52.803043103294847</v>
      </c>
      <c r="AN190">
        <v>0</v>
      </c>
      <c r="AP190">
        <v>1</v>
      </c>
      <c r="AQ190">
        <v>426</v>
      </c>
      <c r="AR190">
        <v>0.18903707044490581</v>
      </c>
      <c r="AS190">
        <v>3.5302337477779391</v>
      </c>
      <c r="AT190">
        <v>2.6071156992778802E-2</v>
      </c>
    </row>
    <row r="191" spans="1:46" x14ac:dyDescent="0.25">
      <c r="A191" t="s">
        <v>233</v>
      </c>
      <c r="B191" t="str">
        <f t="shared" si="4"/>
        <v>3 Occupant_USA_SC_Columbia</v>
      </c>
      <c r="C191" t="str">
        <f>'Model In'!AY191</f>
        <v>Electric Storage_50-gallon</v>
      </c>
      <c r="D191">
        <v>13344.69196499489</v>
      </c>
      <c r="E191">
        <v>97.746025220762093</v>
      </c>
      <c r="G191">
        <f t="shared" si="5"/>
        <v>5451.6574598535972</v>
      </c>
      <c r="H191">
        <v>761.56690084163108</v>
      </c>
      <c r="J191">
        <v>421.08184754181588</v>
      </c>
      <c r="K191">
        <v>1364.111158333001</v>
      </c>
      <c r="L191">
        <v>15.7107001698581</v>
      </c>
      <c r="M191">
        <v>19.60162888571497</v>
      </c>
      <c r="N191">
        <v>305.17272424423942</v>
      </c>
      <c r="P191">
        <v>4192.7412420607652</v>
      </c>
      <c r="Q191">
        <v>497.34931695120082</v>
      </c>
      <c r="R191">
        <v>0</v>
      </c>
      <c r="U191">
        <v>2496.2861594633991</v>
      </c>
      <c r="V191">
        <v>-328.31276046515228</v>
      </c>
      <c r="X191">
        <v>2496.2861594633978</v>
      </c>
      <c r="Y191">
        <v>4373.1166730416398</v>
      </c>
      <c r="Z191">
        <v>0</v>
      </c>
      <c r="AA191">
        <v>1023.631672635939</v>
      </c>
      <c r="AD191">
        <v>94.322539088410238</v>
      </c>
      <c r="AE191">
        <v>184.69333325480241</v>
      </c>
      <c r="AF191">
        <v>668.6730391343433</v>
      </c>
      <c r="AG191">
        <v>0</v>
      </c>
      <c r="AK191">
        <v>97.746025220762093</v>
      </c>
      <c r="AM191">
        <v>52.803043103294847</v>
      </c>
      <c r="AN191">
        <v>0</v>
      </c>
      <c r="AP191">
        <v>1.5</v>
      </c>
      <c r="AQ191">
        <v>944.75</v>
      </c>
      <c r="AR191">
        <v>0.15813933370744729</v>
      </c>
      <c r="AS191">
        <v>2.7520671448151171</v>
      </c>
      <c r="AT191">
        <v>2.7180234769712801E-2</v>
      </c>
    </row>
    <row r="192" spans="1:46" x14ac:dyDescent="0.25">
      <c r="A192" t="s">
        <v>234</v>
      </c>
      <c r="B192" t="str">
        <f t="shared" si="4"/>
        <v>3 Occupant_USA_SD_Yankton-</v>
      </c>
      <c r="C192" t="str">
        <f>'Model In'!AY192</f>
        <v>Electric Storage_50-gallon</v>
      </c>
      <c r="D192">
        <v>18911.871213689639</v>
      </c>
      <c r="E192">
        <v>97.746025220762093</v>
      </c>
      <c r="G192">
        <f t="shared" si="5"/>
        <v>10379.658665293502</v>
      </c>
      <c r="H192">
        <v>7763.8165285697396</v>
      </c>
      <c r="J192">
        <v>3638.1760677933212</v>
      </c>
      <c r="K192">
        <v>10614.749352069821</v>
      </c>
      <c r="L192">
        <v>3584.0854370672118</v>
      </c>
      <c r="M192">
        <v>123.609875539255</v>
      </c>
      <c r="N192">
        <v>417.94514816994939</v>
      </c>
      <c r="P192">
        <v>2068.8883586128059</v>
      </c>
      <c r="Q192">
        <v>546.95377811095648</v>
      </c>
      <c r="R192">
        <v>0</v>
      </c>
      <c r="U192">
        <v>3135.464202718184</v>
      </c>
      <c r="V192">
        <v>-344.42458351610031</v>
      </c>
      <c r="X192">
        <v>3135.464202718184</v>
      </c>
      <c r="Y192">
        <v>4373.1166730416398</v>
      </c>
      <c r="Z192">
        <v>0</v>
      </c>
      <c r="AA192">
        <v>1023.631672635939</v>
      </c>
      <c r="AD192">
        <v>94.322539088410238</v>
      </c>
      <c r="AE192">
        <v>184.69333325480241</v>
      </c>
      <c r="AF192">
        <v>668.6730391343433</v>
      </c>
      <c r="AG192">
        <v>0</v>
      </c>
      <c r="AK192">
        <v>97.746025220762093</v>
      </c>
      <c r="AM192">
        <v>52.803043103294847</v>
      </c>
      <c r="AN192">
        <v>0</v>
      </c>
      <c r="AP192">
        <v>76.25</v>
      </c>
      <c r="AQ192">
        <v>100</v>
      </c>
      <c r="AR192">
        <v>0.33238996459836079</v>
      </c>
      <c r="AS192">
        <v>5.6204663601837463</v>
      </c>
      <c r="AT192">
        <v>3.1910839003699801E-2</v>
      </c>
    </row>
    <row r="193" spans="1:46" x14ac:dyDescent="0.25">
      <c r="A193" t="s">
        <v>235</v>
      </c>
      <c r="B193" t="str">
        <f t="shared" si="4"/>
        <v>3 Occupant_USA_SD_Sioux.Fa</v>
      </c>
      <c r="C193" t="str">
        <f>'Model In'!AY193</f>
        <v>Electric Storage_50-gallon</v>
      </c>
      <c r="D193">
        <v>19490.19988226816</v>
      </c>
      <c r="E193">
        <v>97.746025220762093</v>
      </c>
      <c r="G193">
        <f t="shared" si="5"/>
        <v>10894.471527219232</v>
      </c>
      <c r="H193">
        <v>8367.6171232381239</v>
      </c>
      <c r="J193">
        <v>4058.4453314594621</v>
      </c>
      <c r="K193">
        <v>11572.06619618215</v>
      </c>
      <c r="L193">
        <v>3760.0891074408082</v>
      </c>
      <c r="M193">
        <v>124.9328344749794</v>
      </c>
      <c r="N193">
        <v>424.14984986288681</v>
      </c>
      <c r="P193">
        <v>1946.088592660182</v>
      </c>
      <c r="Q193">
        <v>580.76581132092599</v>
      </c>
      <c r="R193">
        <v>0</v>
      </c>
      <c r="U193">
        <v>3198.980009371036</v>
      </c>
      <c r="V193">
        <v>-345.10054400251408</v>
      </c>
      <c r="X193">
        <v>3198.9800093710378</v>
      </c>
      <c r="Y193">
        <v>4373.1166730416398</v>
      </c>
      <c r="Z193">
        <v>0</v>
      </c>
      <c r="AA193">
        <v>1023.631672635939</v>
      </c>
      <c r="AD193">
        <v>94.322539088410238</v>
      </c>
      <c r="AE193">
        <v>184.69333325480241</v>
      </c>
      <c r="AF193">
        <v>668.6730391343433</v>
      </c>
      <c r="AG193">
        <v>0</v>
      </c>
      <c r="AK193">
        <v>97.746025220762093</v>
      </c>
      <c r="AM193">
        <v>52.803043103294847</v>
      </c>
      <c r="AN193">
        <v>0</v>
      </c>
      <c r="AP193">
        <v>39.75</v>
      </c>
      <c r="AQ193">
        <v>31.75</v>
      </c>
      <c r="AR193">
        <v>0.3367829877866732</v>
      </c>
      <c r="AS193">
        <v>4.9984825247220188</v>
      </c>
      <c r="AT193">
        <v>3.40045315483841E-2</v>
      </c>
    </row>
    <row r="194" spans="1:46" x14ac:dyDescent="0.25">
      <c r="A194" t="s">
        <v>236</v>
      </c>
      <c r="B194" t="str">
        <f t="shared" si="4"/>
        <v>3 Occupant_USA_TN_Memphis.</v>
      </c>
      <c r="C194" t="str">
        <f>'Model In'!AY194</f>
        <v>Electric Storage_50-gallon</v>
      </c>
      <c r="D194">
        <v>13712.151680165611</v>
      </c>
      <c r="E194">
        <v>97.746025220762093</v>
      </c>
      <c r="G194">
        <f t="shared" si="5"/>
        <v>5773.7788314762493</v>
      </c>
      <c r="H194">
        <v>1254.5652475675729</v>
      </c>
      <c r="J194">
        <v>772.40362181829948</v>
      </c>
      <c r="K194">
        <v>2518.6038910062589</v>
      </c>
      <c r="L194">
        <v>127.5600113021848</v>
      </c>
      <c r="M194">
        <v>29.575824389200839</v>
      </c>
      <c r="N194">
        <v>325.02579005788391</v>
      </c>
      <c r="P194">
        <v>3999.0371874091638</v>
      </c>
      <c r="Q194">
        <v>520.17639649951286</v>
      </c>
      <c r="R194">
        <v>0</v>
      </c>
      <c r="U194">
        <v>2541.624503011345</v>
      </c>
      <c r="V194">
        <v>-330.21643092373108</v>
      </c>
      <c r="X194">
        <v>2541.624503011355</v>
      </c>
      <c r="Y194">
        <v>4373.1166730416398</v>
      </c>
      <c r="Z194">
        <v>0</v>
      </c>
      <c r="AA194">
        <v>1023.631672635939</v>
      </c>
      <c r="AD194">
        <v>94.322539088410238</v>
      </c>
      <c r="AE194">
        <v>184.69333325480241</v>
      </c>
      <c r="AF194">
        <v>668.6730391343433</v>
      </c>
      <c r="AG194">
        <v>0</v>
      </c>
      <c r="AK194">
        <v>97.746025220762093</v>
      </c>
      <c r="AM194">
        <v>52.803043103294847</v>
      </c>
      <c r="AN194">
        <v>0</v>
      </c>
      <c r="AP194">
        <v>6</v>
      </c>
      <c r="AQ194">
        <v>1117</v>
      </c>
      <c r="AR194">
        <v>0.22688549230772551</v>
      </c>
      <c r="AS194">
        <v>3.8966513026506719</v>
      </c>
      <c r="AT194">
        <v>2.90360792310323E-2</v>
      </c>
    </row>
    <row r="195" spans="1:46" x14ac:dyDescent="0.25">
      <c r="A195" t="s">
        <v>237</v>
      </c>
      <c r="B195" t="str">
        <f t="shared" ref="B195:B213" si="6">LEFT(A195,26)</f>
        <v>3 Occupant_USA_TN_Nashvill</v>
      </c>
      <c r="C195" t="str">
        <f>'Model In'!AY195</f>
        <v>Electric Storage_50-gallon</v>
      </c>
      <c r="D195">
        <v>13287.10393676953</v>
      </c>
      <c r="E195">
        <v>97.746025220762093</v>
      </c>
      <c r="G195">
        <f t="shared" ref="G195:G213" si="7">H195+P195+Q195</f>
        <v>5252.7803164783481</v>
      </c>
      <c r="H195">
        <v>1331.9063915510239</v>
      </c>
      <c r="J195">
        <v>804.72330111462611</v>
      </c>
      <c r="K195">
        <v>2590.1940314391741</v>
      </c>
      <c r="L195">
        <v>135.8631631703141</v>
      </c>
      <c r="M195">
        <v>28.369973753094801</v>
      </c>
      <c r="N195">
        <v>362.94995351299087</v>
      </c>
      <c r="P195">
        <v>3447.9763807958611</v>
      </c>
      <c r="Q195">
        <v>472.89754413146301</v>
      </c>
      <c r="R195">
        <v>0</v>
      </c>
      <c r="U195">
        <v>2637.5752746131429</v>
      </c>
      <c r="V195">
        <v>-332.19436104433743</v>
      </c>
      <c r="X195">
        <v>2637.575274613137</v>
      </c>
      <c r="Y195">
        <v>4373.1166730416398</v>
      </c>
      <c r="Z195">
        <v>0</v>
      </c>
      <c r="AA195">
        <v>1023.631672635939</v>
      </c>
      <c r="AD195">
        <v>94.322539088410238</v>
      </c>
      <c r="AE195">
        <v>184.69333325480241</v>
      </c>
      <c r="AF195">
        <v>668.6730391343433</v>
      </c>
      <c r="AG195">
        <v>0</v>
      </c>
      <c r="AK195">
        <v>97.746025220762093</v>
      </c>
      <c r="AM195">
        <v>52.803043103294847</v>
      </c>
      <c r="AN195">
        <v>0</v>
      </c>
      <c r="AP195">
        <v>5.75</v>
      </c>
      <c r="AQ195">
        <v>865.25</v>
      </c>
      <c r="AR195">
        <v>0.19952250579552719</v>
      </c>
      <c r="AS195">
        <v>2.9938640487000598</v>
      </c>
      <c r="AT195">
        <v>2.5955824066137501E-2</v>
      </c>
    </row>
    <row r="196" spans="1:46" x14ac:dyDescent="0.25">
      <c r="A196" t="s">
        <v>238</v>
      </c>
      <c r="B196" t="str">
        <f t="shared" si="6"/>
        <v>3 Occupant_USA_TX_Austin-C</v>
      </c>
      <c r="C196" t="str">
        <f>'Model In'!AY196</f>
        <v>Electric Storage_50-gallon</v>
      </c>
      <c r="D196">
        <v>14118.464115984831</v>
      </c>
      <c r="E196">
        <v>97.746025220762093</v>
      </c>
      <c r="G196">
        <f t="shared" si="7"/>
        <v>6412.971389082204</v>
      </c>
      <c r="H196">
        <v>506.84791571106263</v>
      </c>
      <c r="J196">
        <v>264.21115784445118</v>
      </c>
      <c r="K196">
        <v>827.75469955990252</v>
      </c>
      <c r="L196">
        <v>44.925049113251568</v>
      </c>
      <c r="M196">
        <v>8.305895752876566</v>
      </c>
      <c r="N196">
        <v>189.40581300048339</v>
      </c>
      <c r="P196">
        <v>5304.6446215435226</v>
      </c>
      <c r="Q196">
        <v>601.47885182761877</v>
      </c>
      <c r="R196">
        <v>0</v>
      </c>
      <c r="U196">
        <v>2308.7443812246579</v>
      </c>
      <c r="V196">
        <v>-323.28752460477659</v>
      </c>
      <c r="X196">
        <v>2308.7443812246629</v>
      </c>
      <c r="Y196">
        <v>4373.1166730416398</v>
      </c>
      <c r="Z196">
        <v>0</v>
      </c>
      <c r="AA196">
        <v>1023.631672635939</v>
      </c>
      <c r="AD196">
        <v>94.322539088410238</v>
      </c>
      <c r="AE196">
        <v>184.69333325480241</v>
      </c>
      <c r="AF196">
        <v>668.6730391343433</v>
      </c>
      <c r="AG196">
        <v>0</v>
      </c>
      <c r="AK196">
        <v>97.746025220762093</v>
      </c>
      <c r="AM196">
        <v>52.803043103294847</v>
      </c>
      <c r="AN196">
        <v>0</v>
      </c>
      <c r="AP196">
        <v>0.75</v>
      </c>
      <c r="AQ196">
        <v>1271.75</v>
      </c>
      <c r="AR196">
        <v>0.1452743724901342</v>
      </c>
      <c r="AS196">
        <v>2.1907807121523559</v>
      </c>
      <c r="AT196">
        <v>3.2966941563532401E-2</v>
      </c>
    </row>
    <row r="197" spans="1:46" x14ac:dyDescent="0.25">
      <c r="A197" t="s">
        <v>239</v>
      </c>
      <c r="B197" t="str">
        <f t="shared" si="6"/>
        <v>3 Occupant_USA_TX_Dallas-F</v>
      </c>
      <c r="C197" t="str">
        <f>'Model In'!AY197</f>
        <v>Electric Storage_50-gallon</v>
      </c>
      <c r="D197">
        <v>14012.52726229252</v>
      </c>
      <c r="E197">
        <v>97.746025220762093</v>
      </c>
      <c r="G197">
        <f t="shared" si="7"/>
        <v>6206.069000028343</v>
      </c>
      <c r="H197">
        <v>716.91398924489522</v>
      </c>
      <c r="J197">
        <v>416.04762418485842</v>
      </c>
      <c r="K197">
        <v>1366.719344305501</v>
      </c>
      <c r="L197">
        <v>4.6890210623422668</v>
      </c>
      <c r="M197">
        <v>13.78643446888753</v>
      </c>
      <c r="N197">
        <v>282.39090952880599</v>
      </c>
      <c r="P197">
        <v>4943.067433596937</v>
      </c>
      <c r="Q197">
        <v>546.08757718651032</v>
      </c>
      <c r="R197">
        <v>0</v>
      </c>
      <c r="U197">
        <v>2409.7099165861491</v>
      </c>
      <c r="V197">
        <v>-328.96530977743009</v>
      </c>
      <c r="X197">
        <v>2409.709916586145</v>
      </c>
      <c r="Y197">
        <v>4373.1166730416398</v>
      </c>
      <c r="Z197">
        <v>0</v>
      </c>
      <c r="AA197">
        <v>1023.631672635939</v>
      </c>
      <c r="AD197">
        <v>94.322539088410238</v>
      </c>
      <c r="AE197">
        <v>184.69333325480241</v>
      </c>
      <c r="AF197">
        <v>668.6730391343433</v>
      </c>
      <c r="AG197">
        <v>0</v>
      </c>
      <c r="AK197">
        <v>97.746025220762093</v>
      </c>
      <c r="AM197">
        <v>52.803043103294847</v>
      </c>
      <c r="AN197">
        <v>0</v>
      </c>
      <c r="AP197">
        <v>0.75</v>
      </c>
      <c r="AQ197">
        <v>530.5</v>
      </c>
      <c r="AR197">
        <v>0.29473678231381401</v>
      </c>
      <c r="AS197">
        <v>5.2557848578332313</v>
      </c>
      <c r="AT197">
        <v>3.3141139096976198E-2</v>
      </c>
    </row>
    <row r="198" spans="1:46" x14ac:dyDescent="0.25">
      <c r="A198" t="s">
        <v>240</v>
      </c>
      <c r="B198" t="str">
        <f t="shared" si="6"/>
        <v>3 Occupant_USA_TX_Houston-</v>
      </c>
      <c r="C198" t="str">
        <f>'Model In'!AY198</f>
        <v>Electric Storage_50-gallon</v>
      </c>
      <c r="D198">
        <v>13997.914475383661</v>
      </c>
      <c r="E198">
        <v>97.746025220762093</v>
      </c>
      <c r="G198">
        <f t="shared" si="7"/>
        <v>6348.0383612297992</v>
      </c>
      <c r="H198">
        <v>235.33036572526339</v>
      </c>
      <c r="J198">
        <v>104.7927046559586</v>
      </c>
      <c r="K198">
        <v>360.83200534803171</v>
      </c>
      <c r="L198">
        <v>0.36445782792775361</v>
      </c>
      <c r="M198">
        <v>3.4700192133646479</v>
      </c>
      <c r="N198">
        <v>126.7031840280124</v>
      </c>
      <c r="P198">
        <v>5519.8491725366894</v>
      </c>
      <c r="Q198">
        <v>592.85882296784598</v>
      </c>
      <c r="R198">
        <v>0</v>
      </c>
      <c r="U198">
        <v>2253.1277684757661</v>
      </c>
      <c r="V198">
        <v>-322.98958872995843</v>
      </c>
      <c r="X198">
        <v>2253.1277684757638</v>
      </c>
      <c r="Y198">
        <v>4373.1166730416398</v>
      </c>
      <c r="Z198">
        <v>0</v>
      </c>
      <c r="AA198">
        <v>1023.631672635939</v>
      </c>
      <c r="AD198">
        <v>94.322539088410238</v>
      </c>
      <c r="AE198">
        <v>184.69333325480241</v>
      </c>
      <c r="AF198">
        <v>668.6730391343433</v>
      </c>
      <c r="AG198">
        <v>0</v>
      </c>
      <c r="AK198">
        <v>97.746025220762093</v>
      </c>
      <c r="AM198">
        <v>52.803043103294847</v>
      </c>
      <c r="AN198">
        <v>0</v>
      </c>
      <c r="AP198">
        <v>0</v>
      </c>
      <c r="AQ198">
        <v>1081.25</v>
      </c>
      <c r="AR198">
        <v>0.17812524867249641</v>
      </c>
      <c r="AS198">
        <v>3.5619186215267811</v>
      </c>
      <c r="AT198">
        <v>3.35719503174811E-2</v>
      </c>
    </row>
    <row r="199" spans="1:46" x14ac:dyDescent="0.25">
      <c r="A199" t="s">
        <v>241</v>
      </c>
      <c r="B199" t="str">
        <f t="shared" si="6"/>
        <v>3 Occupant_USA_TX_Lubbock.</v>
      </c>
      <c r="C199" t="str">
        <f>'Model In'!AY199</f>
        <v>Electric Storage_50-gallon</v>
      </c>
      <c r="D199">
        <v>14033.6637928403</v>
      </c>
      <c r="E199">
        <v>97.746025220762093</v>
      </c>
      <c r="G199">
        <f t="shared" si="7"/>
        <v>5997.2811259245145</v>
      </c>
      <c r="H199">
        <v>1541.9091438487901</v>
      </c>
      <c r="J199">
        <v>1057.352943556486</v>
      </c>
      <c r="K199">
        <v>3259.93925288214</v>
      </c>
      <c r="L199">
        <v>42.65334330107045</v>
      </c>
      <c r="M199">
        <v>50.338295327291988</v>
      </c>
      <c r="N199">
        <v>391.56456166394298</v>
      </c>
      <c r="P199">
        <v>3910.0480220567142</v>
      </c>
      <c r="Q199">
        <v>545.32396001900986</v>
      </c>
      <c r="R199">
        <v>0</v>
      </c>
      <c r="U199">
        <v>2639.6343212376341</v>
      </c>
      <c r="V199">
        <v>-333.67690059405868</v>
      </c>
      <c r="X199">
        <v>2639.6343212376328</v>
      </c>
      <c r="Y199">
        <v>4373.1166730416398</v>
      </c>
      <c r="Z199">
        <v>0</v>
      </c>
      <c r="AA199">
        <v>1023.631672635939</v>
      </c>
      <c r="AD199">
        <v>94.322539088410238</v>
      </c>
      <c r="AE199">
        <v>184.69333325480241</v>
      </c>
      <c r="AF199">
        <v>668.6730391343433</v>
      </c>
      <c r="AG199">
        <v>0</v>
      </c>
      <c r="AK199">
        <v>97.746025220762093</v>
      </c>
      <c r="AM199">
        <v>52.803043103294847</v>
      </c>
      <c r="AN199">
        <v>0</v>
      </c>
      <c r="AP199">
        <v>0</v>
      </c>
      <c r="AQ199">
        <v>155</v>
      </c>
      <c r="AR199">
        <v>0.33110143048578161</v>
      </c>
      <c r="AS199">
        <v>6.4382571851695216</v>
      </c>
      <c r="AT199">
        <v>3.3762122881805003E-2</v>
      </c>
    </row>
    <row r="200" spans="1:46" x14ac:dyDescent="0.25">
      <c r="A200" t="s">
        <v>242</v>
      </c>
      <c r="B200" t="str">
        <f t="shared" si="6"/>
        <v>3 Occupant_USA_TX_San.Anto</v>
      </c>
      <c r="C200" t="str">
        <f>'Model In'!AY200</f>
        <v>Electric Storage_50-gallon</v>
      </c>
      <c r="D200">
        <v>14508.624757285619</v>
      </c>
      <c r="E200">
        <v>97.746025220762093</v>
      </c>
      <c r="G200">
        <f t="shared" si="7"/>
        <v>6821.99465183553</v>
      </c>
      <c r="H200">
        <v>488.69848067958651</v>
      </c>
      <c r="J200">
        <v>273.23174842389562</v>
      </c>
      <c r="K200">
        <v>858.19927615583788</v>
      </c>
      <c r="L200">
        <v>40.441685156120244</v>
      </c>
      <c r="M200">
        <v>7.0383422943971441</v>
      </c>
      <c r="N200">
        <v>167.98670480517271</v>
      </c>
      <c r="P200">
        <v>5688.2577610060789</v>
      </c>
      <c r="Q200">
        <v>645.03841014986438</v>
      </c>
      <c r="R200">
        <v>0</v>
      </c>
      <c r="U200">
        <v>2289.881759772109</v>
      </c>
      <c r="V200">
        <v>-324.20028189227997</v>
      </c>
      <c r="X200">
        <v>2289.8817597721072</v>
      </c>
      <c r="Y200">
        <v>4373.1166730416398</v>
      </c>
      <c r="Z200">
        <v>0</v>
      </c>
      <c r="AA200">
        <v>1023.631672635939</v>
      </c>
      <c r="AD200">
        <v>94.322539088410238</v>
      </c>
      <c r="AE200">
        <v>184.69333325480241</v>
      </c>
      <c r="AF200">
        <v>668.6730391343433</v>
      </c>
      <c r="AG200">
        <v>0</v>
      </c>
      <c r="AK200">
        <v>97.746025220762093</v>
      </c>
      <c r="AM200">
        <v>52.803043103294847</v>
      </c>
      <c r="AN200">
        <v>0</v>
      </c>
      <c r="AP200">
        <v>0</v>
      </c>
      <c r="AQ200">
        <v>986.75</v>
      </c>
      <c r="AR200">
        <v>0.22975203706732941</v>
      </c>
      <c r="AS200">
        <v>4.2598895403249628</v>
      </c>
      <c r="AT200">
        <v>3.7390606081258201E-2</v>
      </c>
    </row>
    <row r="201" spans="1:46" x14ac:dyDescent="0.25">
      <c r="A201" t="s">
        <v>243</v>
      </c>
      <c r="B201" t="str">
        <f t="shared" si="6"/>
        <v>3 Occupant_USA_UT_Salt.Lak</v>
      </c>
      <c r="C201" t="str">
        <f>'Model In'!AY201</f>
        <v>Electric Storage_50-gallon</v>
      </c>
      <c r="D201">
        <v>14602.5550174524</v>
      </c>
      <c r="E201">
        <v>97.746025220762093</v>
      </c>
      <c r="G201">
        <f t="shared" si="7"/>
        <v>6273.9366153763422</v>
      </c>
      <c r="H201">
        <v>2981.3372530539018</v>
      </c>
      <c r="J201">
        <v>2058.880037833007</v>
      </c>
      <c r="K201">
        <v>6220.9024720535053</v>
      </c>
      <c r="L201">
        <v>272.311769304444</v>
      </c>
      <c r="M201">
        <v>88.750770351978701</v>
      </c>
      <c r="N201">
        <v>561.39467556447698</v>
      </c>
      <c r="P201">
        <v>2753.40010199567</v>
      </c>
      <c r="Q201">
        <v>539.19926032676949</v>
      </c>
      <c r="R201">
        <v>0</v>
      </c>
      <c r="U201">
        <v>2931.8700563977009</v>
      </c>
      <c r="V201">
        <v>-340.0552982628825</v>
      </c>
      <c r="X201">
        <v>2931.870056397699</v>
      </c>
      <c r="Y201">
        <v>4373.1166730416398</v>
      </c>
      <c r="Z201">
        <v>0</v>
      </c>
      <c r="AA201">
        <v>1023.631672635939</v>
      </c>
      <c r="AD201">
        <v>94.322539088410238</v>
      </c>
      <c r="AE201">
        <v>184.69333325480241</v>
      </c>
      <c r="AF201">
        <v>668.6730391343433</v>
      </c>
      <c r="AG201">
        <v>0</v>
      </c>
      <c r="AK201">
        <v>97.746025220762093</v>
      </c>
      <c r="AM201">
        <v>52.803043103294847</v>
      </c>
      <c r="AN201">
        <v>0</v>
      </c>
      <c r="AP201">
        <v>1</v>
      </c>
      <c r="AQ201">
        <v>94.5</v>
      </c>
      <c r="AR201">
        <v>0.26067433812899271</v>
      </c>
      <c r="AS201">
        <v>3.5061581445195591</v>
      </c>
      <c r="AT201">
        <v>3.1228774450435599E-2</v>
      </c>
    </row>
    <row r="202" spans="1:46" x14ac:dyDescent="0.25">
      <c r="A202" t="s">
        <v>244</v>
      </c>
      <c r="B202" t="str">
        <f t="shared" si="6"/>
        <v>3 Occupant_USA_UT_St.Georg</v>
      </c>
      <c r="C202" t="str">
        <f>'Model In'!AY202</f>
        <v>Electric Storage_50-gallon</v>
      </c>
      <c r="D202">
        <v>14046.165244367479</v>
      </c>
      <c r="E202">
        <v>97.746025220762093</v>
      </c>
      <c r="G202">
        <f t="shared" si="7"/>
        <v>6140.485167102489</v>
      </c>
      <c r="H202">
        <v>978.75815403389856</v>
      </c>
      <c r="J202">
        <v>538.37852165889228</v>
      </c>
      <c r="K202">
        <v>1684.363457412243</v>
      </c>
      <c r="L202">
        <v>8.9020220736606746</v>
      </c>
      <c r="M202">
        <v>14.390517762030139</v>
      </c>
      <c r="N202">
        <v>417.08709253932028</v>
      </c>
      <c r="P202">
        <v>4619.6596483615758</v>
      </c>
      <c r="Q202">
        <v>542.06736470701435</v>
      </c>
      <c r="R202">
        <v>0</v>
      </c>
      <c r="U202">
        <v>2508.931731586938</v>
      </c>
      <c r="V202">
        <v>-330.98096510154761</v>
      </c>
      <c r="X202">
        <v>2508.9317315869371</v>
      </c>
      <c r="Y202">
        <v>4373.1166730416398</v>
      </c>
      <c r="Z202">
        <v>0</v>
      </c>
      <c r="AA202">
        <v>1023.631672635939</v>
      </c>
      <c r="AD202">
        <v>94.322539088410238</v>
      </c>
      <c r="AE202">
        <v>184.69333325480241</v>
      </c>
      <c r="AF202">
        <v>668.6730391343433</v>
      </c>
      <c r="AG202">
        <v>0</v>
      </c>
      <c r="AK202">
        <v>97.746025220762093</v>
      </c>
      <c r="AM202">
        <v>52.803043103294847</v>
      </c>
      <c r="AN202">
        <v>0</v>
      </c>
      <c r="AP202">
        <v>0</v>
      </c>
      <c r="AQ202">
        <v>397</v>
      </c>
      <c r="AR202">
        <v>0.19496281076352109</v>
      </c>
      <c r="AS202">
        <v>3.2799264482517358</v>
      </c>
      <c r="AT202">
        <v>3.1453436203846302E-2</v>
      </c>
    </row>
    <row r="203" spans="1:46" x14ac:dyDescent="0.25">
      <c r="A203" t="s">
        <v>245</v>
      </c>
      <c r="B203" t="str">
        <f t="shared" si="6"/>
        <v>3 Occupant_USA_UT_Vernal.R</v>
      </c>
      <c r="C203" t="str">
        <f>'Model In'!AY203</f>
        <v>Electric Storage_50-gallon</v>
      </c>
      <c r="D203">
        <v>16470.775455092109</v>
      </c>
      <c r="E203">
        <v>97.746025220762093</v>
      </c>
      <c r="G203">
        <f t="shared" si="7"/>
        <v>7912.0336990525548</v>
      </c>
      <c r="H203">
        <v>5177.2741571291817</v>
      </c>
      <c r="J203">
        <v>2908.6899268467678</v>
      </c>
      <c r="K203">
        <v>8292.7789879119973</v>
      </c>
      <c r="L203">
        <v>1612.3065503668911</v>
      </c>
      <c r="M203">
        <v>94.179330134012716</v>
      </c>
      <c r="N203">
        <v>562.09834978151002</v>
      </c>
      <c r="P203">
        <v>2152.1705128119088</v>
      </c>
      <c r="Q203">
        <v>582.58902911146379</v>
      </c>
      <c r="R203">
        <v>0</v>
      </c>
      <c r="U203">
        <v>3161.9934103614191</v>
      </c>
      <c r="V203">
        <v>-342.39415580858127</v>
      </c>
      <c r="X203">
        <v>3161.993410361426</v>
      </c>
      <c r="Y203">
        <v>4373.1166730416398</v>
      </c>
      <c r="Z203">
        <v>0</v>
      </c>
      <c r="AA203">
        <v>1023.631672635939</v>
      </c>
      <c r="AD203">
        <v>94.322539088410238</v>
      </c>
      <c r="AE203">
        <v>184.69333325480241</v>
      </c>
      <c r="AF203">
        <v>668.6730391343433</v>
      </c>
      <c r="AG203">
        <v>0</v>
      </c>
      <c r="AK203">
        <v>97.746025220762093</v>
      </c>
      <c r="AM203">
        <v>52.803043103294847</v>
      </c>
      <c r="AN203">
        <v>0</v>
      </c>
      <c r="AP203">
        <v>5.25</v>
      </c>
      <c r="AQ203">
        <v>59.5</v>
      </c>
      <c r="AR203">
        <v>0.23798120283663871</v>
      </c>
      <c r="AS203">
        <v>2.4215434743088582</v>
      </c>
      <c r="AT203">
        <v>3.2338524894409797E-2</v>
      </c>
    </row>
    <row r="204" spans="1:46" x14ac:dyDescent="0.25">
      <c r="A204" t="s">
        <v>246</v>
      </c>
      <c r="B204" t="str">
        <f t="shared" si="6"/>
        <v>3 Occupant_USA_VA_Norfolk.</v>
      </c>
      <c r="C204" t="str">
        <f>'Model In'!AY204</f>
        <v>Electric Storage_50-gallon</v>
      </c>
      <c r="D204">
        <v>13049.417299860719</v>
      </c>
      <c r="E204">
        <v>97.746025220762093</v>
      </c>
      <c r="G204">
        <f t="shared" si="7"/>
        <v>5026.8688752489143</v>
      </c>
      <c r="H204">
        <v>1196.542154892491</v>
      </c>
      <c r="J204">
        <v>746.26991082983341</v>
      </c>
      <c r="K204">
        <v>2497.0711657714869</v>
      </c>
      <c r="L204">
        <v>53.427522277945521</v>
      </c>
      <c r="M204">
        <v>23.111891831381111</v>
      </c>
      <c r="N204">
        <v>373.73282995332801</v>
      </c>
      <c r="P204">
        <v>3376.3995724499928</v>
      </c>
      <c r="Q204">
        <v>453.92714790643032</v>
      </c>
      <c r="R204">
        <v>0</v>
      </c>
      <c r="U204">
        <v>2625.8000789337261</v>
      </c>
      <c r="V204">
        <v>-332.23932994357938</v>
      </c>
      <c r="X204">
        <v>2625.8000789337152</v>
      </c>
      <c r="Y204">
        <v>4373.1166730416398</v>
      </c>
      <c r="Z204">
        <v>0</v>
      </c>
      <c r="AA204">
        <v>1023.631672635939</v>
      </c>
      <c r="AD204">
        <v>94.322539088410238</v>
      </c>
      <c r="AE204">
        <v>184.69333325480241</v>
      </c>
      <c r="AF204">
        <v>668.6730391343433</v>
      </c>
      <c r="AG204">
        <v>0</v>
      </c>
      <c r="AK204">
        <v>97.746025220762093</v>
      </c>
      <c r="AM204">
        <v>52.803043103294847</v>
      </c>
      <c r="AN204">
        <v>0</v>
      </c>
      <c r="AP204">
        <v>14.5</v>
      </c>
      <c r="AQ204">
        <v>852.75</v>
      </c>
      <c r="AR204">
        <v>0.25245535671621522</v>
      </c>
      <c r="AS204">
        <v>4.459386927346733</v>
      </c>
      <c r="AT204">
        <v>2.57406791762134E-2</v>
      </c>
    </row>
    <row r="205" spans="1:46" x14ac:dyDescent="0.25">
      <c r="A205" t="s">
        <v>247</v>
      </c>
      <c r="B205" t="str">
        <f t="shared" si="6"/>
        <v>3 Occupant_USA_VT_Burlingt</v>
      </c>
      <c r="C205" t="str">
        <f>'Model In'!AY205</f>
        <v>Electric Storage_50-gallon</v>
      </c>
      <c r="D205">
        <v>17862.89711662841</v>
      </c>
      <c r="E205">
        <v>97.746025220762093</v>
      </c>
      <c r="G205">
        <f t="shared" si="7"/>
        <v>9298.2379947445916</v>
      </c>
      <c r="H205">
        <v>7081.1031084205088</v>
      </c>
      <c r="J205">
        <v>3223.6518240305818</v>
      </c>
      <c r="K205">
        <v>9908.9862547443681</v>
      </c>
      <c r="L205">
        <v>3375.3054702299319</v>
      </c>
      <c r="M205">
        <v>88.898765380575412</v>
      </c>
      <c r="N205">
        <v>393.24704877939803</v>
      </c>
      <c r="P205">
        <v>1668.495479618854</v>
      </c>
      <c r="Q205">
        <v>548.63940670522868</v>
      </c>
      <c r="R205">
        <v>0</v>
      </c>
      <c r="U205">
        <v>3167.9107762057238</v>
      </c>
      <c r="V205">
        <v>-345.73114439594389</v>
      </c>
      <c r="X205">
        <v>3167.9107762057229</v>
      </c>
      <c r="Y205">
        <v>4373.1166730416398</v>
      </c>
      <c r="Z205">
        <v>0</v>
      </c>
      <c r="AA205">
        <v>1023.631672635939</v>
      </c>
      <c r="AD205">
        <v>94.322539088410238</v>
      </c>
      <c r="AE205">
        <v>184.69333325480241</v>
      </c>
      <c r="AF205">
        <v>668.6730391343433</v>
      </c>
      <c r="AG205">
        <v>0</v>
      </c>
      <c r="AK205">
        <v>97.746025220762093</v>
      </c>
      <c r="AM205">
        <v>52.803043103294847</v>
      </c>
      <c r="AN205">
        <v>0</v>
      </c>
      <c r="AP205">
        <v>88.75</v>
      </c>
      <c r="AQ205">
        <v>271.25</v>
      </c>
      <c r="AR205">
        <v>0.28756533902017278</v>
      </c>
      <c r="AS205">
        <v>3.5715853980947569</v>
      </c>
      <c r="AT205">
        <v>3.0325954850427699E-2</v>
      </c>
    </row>
    <row r="206" spans="1:46" x14ac:dyDescent="0.25">
      <c r="A206" t="s">
        <v>248</v>
      </c>
      <c r="B206" t="str">
        <f t="shared" si="6"/>
        <v>3 Occupant_USA_WA_Seattle-</v>
      </c>
      <c r="C206" t="str">
        <f>'Model In'!AY206</f>
        <v>Electric Storage_50-gallon</v>
      </c>
      <c r="D206">
        <v>11990.157353939059</v>
      </c>
      <c r="E206">
        <v>97.746025220762093</v>
      </c>
      <c r="G206">
        <f t="shared" si="7"/>
        <v>3625.1347422220051</v>
      </c>
      <c r="H206">
        <v>2003.601157202633</v>
      </c>
      <c r="J206">
        <v>1371.766734955514</v>
      </c>
      <c r="K206">
        <v>4908.2820043176416</v>
      </c>
      <c r="L206">
        <v>43.541851064334637</v>
      </c>
      <c r="M206">
        <v>52.531824698554132</v>
      </c>
      <c r="N206">
        <v>535.76074648423605</v>
      </c>
      <c r="P206">
        <v>1319.753503473652</v>
      </c>
      <c r="Q206">
        <v>301.78008154572029</v>
      </c>
      <c r="R206">
        <v>0</v>
      </c>
      <c r="U206">
        <v>2968.2742660389372</v>
      </c>
      <c r="V206">
        <v>-343.66999232665933</v>
      </c>
      <c r="X206">
        <v>2968.2742660389358</v>
      </c>
      <c r="Y206">
        <v>4373.1166730416398</v>
      </c>
      <c r="Z206">
        <v>0</v>
      </c>
      <c r="AA206">
        <v>1023.631672635939</v>
      </c>
      <c r="AD206">
        <v>94.322539088410238</v>
      </c>
      <c r="AE206">
        <v>184.69333325480241</v>
      </c>
      <c r="AF206">
        <v>668.6730391343433</v>
      </c>
      <c r="AG206">
        <v>0</v>
      </c>
      <c r="AK206">
        <v>97.746025220762093</v>
      </c>
      <c r="AM206">
        <v>52.803043103294847</v>
      </c>
      <c r="AN206">
        <v>0</v>
      </c>
      <c r="AP206">
        <v>65.5</v>
      </c>
      <c r="AQ206">
        <v>282.75</v>
      </c>
      <c r="AR206">
        <v>0.25380515944680299</v>
      </c>
      <c r="AS206">
        <v>3.623633275905608</v>
      </c>
      <c r="AT206">
        <v>1.68617248061739E-2</v>
      </c>
    </row>
    <row r="207" spans="1:46" x14ac:dyDescent="0.25">
      <c r="A207" t="s">
        <v>249</v>
      </c>
      <c r="B207" t="str">
        <f t="shared" si="6"/>
        <v>3 Occupant_USA_WA_Spokane.</v>
      </c>
      <c r="C207" t="str">
        <f>'Model In'!AY207</f>
        <v>Electric Storage_50-gallon</v>
      </c>
      <c r="D207">
        <v>15438.006091137409</v>
      </c>
      <c r="E207">
        <v>97.746025220762093</v>
      </c>
      <c r="G207">
        <f t="shared" si="7"/>
        <v>6909.9058195359303</v>
      </c>
      <c r="H207">
        <v>4679.1239710710624</v>
      </c>
      <c r="J207">
        <v>3004.2326073233662</v>
      </c>
      <c r="K207">
        <v>9443.2481130296801</v>
      </c>
      <c r="L207">
        <v>962.1611032997597</v>
      </c>
      <c r="M207">
        <v>168.50591256965731</v>
      </c>
      <c r="N207">
        <v>544.22434787828445</v>
      </c>
      <c r="P207">
        <v>1696.7688962113009</v>
      </c>
      <c r="Q207">
        <v>534.01295225356705</v>
      </c>
      <c r="R207">
        <v>0</v>
      </c>
      <c r="U207">
        <v>3131.3519259234472</v>
      </c>
      <c r="V207">
        <v>-345.50219584290511</v>
      </c>
      <c r="X207">
        <v>3131.3519259234449</v>
      </c>
      <c r="Y207">
        <v>4373.1166730416398</v>
      </c>
      <c r="Z207">
        <v>0</v>
      </c>
      <c r="AA207">
        <v>1023.631672635939</v>
      </c>
      <c r="AD207">
        <v>94.322539088410238</v>
      </c>
      <c r="AE207">
        <v>184.69333325480241</v>
      </c>
      <c r="AF207">
        <v>668.6730391343433</v>
      </c>
      <c r="AG207">
        <v>0</v>
      </c>
      <c r="AK207">
        <v>97.746025220762093</v>
      </c>
      <c r="AM207">
        <v>52.803043103294847</v>
      </c>
      <c r="AN207">
        <v>0</v>
      </c>
      <c r="AP207">
        <v>26.5</v>
      </c>
      <c r="AQ207">
        <v>153.75</v>
      </c>
      <c r="AR207">
        <v>0.29060777650157199</v>
      </c>
      <c r="AS207">
        <v>3.9897518679133679</v>
      </c>
      <c r="AT207">
        <v>3.0176251465275899E-2</v>
      </c>
    </row>
    <row r="208" spans="1:46" x14ac:dyDescent="0.25">
      <c r="A208" t="s">
        <v>250</v>
      </c>
      <c r="B208" t="str">
        <f t="shared" si="6"/>
        <v>3 Occupant_USA_WI_Milwauke</v>
      </c>
      <c r="C208" t="str">
        <f>'Model In'!AY208</f>
        <v>Electric Storage_50-gallon</v>
      </c>
      <c r="D208">
        <v>16639.562394454479</v>
      </c>
      <c r="E208">
        <v>97.746025220762093</v>
      </c>
      <c r="G208">
        <f t="shared" si="7"/>
        <v>8138.0740785299577</v>
      </c>
      <c r="H208">
        <v>5817.502904969072</v>
      </c>
      <c r="J208">
        <v>3129.529095315555</v>
      </c>
      <c r="K208">
        <v>9652.8330897010328</v>
      </c>
      <c r="L208">
        <v>2153.476530112725</v>
      </c>
      <c r="M208">
        <v>94.871807038618002</v>
      </c>
      <c r="N208">
        <v>439.62547250218569</v>
      </c>
      <c r="P208">
        <v>1792.664351742578</v>
      </c>
      <c r="Q208">
        <v>527.90682181830732</v>
      </c>
      <c r="R208">
        <v>0</v>
      </c>
      <c r="U208">
        <v>3104.7399702465818</v>
      </c>
      <c r="V208">
        <v>-344.5696061184409</v>
      </c>
      <c r="X208">
        <v>3104.7399702465809</v>
      </c>
      <c r="Y208">
        <v>4373.1166730416398</v>
      </c>
      <c r="Z208">
        <v>0</v>
      </c>
      <c r="AA208">
        <v>1023.631672635939</v>
      </c>
      <c r="AD208">
        <v>94.322539088410238</v>
      </c>
      <c r="AE208">
        <v>184.69333325480241</v>
      </c>
      <c r="AF208">
        <v>668.6730391343433</v>
      </c>
      <c r="AG208">
        <v>0</v>
      </c>
      <c r="AK208">
        <v>97.746025220762093</v>
      </c>
      <c r="AM208">
        <v>52.803043103294847</v>
      </c>
      <c r="AN208">
        <v>0</v>
      </c>
      <c r="AP208">
        <v>34.5</v>
      </c>
      <c r="AQ208">
        <v>113.25</v>
      </c>
      <c r="AR208">
        <v>0.30272115626694468</v>
      </c>
      <c r="AS208">
        <v>5.0594857262071917</v>
      </c>
      <c r="AT208">
        <v>3.02268235794909E-2</v>
      </c>
    </row>
    <row r="209" spans="1:46" x14ac:dyDescent="0.25">
      <c r="A209" t="s">
        <v>251</v>
      </c>
      <c r="B209" t="str">
        <f t="shared" si="6"/>
        <v>3 Occupant_USA_WI_Rhinelan</v>
      </c>
      <c r="C209" t="str">
        <f>'Model In'!AY209</f>
        <v>Electric Storage_50-gallon</v>
      </c>
      <c r="D209">
        <v>21076.22914335606</v>
      </c>
      <c r="E209">
        <v>97.746025220762093</v>
      </c>
      <c r="G209">
        <f t="shared" si="7"/>
        <v>12323.040641641695</v>
      </c>
      <c r="H209">
        <v>10359.840436597849</v>
      </c>
      <c r="J209">
        <v>3788.1274967332251</v>
      </c>
      <c r="K209">
        <v>11150.594525444871</v>
      </c>
      <c r="L209">
        <v>6038.7964381272823</v>
      </c>
      <c r="M209">
        <v>136.32730041267229</v>
      </c>
      <c r="N209">
        <v>396.58920132466977</v>
      </c>
      <c r="P209">
        <v>1367.646230934826</v>
      </c>
      <c r="Q209">
        <v>595.55397410901878</v>
      </c>
      <c r="R209">
        <v>0</v>
      </c>
      <c r="U209">
        <v>3356.4401560366082</v>
      </c>
      <c r="V209">
        <v>-347.4171440638608</v>
      </c>
      <c r="X209">
        <v>3356.440156036605</v>
      </c>
      <c r="Y209">
        <v>4373.1166730416398</v>
      </c>
      <c r="Z209">
        <v>0</v>
      </c>
      <c r="AA209">
        <v>1023.631672635939</v>
      </c>
      <c r="AD209">
        <v>94.322539088410238</v>
      </c>
      <c r="AE209">
        <v>184.69333325480241</v>
      </c>
      <c r="AF209">
        <v>668.6730391343433</v>
      </c>
      <c r="AG209">
        <v>0</v>
      </c>
      <c r="AK209">
        <v>97.746025220762093</v>
      </c>
      <c r="AM209">
        <v>52.803043103294847</v>
      </c>
      <c r="AN209">
        <v>0</v>
      </c>
      <c r="AP209">
        <v>96.5</v>
      </c>
      <c r="AQ209">
        <v>175.25</v>
      </c>
      <c r="AR209">
        <v>0.27954858274196281</v>
      </c>
      <c r="AS209">
        <v>3.567911933791303</v>
      </c>
      <c r="AT209">
        <v>3.24011688232329E-2</v>
      </c>
    </row>
    <row r="210" spans="1:46" x14ac:dyDescent="0.25">
      <c r="A210" t="s">
        <v>252</v>
      </c>
      <c r="B210" t="str">
        <f t="shared" si="6"/>
        <v>3 Occupant_USA_WV_Charlest</v>
      </c>
      <c r="C210" t="str">
        <f>'Model In'!AY210</f>
        <v>Electric Storage_50-gallon</v>
      </c>
      <c r="D210">
        <v>13839.371088777471</v>
      </c>
      <c r="E210">
        <v>97.746025220762093</v>
      </c>
      <c r="G210">
        <f t="shared" si="7"/>
        <v>5594.3549706651902</v>
      </c>
      <c r="H210">
        <v>2485.954628787681</v>
      </c>
      <c r="J210">
        <v>1492.354624639443</v>
      </c>
      <c r="K210">
        <v>4635.8651960636298</v>
      </c>
      <c r="L210">
        <v>506.28433291295602</v>
      </c>
      <c r="M210">
        <v>60.319293842470927</v>
      </c>
      <c r="N210">
        <v>426.99637739279939</v>
      </c>
      <c r="P210">
        <v>2640.2523977075102</v>
      </c>
      <c r="Q210">
        <v>468.14794416999962</v>
      </c>
      <c r="R210">
        <v>0</v>
      </c>
      <c r="U210">
        <v>2848.2677724341088</v>
      </c>
      <c r="V210">
        <v>-337.06451101269693</v>
      </c>
      <c r="X210">
        <v>2848.267772434112</v>
      </c>
      <c r="Y210">
        <v>4373.1166730416398</v>
      </c>
      <c r="Z210">
        <v>0</v>
      </c>
      <c r="AA210">
        <v>1023.631672635939</v>
      </c>
      <c r="AD210">
        <v>94.322539088410238</v>
      </c>
      <c r="AE210">
        <v>184.69333325480241</v>
      </c>
      <c r="AF210">
        <v>668.6730391343433</v>
      </c>
      <c r="AG210">
        <v>0</v>
      </c>
      <c r="AK210">
        <v>97.746025220762093</v>
      </c>
      <c r="AM210">
        <v>52.803043103294847</v>
      </c>
      <c r="AN210">
        <v>0</v>
      </c>
      <c r="AP210">
        <v>6.25</v>
      </c>
      <c r="AQ210">
        <v>400.75</v>
      </c>
      <c r="AR210">
        <v>0.184332717489649</v>
      </c>
      <c r="AS210">
        <v>2.2919294068119238</v>
      </c>
      <c r="AT210">
        <v>2.55683872678465E-2</v>
      </c>
    </row>
    <row r="211" spans="1:46" x14ac:dyDescent="0.25">
      <c r="A211" t="s">
        <v>253</v>
      </c>
      <c r="B211" t="str">
        <f t="shared" si="6"/>
        <v>3 Occupant_USA_WV_Morganto</v>
      </c>
      <c r="C211" t="str">
        <f>'Model In'!AY211</f>
        <v>Electric Storage_50-gallon</v>
      </c>
      <c r="D211">
        <v>14347.23327683165</v>
      </c>
      <c r="E211">
        <v>97.746025220762093</v>
      </c>
      <c r="G211">
        <f t="shared" si="7"/>
        <v>6015.3420093539344</v>
      </c>
      <c r="H211">
        <v>3243.1627786938152</v>
      </c>
      <c r="J211">
        <v>1915.2573781328431</v>
      </c>
      <c r="K211">
        <v>5901.422727400145</v>
      </c>
      <c r="L211">
        <v>845.81559331980452</v>
      </c>
      <c r="M211">
        <v>58.951894787724868</v>
      </c>
      <c r="N211">
        <v>423.13791245344561</v>
      </c>
      <c r="P211">
        <v>2294.4912509213641</v>
      </c>
      <c r="Q211">
        <v>477.68797973875468</v>
      </c>
      <c r="R211">
        <v>0</v>
      </c>
      <c r="U211">
        <v>2935.1429217997488</v>
      </c>
      <c r="V211">
        <v>-339.26204134552643</v>
      </c>
      <c r="X211">
        <v>2935.1429217997552</v>
      </c>
      <c r="Y211">
        <v>4373.1166730416398</v>
      </c>
      <c r="Z211">
        <v>0</v>
      </c>
      <c r="AA211">
        <v>1023.631672635939</v>
      </c>
      <c r="AD211">
        <v>94.322539088410238</v>
      </c>
      <c r="AE211">
        <v>184.69333325480241</v>
      </c>
      <c r="AF211">
        <v>668.6730391343433</v>
      </c>
      <c r="AG211">
        <v>0</v>
      </c>
      <c r="AK211">
        <v>97.746025220762093</v>
      </c>
      <c r="AM211">
        <v>52.803043103294847</v>
      </c>
      <c r="AN211">
        <v>0</v>
      </c>
      <c r="AP211">
        <v>11</v>
      </c>
      <c r="AQ211">
        <v>326</v>
      </c>
      <c r="AR211">
        <v>0.19203612318085331</v>
      </c>
      <c r="AS211">
        <v>2.103415575590514</v>
      </c>
      <c r="AT211">
        <v>2.5819125793103401E-2</v>
      </c>
    </row>
    <row r="212" spans="1:46" x14ac:dyDescent="0.25">
      <c r="A212" t="s">
        <v>254</v>
      </c>
      <c r="B212" t="str">
        <f t="shared" si="6"/>
        <v>3 Occupant_USA_WY_Cheyenne</v>
      </c>
      <c r="C212" t="str">
        <f>'Model In'!AY212</f>
        <v>Electric Storage_50-gallon</v>
      </c>
      <c r="D212">
        <v>15572.483781102779</v>
      </c>
      <c r="E212">
        <v>97.746025220762093</v>
      </c>
      <c r="G212">
        <f t="shared" si="7"/>
        <v>6980.9044110107552</v>
      </c>
      <c r="H212">
        <v>5099.3468206303123</v>
      </c>
      <c r="J212">
        <v>3129.343352888809</v>
      </c>
      <c r="K212">
        <v>9502.9174648474618</v>
      </c>
      <c r="L212">
        <v>1291.6806204197901</v>
      </c>
      <c r="M212">
        <v>75.870336551704099</v>
      </c>
      <c r="N212">
        <v>602.45251077000341</v>
      </c>
      <c r="P212">
        <v>1372.99418530094</v>
      </c>
      <c r="Q212">
        <v>508.56340507950341</v>
      </c>
      <c r="R212">
        <v>0</v>
      </c>
      <c r="U212">
        <v>3194.831024413982</v>
      </c>
      <c r="V212">
        <v>-346.39327419103188</v>
      </c>
      <c r="X212">
        <v>3194.8310244139839</v>
      </c>
      <c r="Y212">
        <v>4373.1166730416398</v>
      </c>
      <c r="Z212">
        <v>0</v>
      </c>
      <c r="AA212">
        <v>1023.631672635939</v>
      </c>
      <c r="AD212">
        <v>94.322539088410238</v>
      </c>
      <c r="AE212">
        <v>184.69333325480241</v>
      </c>
      <c r="AF212">
        <v>668.6730391343433</v>
      </c>
      <c r="AG212">
        <v>0</v>
      </c>
      <c r="AK212">
        <v>97.746025220762093</v>
      </c>
      <c r="AM212">
        <v>52.803043103294847</v>
      </c>
      <c r="AN212">
        <v>0</v>
      </c>
      <c r="AP212">
        <v>7.75</v>
      </c>
      <c r="AQ212">
        <v>8.5</v>
      </c>
      <c r="AR212">
        <v>0.35685100059146813</v>
      </c>
      <c r="AS212">
        <v>6.8748290181313054</v>
      </c>
      <c r="AT212">
        <v>3.0032094359776801E-2</v>
      </c>
    </row>
    <row r="213" spans="1:46" x14ac:dyDescent="0.25">
      <c r="A213" t="s">
        <v>255</v>
      </c>
      <c r="B213" t="str">
        <f t="shared" si="6"/>
        <v>3 Occupant_USA_WY_Jackson.</v>
      </c>
      <c r="C213" t="str">
        <f>'Model In'!AY213</f>
        <v>Electric Storage_50-gallon</v>
      </c>
      <c r="D213">
        <v>19597.874308847429</v>
      </c>
      <c r="E213">
        <v>97.746025220762093</v>
      </c>
      <c r="G213">
        <f t="shared" si="7"/>
        <v>10710.687485824659</v>
      </c>
      <c r="H213">
        <v>9113.8018462112141</v>
      </c>
      <c r="J213">
        <v>4537.6977024190937</v>
      </c>
      <c r="K213">
        <v>13117.542301419149</v>
      </c>
      <c r="L213">
        <v>3773.4714748376082</v>
      </c>
      <c r="M213">
        <v>182.22580816766441</v>
      </c>
      <c r="N213">
        <v>620.40686078689123</v>
      </c>
      <c r="P213">
        <v>956.45009889224968</v>
      </c>
      <c r="Q213">
        <v>640.43554072119446</v>
      </c>
      <c r="R213">
        <v>0</v>
      </c>
      <c r="U213">
        <v>3490.438477344846</v>
      </c>
      <c r="V213">
        <v>-350.27145005465928</v>
      </c>
      <c r="X213">
        <v>3490.4384773448319</v>
      </c>
      <c r="Y213">
        <v>4373.1166730416398</v>
      </c>
      <c r="Z213">
        <v>0</v>
      </c>
      <c r="AA213">
        <v>1023.631672635939</v>
      </c>
      <c r="AD213">
        <v>94.322539088410238</v>
      </c>
      <c r="AE213">
        <v>184.69333325480241</v>
      </c>
      <c r="AF213">
        <v>668.6730391343433</v>
      </c>
      <c r="AG213">
        <v>0</v>
      </c>
      <c r="AK213">
        <v>97.746025220762093</v>
      </c>
      <c r="AM213">
        <v>52.803043103294847</v>
      </c>
      <c r="AN213">
        <v>0</v>
      </c>
      <c r="AP213">
        <v>53.25</v>
      </c>
      <c r="AQ213">
        <v>34.75</v>
      </c>
      <c r="AR213">
        <v>0.3220780222454539</v>
      </c>
      <c r="AS213">
        <v>3.394374664211564</v>
      </c>
      <c r="AT213">
        <v>3.57405735019466E-2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L213"/>
  <sheetViews>
    <sheetView topLeftCell="AC1" workbookViewId="0"/>
  </sheetViews>
  <sheetFormatPr defaultRowHeight="15" x14ac:dyDescent="0.25"/>
  <cols>
    <col min="11" max="11" width="52.85546875" bestFit="1" customWidth="1"/>
    <col min="12" max="12" width="64.7109375" bestFit="1" customWidth="1"/>
    <col min="16" max="16" width="32.140625" bestFit="1" customWidth="1"/>
    <col min="17" max="17" width="38.85546875" bestFit="1" customWidth="1"/>
    <col min="18" max="18" width="18.28515625" bestFit="1" customWidth="1"/>
    <col min="19" max="19" width="41.85546875" bestFit="1" customWidth="1"/>
  </cols>
  <sheetData>
    <row r="1" spans="1:64" x14ac:dyDescent="0.25">
      <c r="A1" s="1" t="s">
        <v>0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H1" s="1" t="s">
        <v>288</v>
      </c>
      <c r="AI1" s="1" t="s">
        <v>289</v>
      </c>
      <c r="AJ1" s="1" t="s">
        <v>290</v>
      </c>
      <c r="AK1" s="1" t="s">
        <v>291</v>
      </c>
      <c r="AL1" s="1" t="s">
        <v>292</v>
      </c>
      <c r="AM1" s="1" t="s">
        <v>293</v>
      </c>
      <c r="AN1" s="1" t="s">
        <v>294</v>
      </c>
      <c r="AO1" s="1" t="s">
        <v>295</v>
      </c>
      <c r="AP1" s="1" t="s">
        <v>296</v>
      </c>
      <c r="AQ1" s="1" t="s">
        <v>297</v>
      </c>
      <c r="AR1" s="1" t="s">
        <v>298</v>
      </c>
      <c r="AS1" s="1" t="s">
        <v>299</v>
      </c>
      <c r="AT1" s="1" t="s">
        <v>300</v>
      </c>
      <c r="AU1" s="1" t="s">
        <v>301</v>
      </c>
      <c r="AV1" s="1" t="s">
        <v>302</v>
      </c>
      <c r="AW1" s="1" t="s">
        <v>303</v>
      </c>
      <c r="AX1" s="1" t="s">
        <v>304</v>
      </c>
      <c r="AY1" s="1" t="s">
        <v>305</v>
      </c>
      <c r="AZ1" s="1" t="s">
        <v>306</v>
      </c>
      <c r="BA1" s="1" t="s">
        <v>307</v>
      </c>
      <c r="BB1" s="1" t="s">
        <v>308</v>
      </c>
      <c r="BC1" s="1" t="s">
        <v>309</v>
      </c>
      <c r="BD1" s="1" t="s">
        <v>310</v>
      </c>
      <c r="BE1" s="1" t="s">
        <v>311</v>
      </c>
      <c r="BF1" s="1" t="s">
        <v>312</v>
      </c>
      <c r="BG1" s="1" t="s">
        <v>313</v>
      </c>
      <c r="BH1" s="1" t="s">
        <v>314</v>
      </c>
      <c r="BI1" s="1" t="s">
        <v>315</v>
      </c>
      <c r="BJ1" s="1" t="s">
        <v>316</v>
      </c>
      <c r="BK1" s="1" t="s">
        <v>317</v>
      </c>
      <c r="BL1" s="1" t="s">
        <v>318</v>
      </c>
    </row>
    <row r="2" spans="1:64" x14ac:dyDescent="0.25">
      <c r="A2" t="s">
        <v>44</v>
      </c>
      <c r="B2">
        <v>4</v>
      </c>
      <c r="C2" t="s">
        <v>319</v>
      </c>
      <c r="D2">
        <v>0</v>
      </c>
      <c r="E2">
        <v>1900</v>
      </c>
      <c r="F2">
        <v>1</v>
      </c>
      <c r="G2">
        <v>9</v>
      </c>
      <c r="H2">
        <v>1.2</v>
      </c>
      <c r="I2" t="s">
        <v>425</v>
      </c>
      <c r="J2" t="s">
        <v>426</v>
      </c>
      <c r="K2" t="s">
        <v>427</v>
      </c>
      <c r="L2">
        <v>8.33333352</v>
      </c>
      <c r="M2" t="s">
        <v>426</v>
      </c>
      <c r="N2" t="s">
        <v>428</v>
      </c>
      <c r="O2">
        <v>9.0909091400000008</v>
      </c>
      <c r="P2" t="s">
        <v>426</v>
      </c>
      <c r="Q2" t="s">
        <v>429</v>
      </c>
      <c r="R2" t="s">
        <v>430</v>
      </c>
      <c r="S2">
        <v>4.3478260080000002</v>
      </c>
      <c r="T2">
        <v>0</v>
      </c>
      <c r="U2">
        <v>0</v>
      </c>
      <c r="V2">
        <v>0</v>
      </c>
      <c r="W2">
        <v>1.75</v>
      </c>
      <c r="X2">
        <v>0.38800000000000001</v>
      </c>
      <c r="Y2">
        <v>0.4</v>
      </c>
      <c r="Z2" t="s">
        <v>431</v>
      </c>
      <c r="AA2">
        <v>0.2</v>
      </c>
      <c r="AB2">
        <v>0.2</v>
      </c>
      <c r="AC2">
        <v>0.2</v>
      </c>
      <c r="AD2">
        <v>0.2</v>
      </c>
      <c r="AE2">
        <v>7</v>
      </c>
      <c r="AF2" t="s">
        <v>432</v>
      </c>
      <c r="AG2" t="s">
        <v>433</v>
      </c>
      <c r="AH2" t="s">
        <v>434</v>
      </c>
      <c r="AI2">
        <v>20</v>
      </c>
      <c r="AJ2" t="s">
        <v>435</v>
      </c>
      <c r="AK2">
        <v>3.4392901571236671</v>
      </c>
      <c r="AL2" t="s">
        <v>436</v>
      </c>
      <c r="AM2" t="s">
        <v>434</v>
      </c>
      <c r="AN2">
        <v>15</v>
      </c>
      <c r="AO2">
        <v>35</v>
      </c>
      <c r="AP2">
        <v>-30</v>
      </c>
      <c r="AQ2">
        <v>0</v>
      </c>
      <c r="AR2">
        <v>0.8</v>
      </c>
      <c r="AS2">
        <v>7.4999999999999997E-2</v>
      </c>
      <c r="AT2">
        <v>4</v>
      </c>
      <c r="AU2">
        <v>7.4999999999999997E-2</v>
      </c>
      <c r="AV2">
        <v>4</v>
      </c>
      <c r="AW2" t="s">
        <v>437</v>
      </c>
      <c r="AX2" t="s">
        <v>438</v>
      </c>
      <c r="AY2" t="s">
        <v>439</v>
      </c>
      <c r="AZ2" t="s">
        <v>441</v>
      </c>
      <c r="BA2">
        <v>3</v>
      </c>
      <c r="BB2">
        <v>0.75</v>
      </c>
      <c r="BC2">
        <v>0</v>
      </c>
      <c r="BD2" t="s">
        <v>442</v>
      </c>
      <c r="BE2" t="s">
        <v>442</v>
      </c>
      <c r="BF2" t="s">
        <v>443</v>
      </c>
      <c r="BG2" t="s">
        <v>443</v>
      </c>
      <c r="BH2" t="s">
        <v>443</v>
      </c>
      <c r="BI2">
        <v>0</v>
      </c>
      <c r="BJ2" t="s">
        <v>444</v>
      </c>
      <c r="BK2">
        <v>0</v>
      </c>
    </row>
    <row r="3" spans="1:64" x14ac:dyDescent="0.25">
      <c r="A3" t="s">
        <v>45</v>
      </c>
      <c r="B3">
        <v>4</v>
      </c>
      <c r="C3" t="s">
        <v>320</v>
      </c>
      <c r="D3">
        <v>0</v>
      </c>
      <c r="E3">
        <v>1900</v>
      </c>
      <c r="F3">
        <v>1</v>
      </c>
      <c r="G3">
        <v>9</v>
      </c>
      <c r="H3">
        <v>1.2</v>
      </c>
      <c r="I3" t="s">
        <v>425</v>
      </c>
      <c r="J3" t="s">
        <v>426</v>
      </c>
      <c r="K3" t="s">
        <v>427</v>
      </c>
      <c r="M3" t="s">
        <v>426</v>
      </c>
      <c r="N3" t="s">
        <v>428</v>
      </c>
      <c r="P3" t="s">
        <v>426</v>
      </c>
      <c r="Q3" t="s">
        <v>429</v>
      </c>
      <c r="X3">
        <v>0.38800000000000001</v>
      </c>
      <c r="Y3">
        <v>0.4</v>
      </c>
      <c r="Z3" t="s">
        <v>431</v>
      </c>
      <c r="AA3">
        <v>0.2</v>
      </c>
      <c r="AB3">
        <v>0.2</v>
      </c>
      <c r="AC3">
        <v>0.2</v>
      </c>
      <c r="AD3">
        <v>0.2</v>
      </c>
      <c r="AE3">
        <v>7</v>
      </c>
      <c r="AF3" t="s">
        <v>432</v>
      </c>
      <c r="AG3" t="s">
        <v>433</v>
      </c>
      <c r="AL3" t="s">
        <v>436</v>
      </c>
      <c r="AO3">
        <v>35</v>
      </c>
      <c r="AP3">
        <v>-30</v>
      </c>
      <c r="AS3">
        <v>7.4999999999999997E-2</v>
      </c>
      <c r="AT3">
        <v>4</v>
      </c>
      <c r="AU3">
        <v>7.4999999999999997E-2</v>
      </c>
      <c r="AV3">
        <v>4</v>
      </c>
      <c r="AW3" t="s">
        <v>437</v>
      </c>
      <c r="AX3" t="s">
        <v>438</v>
      </c>
      <c r="AY3" t="s">
        <v>439</v>
      </c>
      <c r="AZ3" t="s">
        <v>441</v>
      </c>
      <c r="BA3">
        <v>3</v>
      </c>
      <c r="BB3">
        <v>0.75</v>
      </c>
      <c r="BC3">
        <v>0</v>
      </c>
      <c r="BD3" t="s">
        <v>442</v>
      </c>
      <c r="BE3" t="s">
        <v>442</v>
      </c>
      <c r="BF3" t="s">
        <v>443</v>
      </c>
      <c r="BG3" t="s">
        <v>443</v>
      </c>
      <c r="BH3" t="s">
        <v>443</v>
      </c>
      <c r="BI3">
        <v>0</v>
      </c>
      <c r="BJ3" t="s">
        <v>444</v>
      </c>
      <c r="BK3">
        <v>0</v>
      </c>
    </row>
    <row r="4" spans="1:64" x14ac:dyDescent="0.25">
      <c r="A4" t="s">
        <v>46</v>
      </c>
      <c r="B4">
        <v>4</v>
      </c>
      <c r="C4" t="s">
        <v>321</v>
      </c>
      <c r="D4">
        <v>0</v>
      </c>
      <c r="E4">
        <v>1900</v>
      </c>
      <c r="F4">
        <v>1</v>
      </c>
      <c r="G4">
        <v>9</v>
      </c>
      <c r="H4">
        <v>1.2</v>
      </c>
      <c r="I4" t="s">
        <v>425</v>
      </c>
      <c r="J4" t="s">
        <v>426</v>
      </c>
      <c r="K4" t="s">
        <v>427</v>
      </c>
      <c r="M4" t="s">
        <v>426</v>
      </c>
      <c r="N4" t="s">
        <v>428</v>
      </c>
      <c r="P4" t="s">
        <v>426</v>
      </c>
      <c r="Q4" t="s">
        <v>429</v>
      </c>
      <c r="X4">
        <v>0.38800000000000001</v>
      </c>
      <c r="Y4">
        <v>0.4</v>
      </c>
      <c r="Z4" t="s">
        <v>431</v>
      </c>
      <c r="AA4">
        <v>0.2</v>
      </c>
      <c r="AB4">
        <v>0.2</v>
      </c>
      <c r="AC4">
        <v>0.2</v>
      </c>
      <c r="AD4">
        <v>0.2</v>
      </c>
      <c r="AE4">
        <v>7</v>
      </c>
      <c r="AF4" t="s">
        <v>432</v>
      </c>
      <c r="AG4" t="s">
        <v>433</v>
      </c>
      <c r="AL4" t="s">
        <v>436</v>
      </c>
      <c r="AO4">
        <v>35</v>
      </c>
      <c r="AP4">
        <v>-30</v>
      </c>
      <c r="AS4">
        <v>7.4999999999999997E-2</v>
      </c>
      <c r="AT4">
        <v>4</v>
      </c>
      <c r="AU4">
        <v>7.4999999999999997E-2</v>
      </c>
      <c r="AV4">
        <v>4</v>
      </c>
      <c r="AW4" t="s">
        <v>437</v>
      </c>
      <c r="AX4" t="s">
        <v>438</v>
      </c>
      <c r="AY4" t="s">
        <v>439</v>
      </c>
      <c r="AZ4" t="s">
        <v>441</v>
      </c>
      <c r="BA4">
        <v>3</v>
      </c>
      <c r="BB4">
        <v>0.75</v>
      </c>
      <c r="BC4">
        <v>0</v>
      </c>
      <c r="BD4" t="s">
        <v>442</v>
      </c>
      <c r="BE4" t="s">
        <v>442</v>
      </c>
      <c r="BF4" t="s">
        <v>443</v>
      </c>
      <c r="BG4" t="s">
        <v>443</v>
      </c>
      <c r="BH4" t="s">
        <v>443</v>
      </c>
      <c r="BI4">
        <v>0</v>
      </c>
      <c r="BJ4" t="s">
        <v>444</v>
      </c>
      <c r="BK4">
        <v>0</v>
      </c>
    </row>
    <row r="5" spans="1:64" x14ac:dyDescent="0.25">
      <c r="A5" t="s">
        <v>47</v>
      </c>
      <c r="B5">
        <v>4</v>
      </c>
      <c r="C5" t="s">
        <v>322</v>
      </c>
      <c r="D5">
        <v>0</v>
      </c>
      <c r="E5">
        <v>1900</v>
      </c>
      <c r="F5">
        <v>1</v>
      </c>
      <c r="G5">
        <v>9</v>
      </c>
      <c r="H5">
        <v>1.2</v>
      </c>
      <c r="I5" t="s">
        <v>425</v>
      </c>
      <c r="J5" t="s">
        <v>426</v>
      </c>
      <c r="K5" t="s">
        <v>427</v>
      </c>
      <c r="M5" t="s">
        <v>426</v>
      </c>
      <c r="N5" t="s">
        <v>428</v>
      </c>
      <c r="P5" t="s">
        <v>426</v>
      </c>
      <c r="Q5" t="s">
        <v>429</v>
      </c>
      <c r="X5">
        <v>0.38800000000000001</v>
      </c>
      <c r="Y5">
        <v>0.4</v>
      </c>
      <c r="Z5" t="s">
        <v>431</v>
      </c>
      <c r="AA5">
        <v>0.2</v>
      </c>
      <c r="AB5">
        <v>0.2</v>
      </c>
      <c r="AC5">
        <v>0.2</v>
      </c>
      <c r="AD5">
        <v>0.2</v>
      </c>
      <c r="AE5">
        <v>7</v>
      </c>
      <c r="AF5" t="s">
        <v>432</v>
      </c>
      <c r="AG5" t="s">
        <v>433</v>
      </c>
      <c r="AL5" t="s">
        <v>436</v>
      </c>
      <c r="AO5">
        <v>35</v>
      </c>
      <c r="AP5">
        <v>-30</v>
      </c>
      <c r="AS5">
        <v>7.4999999999999997E-2</v>
      </c>
      <c r="AT5">
        <v>4</v>
      </c>
      <c r="AU5">
        <v>7.4999999999999997E-2</v>
      </c>
      <c r="AV5">
        <v>4</v>
      </c>
      <c r="AW5" t="s">
        <v>437</v>
      </c>
      <c r="AX5" t="s">
        <v>438</v>
      </c>
      <c r="AY5" t="s">
        <v>439</v>
      </c>
      <c r="AZ5" t="s">
        <v>441</v>
      </c>
      <c r="BA5">
        <v>3</v>
      </c>
      <c r="BB5">
        <v>0.75</v>
      </c>
      <c r="BC5">
        <v>0</v>
      </c>
      <c r="BD5" t="s">
        <v>442</v>
      </c>
      <c r="BE5" t="s">
        <v>442</v>
      </c>
      <c r="BF5" t="s">
        <v>443</v>
      </c>
      <c r="BG5" t="s">
        <v>443</v>
      </c>
      <c r="BH5" t="s">
        <v>443</v>
      </c>
      <c r="BI5">
        <v>0</v>
      </c>
      <c r="BJ5" t="s">
        <v>444</v>
      </c>
      <c r="BK5">
        <v>0</v>
      </c>
    </row>
    <row r="6" spans="1:64" x14ac:dyDescent="0.25">
      <c r="A6" t="s">
        <v>48</v>
      </c>
      <c r="B6">
        <v>4</v>
      </c>
      <c r="C6" t="s">
        <v>323</v>
      </c>
      <c r="D6">
        <v>0</v>
      </c>
      <c r="E6">
        <v>1900</v>
      </c>
      <c r="F6">
        <v>1</v>
      </c>
      <c r="G6">
        <v>9</v>
      </c>
      <c r="H6">
        <v>1.2</v>
      </c>
      <c r="I6" t="s">
        <v>425</v>
      </c>
      <c r="J6" t="s">
        <v>426</v>
      </c>
      <c r="K6" t="s">
        <v>427</v>
      </c>
      <c r="M6" t="s">
        <v>426</v>
      </c>
      <c r="N6" t="s">
        <v>428</v>
      </c>
      <c r="P6" t="s">
        <v>426</v>
      </c>
      <c r="Q6" t="s">
        <v>429</v>
      </c>
      <c r="X6">
        <v>0.38800000000000001</v>
      </c>
      <c r="Y6">
        <v>0.4</v>
      </c>
      <c r="Z6" t="s">
        <v>431</v>
      </c>
      <c r="AA6">
        <v>0.2</v>
      </c>
      <c r="AB6">
        <v>0.2</v>
      </c>
      <c r="AC6">
        <v>0.2</v>
      </c>
      <c r="AD6">
        <v>0.2</v>
      </c>
      <c r="AE6">
        <v>7</v>
      </c>
      <c r="AF6" t="s">
        <v>432</v>
      </c>
      <c r="AG6" t="s">
        <v>433</v>
      </c>
      <c r="AL6" t="s">
        <v>436</v>
      </c>
      <c r="AO6">
        <v>35</v>
      </c>
      <c r="AP6">
        <v>-30</v>
      </c>
      <c r="AS6">
        <v>7.4999999999999997E-2</v>
      </c>
      <c r="AT6">
        <v>4</v>
      </c>
      <c r="AU6">
        <v>7.4999999999999997E-2</v>
      </c>
      <c r="AV6">
        <v>4</v>
      </c>
      <c r="AW6" t="s">
        <v>437</v>
      </c>
      <c r="AX6" t="s">
        <v>438</v>
      </c>
      <c r="AY6" t="s">
        <v>439</v>
      </c>
      <c r="AZ6" t="s">
        <v>441</v>
      </c>
      <c r="BA6">
        <v>3</v>
      </c>
      <c r="BB6">
        <v>0.75</v>
      </c>
      <c r="BC6">
        <v>0</v>
      </c>
      <c r="BD6" t="s">
        <v>442</v>
      </c>
      <c r="BE6" t="s">
        <v>442</v>
      </c>
      <c r="BF6" t="s">
        <v>443</v>
      </c>
      <c r="BG6" t="s">
        <v>443</v>
      </c>
      <c r="BH6" t="s">
        <v>443</v>
      </c>
      <c r="BI6">
        <v>0</v>
      </c>
      <c r="BJ6" t="s">
        <v>444</v>
      </c>
      <c r="BK6">
        <v>0</v>
      </c>
    </row>
    <row r="7" spans="1:64" x14ac:dyDescent="0.25">
      <c r="A7" t="s">
        <v>49</v>
      </c>
      <c r="B7">
        <v>4</v>
      </c>
      <c r="C7" t="s">
        <v>324</v>
      </c>
      <c r="D7">
        <v>0</v>
      </c>
      <c r="E7">
        <v>1900</v>
      </c>
      <c r="F7">
        <v>1</v>
      </c>
      <c r="G7">
        <v>9</v>
      </c>
      <c r="H7">
        <v>1.2</v>
      </c>
      <c r="I7" t="s">
        <v>425</v>
      </c>
      <c r="J7" t="s">
        <v>426</v>
      </c>
      <c r="K7" t="s">
        <v>427</v>
      </c>
      <c r="M7" t="s">
        <v>426</v>
      </c>
      <c r="N7" t="s">
        <v>428</v>
      </c>
      <c r="P7" t="s">
        <v>426</v>
      </c>
      <c r="Q7" t="s">
        <v>429</v>
      </c>
      <c r="X7">
        <v>0.38800000000000001</v>
      </c>
      <c r="Y7">
        <v>0.4</v>
      </c>
      <c r="Z7" t="s">
        <v>431</v>
      </c>
      <c r="AA7">
        <v>0.2</v>
      </c>
      <c r="AB7">
        <v>0.2</v>
      </c>
      <c r="AC7">
        <v>0.2</v>
      </c>
      <c r="AD7">
        <v>0.2</v>
      </c>
      <c r="AE7">
        <v>7</v>
      </c>
      <c r="AF7" t="s">
        <v>432</v>
      </c>
      <c r="AG7" t="s">
        <v>433</v>
      </c>
      <c r="AL7" t="s">
        <v>436</v>
      </c>
      <c r="AO7">
        <v>35</v>
      </c>
      <c r="AP7">
        <v>-30</v>
      </c>
      <c r="AS7">
        <v>7.4999999999999997E-2</v>
      </c>
      <c r="AT7">
        <v>4</v>
      </c>
      <c r="AU7">
        <v>7.4999999999999997E-2</v>
      </c>
      <c r="AV7">
        <v>4</v>
      </c>
      <c r="AW7" t="s">
        <v>437</v>
      </c>
      <c r="AX7" t="s">
        <v>438</v>
      </c>
      <c r="AY7" t="s">
        <v>439</v>
      </c>
      <c r="AZ7" t="s">
        <v>441</v>
      </c>
      <c r="BA7">
        <v>3</v>
      </c>
      <c r="BB7">
        <v>0.75</v>
      </c>
      <c r="BC7">
        <v>0</v>
      </c>
      <c r="BD7" t="s">
        <v>442</v>
      </c>
      <c r="BE7" t="s">
        <v>442</v>
      </c>
      <c r="BF7" t="s">
        <v>443</v>
      </c>
      <c r="BG7" t="s">
        <v>443</v>
      </c>
      <c r="BH7" t="s">
        <v>443</v>
      </c>
      <c r="BI7">
        <v>0</v>
      </c>
      <c r="BJ7" t="s">
        <v>444</v>
      </c>
      <c r="BK7">
        <v>0</v>
      </c>
    </row>
    <row r="8" spans="1:64" x14ac:dyDescent="0.25">
      <c r="A8" t="s">
        <v>50</v>
      </c>
      <c r="B8">
        <v>4</v>
      </c>
      <c r="C8" t="s">
        <v>325</v>
      </c>
      <c r="D8">
        <v>0</v>
      </c>
      <c r="E8">
        <v>1900</v>
      </c>
      <c r="F8">
        <v>1</v>
      </c>
      <c r="G8">
        <v>9</v>
      </c>
      <c r="H8">
        <v>1.2</v>
      </c>
      <c r="I8" t="s">
        <v>425</v>
      </c>
      <c r="J8" t="s">
        <v>426</v>
      </c>
      <c r="K8" t="s">
        <v>427</v>
      </c>
      <c r="M8" t="s">
        <v>426</v>
      </c>
      <c r="N8" t="s">
        <v>428</v>
      </c>
      <c r="P8" t="s">
        <v>426</v>
      </c>
      <c r="Q8" t="s">
        <v>429</v>
      </c>
      <c r="X8">
        <v>0.38800000000000001</v>
      </c>
      <c r="Y8">
        <v>0.4</v>
      </c>
      <c r="Z8" t="s">
        <v>431</v>
      </c>
      <c r="AA8">
        <v>0.2</v>
      </c>
      <c r="AB8">
        <v>0.2</v>
      </c>
      <c r="AC8">
        <v>0.2</v>
      </c>
      <c r="AD8">
        <v>0.2</v>
      </c>
      <c r="AE8">
        <v>7</v>
      </c>
      <c r="AF8" t="s">
        <v>432</v>
      </c>
      <c r="AG8" t="s">
        <v>433</v>
      </c>
      <c r="AL8" t="s">
        <v>436</v>
      </c>
      <c r="AO8">
        <v>35</v>
      </c>
      <c r="AP8">
        <v>-30</v>
      </c>
      <c r="AS8">
        <v>7.4999999999999997E-2</v>
      </c>
      <c r="AT8">
        <v>4</v>
      </c>
      <c r="AU8">
        <v>7.4999999999999997E-2</v>
      </c>
      <c r="AV8">
        <v>4</v>
      </c>
      <c r="AW8" t="s">
        <v>437</v>
      </c>
      <c r="AX8" t="s">
        <v>438</v>
      </c>
      <c r="AY8" t="s">
        <v>439</v>
      </c>
      <c r="AZ8" t="s">
        <v>441</v>
      </c>
      <c r="BA8">
        <v>3</v>
      </c>
      <c r="BB8">
        <v>0.75</v>
      </c>
      <c r="BC8">
        <v>0</v>
      </c>
      <c r="BD8" t="s">
        <v>442</v>
      </c>
      <c r="BE8" t="s">
        <v>442</v>
      </c>
      <c r="BF8" t="s">
        <v>443</v>
      </c>
      <c r="BG8" t="s">
        <v>443</v>
      </c>
      <c r="BH8" t="s">
        <v>443</v>
      </c>
      <c r="BI8">
        <v>0</v>
      </c>
      <c r="BJ8" t="s">
        <v>444</v>
      </c>
      <c r="BK8">
        <v>0</v>
      </c>
    </row>
    <row r="9" spans="1:64" x14ac:dyDescent="0.25">
      <c r="A9" t="s">
        <v>51</v>
      </c>
      <c r="B9">
        <v>4</v>
      </c>
      <c r="C9" t="s">
        <v>326</v>
      </c>
      <c r="D9">
        <v>0</v>
      </c>
      <c r="E9">
        <v>1900</v>
      </c>
      <c r="F9">
        <v>1</v>
      </c>
      <c r="G9">
        <v>9</v>
      </c>
      <c r="H9">
        <v>1.2</v>
      </c>
      <c r="I9" t="s">
        <v>425</v>
      </c>
      <c r="J9" t="s">
        <v>426</v>
      </c>
      <c r="K9" t="s">
        <v>427</v>
      </c>
      <c r="M9" t="s">
        <v>426</v>
      </c>
      <c r="N9" t="s">
        <v>428</v>
      </c>
      <c r="P9" t="s">
        <v>426</v>
      </c>
      <c r="Q9" t="s">
        <v>429</v>
      </c>
      <c r="X9">
        <v>0.38800000000000001</v>
      </c>
      <c r="Y9">
        <v>0.4</v>
      </c>
      <c r="Z9" t="s">
        <v>431</v>
      </c>
      <c r="AA9">
        <v>0.2</v>
      </c>
      <c r="AB9">
        <v>0.2</v>
      </c>
      <c r="AC9">
        <v>0.2</v>
      </c>
      <c r="AD9">
        <v>0.2</v>
      </c>
      <c r="AE9">
        <v>7</v>
      </c>
      <c r="AF9" t="s">
        <v>432</v>
      </c>
      <c r="AG9" t="s">
        <v>433</v>
      </c>
      <c r="AL9" t="s">
        <v>436</v>
      </c>
      <c r="AO9">
        <v>35</v>
      </c>
      <c r="AP9">
        <v>-30</v>
      </c>
      <c r="AS9">
        <v>7.4999999999999997E-2</v>
      </c>
      <c r="AT9">
        <v>4</v>
      </c>
      <c r="AU9">
        <v>7.4999999999999997E-2</v>
      </c>
      <c r="AV9">
        <v>4</v>
      </c>
      <c r="AW9" t="s">
        <v>437</v>
      </c>
      <c r="AX9" t="s">
        <v>438</v>
      </c>
      <c r="AY9" t="s">
        <v>439</v>
      </c>
      <c r="AZ9" t="s">
        <v>441</v>
      </c>
      <c r="BA9">
        <v>3</v>
      </c>
      <c r="BB9">
        <v>0.75</v>
      </c>
      <c r="BC9">
        <v>0</v>
      </c>
      <c r="BD9" t="s">
        <v>442</v>
      </c>
      <c r="BE9" t="s">
        <v>442</v>
      </c>
      <c r="BF9" t="s">
        <v>443</v>
      </c>
      <c r="BG9" t="s">
        <v>443</v>
      </c>
      <c r="BH9" t="s">
        <v>443</v>
      </c>
      <c r="BI9">
        <v>0</v>
      </c>
      <c r="BJ9" t="s">
        <v>444</v>
      </c>
      <c r="BK9">
        <v>0</v>
      </c>
    </row>
    <row r="10" spans="1:64" x14ac:dyDescent="0.25">
      <c r="A10" t="s">
        <v>52</v>
      </c>
      <c r="B10">
        <v>4</v>
      </c>
      <c r="C10" t="s">
        <v>327</v>
      </c>
      <c r="D10">
        <v>0</v>
      </c>
      <c r="E10">
        <v>1900</v>
      </c>
      <c r="F10">
        <v>1</v>
      </c>
      <c r="G10">
        <v>9</v>
      </c>
      <c r="H10">
        <v>1.2</v>
      </c>
      <c r="I10" t="s">
        <v>425</v>
      </c>
      <c r="J10" t="s">
        <v>426</v>
      </c>
      <c r="K10" t="s">
        <v>427</v>
      </c>
      <c r="M10" t="s">
        <v>426</v>
      </c>
      <c r="N10" t="s">
        <v>428</v>
      </c>
      <c r="P10" t="s">
        <v>426</v>
      </c>
      <c r="Q10" t="s">
        <v>429</v>
      </c>
      <c r="X10">
        <v>0.38800000000000001</v>
      </c>
      <c r="Y10">
        <v>0.4</v>
      </c>
      <c r="Z10" t="s">
        <v>431</v>
      </c>
      <c r="AA10">
        <v>0.2</v>
      </c>
      <c r="AB10">
        <v>0.2</v>
      </c>
      <c r="AC10">
        <v>0.2</v>
      </c>
      <c r="AD10">
        <v>0.2</v>
      </c>
      <c r="AE10">
        <v>7</v>
      </c>
      <c r="AF10" t="s">
        <v>432</v>
      </c>
      <c r="AG10" t="s">
        <v>433</v>
      </c>
      <c r="AL10" t="s">
        <v>436</v>
      </c>
      <c r="AO10">
        <v>35</v>
      </c>
      <c r="AP10">
        <v>-30</v>
      </c>
      <c r="AS10">
        <v>7.4999999999999997E-2</v>
      </c>
      <c r="AT10">
        <v>4</v>
      </c>
      <c r="AU10">
        <v>7.4999999999999997E-2</v>
      </c>
      <c r="AV10">
        <v>4</v>
      </c>
      <c r="AW10" t="s">
        <v>437</v>
      </c>
      <c r="AX10" t="s">
        <v>438</v>
      </c>
      <c r="AY10" t="s">
        <v>439</v>
      </c>
      <c r="AZ10" t="s">
        <v>441</v>
      </c>
      <c r="BA10">
        <v>3</v>
      </c>
      <c r="BB10">
        <v>0.75</v>
      </c>
      <c r="BC10">
        <v>0</v>
      </c>
      <c r="BD10" t="s">
        <v>442</v>
      </c>
      <c r="BE10" t="s">
        <v>442</v>
      </c>
      <c r="BF10" t="s">
        <v>443</v>
      </c>
      <c r="BG10" t="s">
        <v>443</v>
      </c>
      <c r="BH10" t="s">
        <v>443</v>
      </c>
      <c r="BI10">
        <v>0</v>
      </c>
      <c r="BJ10" t="s">
        <v>444</v>
      </c>
      <c r="BK10">
        <v>0</v>
      </c>
    </row>
    <row r="11" spans="1:64" x14ac:dyDescent="0.25">
      <c r="A11" t="s">
        <v>53</v>
      </c>
      <c r="B11">
        <v>4</v>
      </c>
      <c r="C11" t="s">
        <v>328</v>
      </c>
      <c r="D11">
        <v>0</v>
      </c>
      <c r="E11">
        <v>1900</v>
      </c>
      <c r="F11">
        <v>1</v>
      </c>
      <c r="G11">
        <v>9</v>
      </c>
      <c r="H11">
        <v>1.2</v>
      </c>
      <c r="I11" t="s">
        <v>425</v>
      </c>
      <c r="J11" t="s">
        <v>426</v>
      </c>
      <c r="K11" t="s">
        <v>427</v>
      </c>
      <c r="M11" t="s">
        <v>426</v>
      </c>
      <c r="N11" t="s">
        <v>428</v>
      </c>
      <c r="P11" t="s">
        <v>426</v>
      </c>
      <c r="Q11" t="s">
        <v>429</v>
      </c>
      <c r="X11">
        <v>0.38800000000000001</v>
      </c>
      <c r="Y11">
        <v>0.4</v>
      </c>
      <c r="Z11" t="s">
        <v>431</v>
      </c>
      <c r="AA11">
        <v>0.2</v>
      </c>
      <c r="AB11">
        <v>0.2</v>
      </c>
      <c r="AC11">
        <v>0.2</v>
      </c>
      <c r="AD11">
        <v>0.2</v>
      </c>
      <c r="AE11">
        <v>7</v>
      </c>
      <c r="AF11" t="s">
        <v>432</v>
      </c>
      <c r="AG11" t="s">
        <v>433</v>
      </c>
      <c r="AL11" t="s">
        <v>436</v>
      </c>
      <c r="AO11">
        <v>35</v>
      </c>
      <c r="AP11">
        <v>-30</v>
      </c>
      <c r="AS11">
        <v>7.4999999999999997E-2</v>
      </c>
      <c r="AT11">
        <v>4</v>
      </c>
      <c r="AU11">
        <v>7.4999999999999997E-2</v>
      </c>
      <c r="AV11">
        <v>4</v>
      </c>
      <c r="AW11" t="s">
        <v>437</v>
      </c>
      <c r="AX11" t="s">
        <v>438</v>
      </c>
      <c r="AY11" t="s">
        <v>439</v>
      </c>
      <c r="AZ11" t="s">
        <v>441</v>
      </c>
      <c r="BA11">
        <v>3</v>
      </c>
      <c r="BB11">
        <v>0.75</v>
      </c>
      <c r="BC11">
        <v>0</v>
      </c>
      <c r="BD11" t="s">
        <v>442</v>
      </c>
      <c r="BE11" t="s">
        <v>442</v>
      </c>
      <c r="BF11" t="s">
        <v>443</v>
      </c>
      <c r="BG11" t="s">
        <v>443</v>
      </c>
      <c r="BH11" t="s">
        <v>443</v>
      </c>
      <c r="BI11">
        <v>0</v>
      </c>
      <c r="BJ11" t="s">
        <v>444</v>
      </c>
      <c r="BK11">
        <v>0</v>
      </c>
    </row>
    <row r="12" spans="1:64" x14ac:dyDescent="0.25">
      <c r="A12" t="s">
        <v>54</v>
      </c>
      <c r="B12">
        <v>4</v>
      </c>
      <c r="C12" t="s">
        <v>329</v>
      </c>
      <c r="D12">
        <v>0</v>
      </c>
      <c r="E12">
        <v>1900</v>
      </c>
      <c r="F12">
        <v>1</v>
      </c>
      <c r="G12">
        <v>9</v>
      </c>
      <c r="H12">
        <v>1.2</v>
      </c>
      <c r="I12" t="s">
        <v>425</v>
      </c>
      <c r="J12" t="s">
        <v>426</v>
      </c>
      <c r="K12" t="s">
        <v>427</v>
      </c>
      <c r="M12" t="s">
        <v>426</v>
      </c>
      <c r="N12" t="s">
        <v>428</v>
      </c>
      <c r="P12" t="s">
        <v>426</v>
      </c>
      <c r="Q12" t="s">
        <v>429</v>
      </c>
      <c r="X12">
        <v>0.38800000000000001</v>
      </c>
      <c r="Y12">
        <v>0.4</v>
      </c>
      <c r="Z12" t="s">
        <v>431</v>
      </c>
      <c r="AA12">
        <v>0.2</v>
      </c>
      <c r="AB12">
        <v>0.2</v>
      </c>
      <c r="AC12">
        <v>0.2</v>
      </c>
      <c r="AD12">
        <v>0.2</v>
      </c>
      <c r="AE12">
        <v>7</v>
      </c>
      <c r="AF12" t="s">
        <v>432</v>
      </c>
      <c r="AG12" t="s">
        <v>433</v>
      </c>
      <c r="AL12" t="s">
        <v>436</v>
      </c>
      <c r="AO12">
        <v>35</v>
      </c>
      <c r="AP12">
        <v>-30</v>
      </c>
      <c r="AS12">
        <v>7.4999999999999997E-2</v>
      </c>
      <c r="AT12">
        <v>4</v>
      </c>
      <c r="AU12">
        <v>7.4999999999999997E-2</v>
      </c>
      <c r="AV12">
        <v>4</v>
      </c>
      <c r="AW12" t="s">
        <v>437</v>
      </c>
      <c r="AX12" t="s">
        <v>438</v>
      </c>
      <c r="AY12" t="s">
        <v>439</v>
      </c>
      <c r="AZ12" t="s">
        <v>441</v>
      </c>
      <c r="BA12">
        <v>3</v>
      </c>
      <c r="BB12">
        <v>0.75</v>
      </c>
      <c r="BC12">
        <v>0</v>
      </c>
      <c r="BD12" t="s">
        <v>442</v>
      </c>
      <c r="BE12" t="s">
        <v>442</v>
      </c>
      <c r="BF12" t="s">
        <v>443</v>
      </c>
      <c r="BG12" t="s">
        <v>443</v>
      </c>
      <c r="BH12" t="s">
        <v>443</v>
      </c>
      <c r="BI12">
        <v>0</v>
      </c>
      <c r="BJ12" t="s">
        <v>444</v>
      </c>
      <c r="BK12">
        <v>0</v>
      </c>
    </row>
    <row r="13" spans="1:64" x14ac:dyDescent="0.25">
      <c r="A13" t="s">
        <v>55</v>
      </c>
      <c r="B13">
        <v>4</v>
      </c>
      <c r="C13" t="s">
        <v>330</v>
      </c>
      <c r="D13">
        <v>0</v>
      </c>
      <c r="E13">
        <v>1900</v>
      </c>
      <c r="F13">
        <v>1</v>
      </c>
      <c r="G13">
        <v>9</v>
      </c>
      <c r="H13">
        <v>1.2</v>
      </c>
      <c r="I13" t="s">
        <v>425</v>
      </c>
      <c r="J13" t="s">
        <v>426</v>
      </c>
      <c r="K13" t="s">
        <v>427</v>
      </c>
      <c r="M13" t="s">
        <v>426</v>
      </c>
      <c r="N13" t="s">
        <v>428</v>
      </c>
      <c r="P13" t="s">
        <v>426</v>
      </c>
      <c r="Q13" t="s">
        <v>429</v>
      </c>
      <c r="X13">
        <v>0.38800000000000001</v>
      </c>
      <c r="Y13">
        <v>0.4</v>
      </c>
      <c r="Z13" t="s">
        <v>431</v>
      </c>
      <c r="AA13">
        <v>0.2</v>
      </c>
      <c r="AB13">
        <v>0.2</v>
      </c>
      <c r="AC13">
        <v>0.2</v>
      </c>
      <c r="AD13">
        <v>0.2</v>
      </c>
      <c r="AE13">
        <v>7</v>
      </c>
      <c r="AF13" t="s">
        <v>432</v>
      </c>
      <c r="AG13" t="s">
        <v>433</v>
      </c>
      <c r="AL13" t="s">
        <v>436</v>
      </c>
      <c r="AO13">
        <v>35</v>
      </c>
      <c r="AP13">
        <v>-30</v>
      </c>
      <c r="AS13">
        <v>7.4999999999999997E-2</v>
      </c>
      <c r="AT13">
        <v>4</v>
      </c>
      <c r="AU13">
        <v>7.4999999999999997E-2</v>
      </c>
      <c r="AV13">
        <v>4</v>
      </c>
      <c r="AW13" t="s">
        <v>437</v>
      </c>
      <c r="AX13" t="s">
        <v>438</v>
      </c>
      <c r="AY13" t="s">
        <v>439</v>
      </c>
      <c r="AZ13" t="s">
        <v>441</v>
      </c>
      <c r="BA13">
        <v>3</v>
      </c>
      <c r="BB13">
        <v>0.75</v>
      </c>
      <c r="BC13">
        <v>0</v>
      </c>
      <c r="BD13" t="s">
        <v>442</v>
      </c>
      <c r="BE13" t="s">
        <v>442</v>
      </c>
      <c r="BF13" t="s">
        <v>443</v>
      </c>
      <c r="BG13" t="s">
        <v>443</v>
      </c>
      <c r="BH13" t="s">
        <v>443</v>
      </c>
      <c r="BI13">
        <v>0</v>
      </c>
      <c r="BJ13" t="s">
        <v>444</v>
      </c>
      <c r="BK13">
        <v>0</v>
      </c>
    </row>
    <row r="14" spans="1:64" x14ac:dyDescent="0.25">
      <c r="A14" t="s">
        <v>56</v>
      </c>
      <c r="B14">
        <v>4</v>
      </c>
      <c r="C14" t="s">
        <v>331</v>
      </c>
      <c r="D14">
        <v>0</v>
      </c>
      <c r="E14">
        <v>1900</v>
      </c>
      <c r="F14">
        <v>1</v>
      </c>
      <c r="G14">
        <v>9</v>
      </c>
      <c r="H14">
        <v>1.2</v>
      </c>
      <c r="I14" t="s">
        <v>425</v>
      </c>
      <c r="J14" t="s">
        <v>426</v>
      </c>
      <c r="K14" t="s">
        <v>427</v>
      </c>
      <c r="M14" t="s">
        <v>426</v>
      </c>
      <c r="N14" t="s">
        <v>428</v>
      </c>
      <c r="P14" t="s">
        <v>426</v>
      </c>
      <c r="Q14" t="s">
        <v>429</v>
      </c>
      <c r="X14">
        <v>0.38800000000000001</v>
      </c>
      <c r="Y14">
        <v>0.4</v>
      </c>
      <c r="Z14" t="s">
        <v>431</v>
      </c>
      <c r="AA14">
        <v>0.2</v>
      </c>
      <c r="AB14">
        <v>0.2</v>
      </c>
      <c r="AC14">
        <v>0.2</v>
      </c>
      <c r="AD14">
        <v>0.2</v>
      </c>
      <c r="AE14">
        <v>7</v>
      </c>
      <c r="AF14" t="s">
        <v>432</v>
      </c>
      <c r="AG14" t="s">
        <v>433</v>
      </c>
      <c r="AL14" t="s">
        <v>436</v>
      </c>
      <c r="AO14">
        <v>35</v>
      </c>
      <c r="AP14">
        <v>-30</v>
      </c>
      <c r="AS14">
        <v>7.4999999999999997E-2</v>
      </c>
      <c r="AT14">
        <v>4</v>
      </c>
      <c r="AU14">
        <v>7.4999999999999997E-2</v>
      </c>
      <c r="AV14">
        <v>4</v>
      </c>
      <c r="AW14" t="s">
        <v>437</v>
      </c>
      <c r="AX14" t="s">
        <v>438</v>
      </c>
      <c r="AY14" t="s">
        <v>439</v>
      </c>
      <c r="AZ14" t="s">
        <v>441</v>
      </c>
      <c r="BA14">
        <v>3</v>
      </c>
      <c r="BB14">
        <v>0.75</v>
      </c>
      <c r="BC14">
        <v>0</v>
      </c>
      <c r="BD14" t="s">
        <v>442</v>
      </c>
      <c r="BE14" t="s">
        <v>442</v>
      </c>
      <c r="BF14" t="s">
        <v>443</v>
      </c>
      <c r="BG14" t="s">
        <v>443</v>
      </c>
      <c r="BH14" t="s">
        <v>443</v>
      </c>
      <c r="BI14">
        <v>0</v>
      </c>
      <c r="BJ14" t="s">
        <v>444</v>
      </c>
      <c r="BK14">
        <v>0</v>
      </c>
    </row>
    <row r="15" spans="1:64" x14ac:dyDescent="0.25">
      <c r="A15" t="s">
        <v>57</v>
      </c>
      <c r="B15">
        <v>4</v>
      </c>
      <c r="C15" t="s">
        <v>332</v>
      </c>
      <c r="D15">
        <v>0</v>
      </c>
      <c r="E15">
        <v>1900</v>
      </c>
      <c r="F15">
        <v>1</v>
      </c>
      <c r="G15">
        <v>9</v>
      </c>
      <c r="H15">
        <v>1.2</v>
      </c>
      <c r="I15" t="s">
        <v>425</v>
      </c>
      <c r="J15" t="s">
        <v>426</v>
      </c>
      <c r="K15" t="s">
        <v>427</v>
      </c>
      <c r="M15" t="s">
        <v>426</v>
      </c>
      <c r="N15" t="s">
        <v>428</v>
      </c>
      <c r="P15" t="s">
        <v>426</v>
      </c>
      <c r="Q15" t="s">
        <v>429</v>
      </c>
      <c r="X15">
        <v>0.38800000000000001</v>
      </c>
      <c r="Y15">
        <v>0.4</v>
      </c>
      <c r="Z15" t="s">
        <v>431</v>
      </c>
      <c r="AA15">
        <v>0.2</v>
      </c>
      <c r="AB15">
        <v>0.2</v>
      </c>
      <c r="AC15">
        <v>0.2</v>
      </c>
      <c r="AD15">
        <v>0.2</v>
      </c>
      <c r="AE15">
        <v>7</v>
      </c>
      <c r="AF15" t="s">
        <v>432</v>
      </c>
      <c r="AG15" t="s">
        <v>433</v>
      </c>
      <c r="AL15" t="s">
        <v>436</v>
      </c>
      <c r="AO15">
        <v>35</v>
      </c>
      <c r="AP15">
        <v>-30</v>
      </c>
      <c r="AS15">
        <v>7.4999999999999997E-2</v>
      </c>
      <c r="AT15">
        <v>4</v>
      </c>
      <c r="AU15">
        <v>7.4999999999999997E-2</v>
      </c>
      <c r="AV15">
        <v>4</v>
      </c>
      <c r="AW15" t="s">
        <v>437</v>
      </c>
      <c r="AX15" t="s">
        <v>438</v>
      </c>
      <c r="AY15" t="s">
        <v>439</v>
      </c>
      <c r="AZ15" t="s">
        <v>441</v>
      </c>
      <c r="BA15">
        <v>3</v>
      </c>
      <c r="BB15">
        <v>0.75</v>
      </c>
      <c r="BC15">
        <v>0</v>
      </c>
      <c r="BD15" t="s">
        <v>442</v>
      </c>
      <c r="BE15" t="s">
        <v>442</v>
      </c>
      <c r="BF15" t="s">
        <v>443</v>
      </c>
      <c r="BG15" t="s">
        <v>443</v>
      </c>
      <c r="BH15" t="s">
        <v>443</v>
      </c>
      <c r="BI15">
        <v>0</v>
      </c>
      <c r="BJ15" t="s">
        <v>444</v>
      </c>
      <c r="BK15">
        <v>0</v>
      </c>
    </row>
    <row r="16" spans="1:64" x14ac:dyDescent="0.25">
      <c r="A16" t="s">
        <v>58</v>
      </c>
      <c r="B16">
        <v>4</v>
      </c>
      <c r="C16" t="s">
        <v>333</v>
      </c>
      <c r="D16">
        <v>0</v>
      </c>
      <c r="E16">
        <v>1900</v>
      </c>
      <c r="F16">
        <v>1</v>
      </c>
      <c r="G16">
        <v>9</v>
      </c>
      <c r="H16">
        <v>1.2</v>
      </c>
      <c r="I16" t="s">
        <v>425</v>
      </c>
      <c r="J16" t="s">
        <v>426</v>
      </c>
      <c r="K16" t="s">
        <v>427</v>
      </c>
      <c r="M16" t="s">
        <v>426</v>
      </c>
      <c r="N16" t="s">
        <v>428</v>
      </c>
      <c r="P16" t="s">
        <v>426</v>
      </c>
      <c r="Q16" t="s">
        <v>429</v>
      </c>
      <c r="X16">
        <v>0.38800000000000001</v>
      </c>
      <c r="Y16">
        <v>0.4</v>
      </c>
      <c r="Z16" t="s">
        <v>431</v>
      </c>
      <c r="AA16">
        <v>0.2</v>
      </c>
      <c r="AB16">
        <v>0.2</v>
      </c>
      <c r="AC16">
        <v>0.2</v>
      </c>
      <c r="AD16">
        <v>0.2</v>
      </c>
      <c r="AE16">
        <v>7</v>
      </c>
      <c r="AF16" t="s">
        <v>432</v>
      </c>
      <c r="AG16" t="s">
        <v>433</v>
      </c>
      <c r="AL16" t="s">
        <v>436</v>
      </c>
      <c r="AO16">
        <v>35</v>
      </c>
      <c r="AP16">
        <v>-30</v>
      </c>
      <c r="AS16">
        <v>7.4999999999999997E-2</v>
      </c>
      <c r="AT16">
        <v>4</v>
      </c>
      <c r="AU16">
        <v>7.4999999999999997E-2</v>
      </c>
      <c r="AV16">
        <v>4</v>
      </c>
      <c r="AW16" t="s">
        <v>437</v>
      </c>
      <c r="AX16" t="s">
        <v>438</v>
      </c>
      <c r="AY16" t="s">
        <v>439</v>
      </c>
      <c r="AZ16" t="s">
        <v>441</v>
      </c>
      <c r="BA16">
        <v>3</v>
      </c>
      <c r="BB16">
        <v>0.75</v>
      </c>
      <c r="BC16">
        <v>0</v>
      </c>
      <c r="BD16" t="s">
        <v>442</v>
      </c>
      <c r="BE16" t="s">
        <v>442</v>
      </c>
      <c r="BF16" t="s">
        <v>443</v>
      </c>
      <c r="BG16" t="s">
        <v>443</v>
      </c>
      <c r="BH16" t="s">
        <v>443</v>
      </c>
      <c r="BI16">
        <v>0</v>
      </c>
      <c r="BJ16" t="s">
        <v>444</v>
      </c>
      <c r="BK16">
        <v>0</v>
      </c>
    </row>
    <row r="17" spans="1:63" x14ac:dyDescent="0.25">
      <c r="A17" t="s">
        <v>59</v>
      </c>
      <c r="B17">
        <v>4</v>
      </c>
      <c r="C17" t="s">
        <v>334</v>
      </c>
      <c r="D17">
        <v>0</v>
      </c>
      <c r="E17">
        <v>1900</v>
      </c>
      <c r="F17">
        <v>1</v>
      </c>
      <c r="G17">
        <v>9</v>
      </c>
      <c r="H17">
        <v>1.2</v>
      </c>
      <c r="I17" t="s">
        <v>425</v>
      </c>
      <c r="J17" t="s">
        <v>426</v>
      </c>
      <c r="K17" t="s">
        <v>427</v>
      </c>
      <c r="M17" t="s">
        <v>426</v>
      </c>
      <c r="N17" t="s">
        <v>428</v>
      </c>
      <c r="P17" t="s">
        <v>426</v>
      </c>
      <c r="Q17" t="s">
        <v>429</v>
      </c>
      <c r="X17">
        <v>0.38800000000000001</v>
      </c>
      <c r="Y17">
        <v>0.4</v>
      </c>
      <c r="Z17" t="s">
        <v>431</v>
      </c>
      <c r="AA17">
        <v>0.2</v>
      </c>
      <c r="AB17">
        <v>0.2</v>
      </c>
      <c r="AC17">
        <v>0.2</v>
      </c>
      <c r="AD17">
        <v>0.2</v>
      </c>
      <c r="AE17">
        <v>7</v>
      </c>
      <c r="AF17" t="s">
        <v>432</v>
      </c>
      <c r="AG17" t="s">
        <v>433</v>
      </c>
      <c r="AL17" t="s">
        <v>436</v>
      </c>
      <c r="AO17">
        <v>35</v>
      </c>
      <c r="AP17">
        <v>-30</v>
      </c>
      <c r="AS17">
        <v>7.4999999999999997E-2</v>
      </c>
      <c r="AT17">
        <v>4</v>
      </c>
      <c r="AU17">
        <v>7.4999999999999997E-2</v>
      </c>
      <c r="AV17">
        <v>4</v>
      </c>
      <c r="AW17" t="s">
        <v>437</v>
      </c>
      <c r="AX17" t="s">
        <v>438</v>
      </c>
      <c r="AY17" t="s">
        <v>439</v>
      </c>
      <c r="AZ17" t="s">
        <v>441</v>
      </c>
      <c r="BA17">
        <v>3</v>
      </c>
      <c r="BB17">
        <v>0.75</v>
      </c>
      <c r="BC17">
        <v>0</v>
      </c>
      <c r="BD17" t="s">
        <v>442</v>
      </c>
      <c r="BE17" t="s">
        <v>442</v>
      </c>
      <c r="BF17" t="s">
        <v>443</v>
      </c>
      <c r="BG17" t="s">
        <v>443</v>
      </c>
      <c r="BH17" t="s">
        <v>443</v>
      </c>
      <c r="BI17">
        <v>0</v>
      </c>
      <c r="BJ17" t="s">
        <v>444</v>
      </c>
      <c r="BK17">
        <v>0</v>
      </c>
    </row>
    <row r="18" spans="1:63" x14ac:dyDescent="0.25">
      <c r="A18" t="s">
        <v>60</v>
      </c>
      <c r="B18">
        <v>4</v>
      </c>
      <c r="C18" t="s">
        <v>335</v>
      </c>
      <c r="D18">
        <v>0</v>
      </c>
      <c r="E18">
        <v>1900</v>
      </c>
      <c r="F18">
        <v>1</v>
      </c>
      <c r="G18">
        <v>9</v>
      </c>
      <c r="H18">
        <v>1.2</v>
      </c>
      <c r="I18" t="s">
        <v>425</v>
      </c>
      <c r="J18" t="s">
        <v>426</v>
      </c>
      <c r="K18" t="s">
        <v>427</v>
      </c>
      <c r="M18" t="s">
        <v>426</v>
      </c>
      <c r="N18" t="s">
        <v>428</v>
      </c>
      <c r="P18" t="s">
        <v>426</v>
      </c>
      <c r="Q18" t="s">
        <v>429</v>
      </c>
      <c r="X18">
        <v>0.38800000000000001</v>
      </c>
      <c r="Y18">
        <v>0.4</v>
      </c>
      <c r="Z18" t="s">
        <v>431</v>
      </c>
      <c r="AA18">
        <v>0.2</v>
      </c>
      <c r="AB18">
        <v>0.2</v>
      </c>
      <c r="AC18">
        <v>0.2</v>
      </c>
      <c r="AD18">
        <v>0.2</v>
      </c>
      <c r="AE18">
        <v>7</v>
      </c>
      <c r="AF18" t="s">
        <v>432</v>
      </c>
      <c r="AG18" t="s">
        <v>433</v>
      </c>
      <c r="AL18" t="s">
        <v>436</v>
      </c>
      <c r="AO18">
        <v>35</v>
      </c>
      <c r="AP18">
        <v>-30</v>
      </c>
      <c r="AS18">
        <v>7.4999999999999997E-2</v>
      </c>
      <c r="AT18">
        <v>4</v>
      </c>
      <c r="AU18">
        <v>7.4999999999999997E-2</v>
      </c>
      <c r="AV18">
        <v>4</v>
      </c>
      <c r="AW18" t="s">
        <v>437</v>
      </c>
      <c r="AX18" t="s">
        <v>438</v>
      </c>
      <c r="AY18" t="s">
        <v>439</v>
      </c>
      <c r="AZ18" t="s">
        <v>441</v>
      </c>
      <c r="BA18">
        <v>3</v>
      </c>
      <c r="BB18">
        <v>0.75</v>
      </c>
      <c r="BC18">
        <v>0</v>
      </c>
      <c r="BD18" t="s">
        <v>442</v>
      </c>
      <c r="BE18" t="s">
        <v>442</v>
      </c>
      <c r="BF18" t="s">
        <v>443</v>
      </c>
      <c r="BG18" t="s">
        <v>443</v>
      </c>
      <c r="BH18" t="s">
        <v>443</v>
      </c>
      <c r="BI18">
        <v>0</v>
      </c>
      <c r="BJ18" t="s">
        <v>444</v>
      </c>
      <c r="BK18">
        <v>0</v>
      </c>
    </row>
    <row r="19" spans="1:63" x14ac:dyDescent="0.25">
      <c r="A19" t="s">
        <v>61</v>
      </c>
      <c r="B19">
        <v>4</v>
      </c>
      <c r="C19" t="s">
        <v>336</v>
      </c>
      <c r="D19">
        <v>0</v>
      </c>
      <c r="E19">
        <v>1900</v>
      </c>
      <c r="F19">
        <v>1</v>
      </c>
      <c r="G19">
        <v>9</v>
      </c>
      <c r="H19">
        <v>1.2</v>
      </c>
      <c r="I19" t="s">
        <v>425</v>
      </c>
      <c r="J19" t="s">
        <v>426</v>
      </c>
      <c r="K19" t="s">
        <v>427</v>
      </c>
      <c r="M19" t="s">
        <v>426</v>
      </c>
      <c r="N19" t="s">
        <v>428</v>
      </c>
      <c r="P19" t="s">
        <v>426</v>
      </c>
      <c r="Q19" t="s">
        <v>429</v>
      </c>
      <c r="X19">
        <v>0.38800000000000001</v>
      </c>
      <c r="Y19">
        <v>0.4</v>
      </c>
      <c r="Z19" t="s">
        <v>431</v>
      </c>
      <c r="AA19">
        <v>0.2</v>
      </c>
      <c r="AB19">
        <v>0.2</v>
      </c>
      <c r="AC19">
        <v>0.2</v>
      </c>
      <c r="AD19">
        <v>0.2</v>
      </c>
      <c r="AE19">
        <v>7</v>
      </c>
      <c r="AF19" t="s">
        <v>432</v>
      </c>
      <c r="AG19" t="s">
        <v>433</v>
      </c>
      <c r="AL19" t="s">
        <v>436</v>
      </c>
      <c r="AO19">
        <v>35</v>
      </c>
      <c r="AP19">
        <v>-30</v>
      </c>
      <c r="AS19">
        <v>7.4999999999999997E-2</v>
      </c>
      <c r="AT19">
        <v>4</v>
      </c>
      <c r="AU19">
        <v>7.4999999999999997E-2</v>
      </c>
      <c r="AV19">
        <v>4</v>
      </c>
      <c r="AW19" t="s">
        <v>437</v>
      </c>
      <c r="AX19" t="s">
        <v>438</v>
      </c>
      <c r="AY19" t="s">
        <v>439</v>
      </c>
      <c r="AZ19" t="s">
        <v>441</v>
      </c>
      <c r="BA19">
        <v>3</v>
      </c>
      <c r="BB19">
        <v>0.75</v>
      </c>
      <c r="BC19">
        <v>0</v>
      </c>
      <c r="BD19" t="s">
        <v>442</v>
      </c>
      <c r="BE19" t="s">
        <v>442</v>
      </c>
      <c r="BF19" t="s">
        <v>443</v>
      </c>
      <c r="BG19" t="s">
        <v>443</v>
      </c>
      <c r="BH19" t="s">
        <v>443</v>
      </c>
      <c r="BI19">
        <v>0</v>
      </c>
      <c r="BJ19" t="s">
        <v>444</v>
      </c>
      <c r="BK19">
        <v>0</v>
      </c>
    </row>
    <row r="20" spans="1:63" x14ac:dyDescent="0.25">
      <c r="A20" t="s">
        <v>62</v>
      </c>
      <c r="B20">
        <v>4</v>
      </c>
      <c r="C20" t="s">
        <v>337</v>
      </c>
      <c r="D20">
        <v>0</v>
      </c>
      <c r="E20">
        <v>1900</v>
      </c>
      <c r="F20">
        <v>1</v>
      </c>
      <c r="G20">
        <v>9</v>
      </c>
      <c r="H20">
        <v>1.2</v>
      </c>
      <c r="I20" t="s">
        <v>425</v>
      </c>
      <c r="J20" t="s">
        <v>426</v>
      </c>
      <c r="K20" t="s">
        <v>427</v>
      </c>
      <c r="M20" t="s">
        <v>426</v>
      </c>
      <c r="N20" t="s">
        <v>428</v>
      </c>
      <c r="P20" t="s">
        <v>426</v>
      </c>
      <c r="Q20" t="s">
        <v>429</v>
      </c>
      <c r="X20">
        <v>0.38800000000000001</v>
      </c>
      <c r="Y20">
        <v>0.4</v>
      </c>
      <c r="Z20" t="s">
        <v>431</v>
      </c>
      <c r="AA20">
        <v>0.2</v>
      </c>
      <c r="AB20">
        <v>0.2</v>
      </c>
      <c r="AC20">
        <v>0.2</v>
      </c>
      <c r="AD20">
        <v>0.2</v>
      </c>
      <c r="AE20">
        <v>7</v>
      </c>
      <c r="AF20" t="s">
        <v>432</v>
      </c>
      <c r="AG20" t="s">
        <v>433</v>
      </c>
      <c r="AL20" t="s">
        <v>436</v>
      </c>
      <c r="AO20">
        <v>35</v>
      </c>
      <c r="AP20">
        <v>-30</v>
      </c>
      <c r="AS20">
        <v>7.4999999999999997E-2</v>
      </c>
      <c r="AT20">
        <v>4</v>
      </c>
      <c r="AU20">
        <v>7.4999999999999997E-2</v>
      </c>
      <c r="AV20">
        <v>4</v>
      </c>
      <c r="AW20" t="s">
        <v>437</v>
      </c>
      <c r="AX20" t="s">
        <v>438</v>
      </c>
      <c r="AY20" t="s">
        <v>439</v>
      </c>
      <c r="AZ20" t="s">
        <v>441</v>
      </c>
      <c r="BA20">
        <v>3</v>
      </c>
      <c r="BB20">
        <v>0.75</v>
      </c>
      <c r="BC20">
        <v>0</v>
      </c>
      <c r="BD20" t="s">
        <v>442</v>
      </c>
      <c r="BE20" t="s">
        <v>442</v>
      </c>
      <c r="BF20" t="s">
        <v>443</v>
      </c>
      <c r="BG20" t="s">
        <v>443</v>
      </c>
      <c r="BH20" t="s">
        <v>443</v>
      </c>
      <c r="BI20">
        <v>0</v>
      </c>
      <c r="BJ20" t="s">
        <v>444</v>
      </c>
      <c r="BK20">
        <v>0</v>
      </c>
    </row>
    <row r="21" spans="1:63" x14ac:dyDescent="0.25">
      <c r="A21" t="s">
        <v>63</v>
      </c>
      <c r="B21">
        <v>4</v>
      </c>
      <c r="C21" t="s">
        <v>338</v>
      </c>
      <c r="D21">
        <v>0</v>
      </c>
      <c r="E21">
        <v>1900</v>
      </c>
      <c r="F21">
        <v>1</v>
      </c>
      <c r="G21">
        <v>9</v>
      </c>
      <c r="H21">
        <v>1.2</v>
      </c>
      <c r="I21" t="s">
        <v>425</v>
      </c>
      <c r="J21" t="s">
        <v>426</v>
      </c>
      <c r="K21" t="s">
        <v>427</v>
      </c>
      <c r="M21" t="s">
        <v>426</v>
      </c>
      <c r="N21" t="s">
        <v>428</v>
      </c>
      <c r="P21" t="s">
        <v>426</v>
      </c>
      <c r="Q21" t="s">
        <v>429</v>
      </c>
      <c r="X21">
        <v>0.38800000000000001</v>
      </c>
      <c r="Y21">
        <v>0.4</v>
      </c>
      <c r="Z21" t="s">
        <v>431</v>
      </c>
      <c r="AA21">
        <v>0.2</v>
      </c>
      <c r="AB21">
        <v>0.2</v>
      </c>
      <c r="AC21">
        <v>0.2</v>
      </c>
      <c r="AD21">
        <v>0.2</v>
      </c>
      <c r="AE21">
        <v>7</v>
      </c>
      <c r="AF21" t="s">
        <v>432</v>
      </c>
      <c r="AG21" t="s">
        <v>433</v>
      </c>
      <c r="AL21" t="s">
        <v>436</v>
      </c>
      <c r="AO21">
        <v>35</v>
      </c>
      <c r="AP21">
        <v>-30</v>
      </c>
      <c r="AS21">
        <v>7.4999999999999997E-2</v>
      </c>
      <c r="AT21">
        <v>4</v>
      </c>
      <c r="AU21">
        <v>7.4999999999999997E-2</v>
      </c>
      <c r="AV21">
        <v>4</v>
      </c>
      <c r="AW21" t="s">
        <v>437</v>
      </c>
      <c r="AX21" t="s">
        <v>438</v>
      </c>
      <c r="AY21" t="s">
        <v>439</v>
      </c>
      <c r="AZ21" t="s">
        <v>441</v>
      </c>
      <c r="BA21">
        <v>3</v>
      </c>
      <c r="BB21">
        <v>0.75</v>
      </c>
      <c r="BC21">
        <v>0</v>
      </c>
      <c r="BD21" t="s">
        <v>442</v>
      </c>
      <c r="BE21" t="s">
        <v>442</v>
      </c>
      <c r="BF21" t="s">
        <v>443</v>
      </c>
      <c r="BG21" t="s">
        <v>443</v>
      </c>
      <c r="BH21" t="s">
        <v>443</v>
      </c>
      <c r="BI21">
        <v>0</v>
      </c>
      <c r="BJ21" t="s">
        <v>444</v>
      </c>
      <c r="BK21">
        <v>0</v>
      </c>
    </row>
    <row r="22" spans="1:63" x14ac:dyDescent="0.25">
      <c r="A22" t="s">
        <v>64</v>
      </c>
      <c r="B22">
        <v>4</v>
      </c>
      <c r="C22" t="s">
        <v>339</v>
      </c>
      <c r="D22">
        <v>0</v>
      </c>
      <c r="E22">
        <v>1900</v>
      </c>
      <c r="F22">
        <v>1</v>
      </c>
      <c r="G22">
        <v>9</v>
      </c>
      <c r="H22">
        <v>1.2</v>
      </c>
      <c r="I22" t="s">
        <v>425</v>
      </c>
      <c r="J22" t="s">
        <v>426</v>
      </c>
      <c r="K22" t="s">
        <v>427</v>
      </c>
      <c r="M22" t="s">
        <v>426</v>
      </c>
      <c r="N22" t="s">
        <v>428</v>
      </c>
      <c r="P22" t="s">
        <v>426</v>
      </c>
      <c r="Q22" t="s">
        <v>429</v>
      </c>
      <c r="X22">
        <v>0.38800000000000001</v>
      </c>
      <c r="Y22">
        <v>0.4</v>
      </c>
      <c r="Z22" t="s">
        <v>431</v>
      </c>
      <c r="AA22">
        <v>0.2</v>
      </c>
      <c r="AB22">
        <v>0.2</v>
      </c>
      <c r="AC22">
        <v>0.2</v>
      </c>
      <c r="AD22">
        <v>0.2</v>
      </c>
      <c r="AE22">
        <v>7</v>
      </c>
      <c r="AF22" t="s">
        <v>432</v>
      </c>
      <c r="AG22" t="s">
        <v>433</v>
      </c>
      <c r="AL22" t="s">
        <v>436</v>
      </c>
      <c r="AO22">
        <v>35</v>
      </c>
      <c r="AP22">
        <v>-30</v>
      </c>
      <c r="AS22">
        <v>7.4999999999999997E-2</v>
      </c>
      <c r="AT22">
        <v>4</v>
      </c>
      <c r="AU22">
        <v>7.4999999999999997E-2</v>
      </c>
      <c r="AV22">
        <v>4</v>
      </c>
      <c r="AW22" t="s">
        <v>437</v>
      </c>
      <c r="AX22" t="s">
        <v>438</v>
      </c>
      <c r="AY22" t="s">
        <v>439</v>
      </c>
      <c r="AZ22" t="s">
        <v>441</v>
      </c>
      <c r="BA22">
        <v>3</v>
      </c>
      <c r="BB22">
        <v>0.75</v>
      </c>
      <c r="BC22">
        <v>0</v>
      </c>
      <c r="BD22" t="s">
        <v>442</v>
      </c>
      <c r="BE22" t="s">
        <v>442</v>
      </c>
      <c r="BF22" t="s">
        <v>443</v>
      </c>
      <c r="BG22" t="s">
        <v>443</v>
      </c>
      <c r="BH22" t="s">
        <v>443</v>
      </c>
      <c r="BI22">
        <v>0</v>
      </c>
      <c r="BJ22" t="s">
        <v>444</v>
      </c>
      <c r="BK22">
        <v>0</v>
      </c>
    </row>
    <row r="23" spans="1:63" x14ac:dyDescent="0.25">
      <c r="A23" t="s">
        <v>65</v>
      </c>
      <c r="B23">
        <v>4</v>
      </c>
      <c r="C23" t="s">
        <v>340</v>
      </c>
      <c r="D23">
        <v>0</v>
      </c>
      <c r="E23">
        <v>1900</v>
      </c>
      <c r="F23">
        <v>1</v>
      </c>
      <c r="G23">
        <v>9</v>
      </c>
      <c r="H23">
        <v>1.2</v>
      </c>
      <c r="I23" t="s">
        <v>425</v>
      </c>
      <c r="J23" t="s">
        <v>426</v>
      </c>
      <c r="K23" t="s">
        <v>427</v>
      </c>
      <c r="M23" t="s">
        <v>426</v>
      </c>
      <c r="N23" t="s">
        <v>428</v>
      </c>
      <c r="P23" t="s">
        <v>426</v>
      </c>
      <c r="Q23" t="s">
        <v>429</v>
      </c>
      <c r="X23">
        <v>0.38800000000000001</v>
      </c>
      <c r="Y23">
        <v>0.4</v>
      </c>
      <c r="Z23" t="s">
        <v>431</v>
      </c>
      <c r="AA23">
        <v>0.2</v>
      </c>
      <c r="AB23">
        <v>0.2</v>
      </c>
      <c r="AC23">
        <v>0.2</v>
      </c>
      <c r="AD23">
        <v>0.2</v>
      </c>
      <c r="AE23">
        <v>7</v>
      </c>
      <c r="AF23" t="s">
        <v>432</v>
      </c>
      <c r="AG23" t="s">
        <v>433</v>
      </c>
      <c r="AL23" t="s">
        <v>436</v>
      </c>
      <c r="AO23">
        <v>35</v>
      </c>
      <c r="AP23">
        <v>-30</v>
      </c>
      <c r="AS23">
        <v>7.4999999999999997E-2</v>
      </c>
      <c r="AT23">
        <v>4</v>
      </c>
      <c r="AU23">
        <v>7.4999999999999997E-2</v>
      </c>
      <c r="AV23">
        <v>4</v>
      </c>
      <c r="AW23" t="s">
        <v>437</v>
      </c>
      <c r="AX23" t="s">
        <v>438</v>
      </c>
      <c r="AY23" t="s">
        <v>439</v>
      </c>
      <c r="AZ23" t="s">
        <v>441</v>
      </c>
      <c r="BA23">
        <v>3</v>
      </c>
      <c r="BB23">
        <v>0.75</v>
      </c>
      <c r="BC23">
        <v>0</v>
      </c>
      <c r="BD23" t="s">
        <v>442</v>
      </c>
      <c r="BE23" t="s">
        <v>442</v>
      </c>
      <c r="BF23" t="s">
        <v>443</v>
      </c>
      <c r="BG23" t="s">
        <v>443</v>
      </c>
      <c r="BH23" t="s">
        <v>443</v>
      </c>
      <c r="BI23">
        <v>0</v>
      </c>
      <c r="BJ23" t="s">
        <v>444</v>
      </c>
      <c r="BK23">
        <v>0</v>
      </c>
    </row>
    <row r="24" spans="1:63" x14ac:dyDescent="0.25">
      <c r="A24" t="s">
        <v>66</v>
      </c>
      <c r="B24">
        <v>4</v>
      </c>
      <c r="C24" t="s">
        <v>341</v>
      </c>
      <c r="D24">
        <v>0</v>
      </c>
      <c r="E24">
        <v>1900</v>
      </c>
      <c r="F24">
        <v>1</v>
      </c>
      <c r="G24">
        <v>9</v>
      </c>
      <c r="H24">
        <v>1.2</v>
      </c>
      <c r="I24" t="s">
        <v>425</v>
      </c>
      <c r="J24" t="s">
        <v>426</v>
      </c>
      <c r="K24" t="s">
        <v>427</v>
      </c>
      <c r="M24" t="s">
        <v>426</v>
      </c>
      <c r="N24" t="s">
        <v>428</v>
      </c>
      <c r="P24" t="s">
        <v>426</v>
      </c>
      <c r="Q24" t="s">
        <v>429</v>
      </c>
      <c r="X24">
        <v>0.38800000000000001</v>
      </c>
      <c r="Y24">
        <v>0.4</v>
      </c>
      <c r="Z24" t="s">
        <v>431</v>
      </c>
      <c r="AA24">
        <v>0.2</v>
      </c>
      <c r="AB24">
        <v>0.2</v>
      </c>
      <c r="AC24">
        <v>0.2</v>
      </c>
      <c r="AD24">
        <v>0.2</v>
      </c>
      <c r="AE24">
        <v>7</v>
      </c>
      <c r="AF24" t="s">
        <v>432</v>
      </c>
      <c r="AG24" t="s">
        <v>433</v>
      </c>
      <c r="AL24" t="s">
        <v>436</v>
      </c>
      <c r="AO24">
        <v>35</v>
      </c>
      <c r="AP24">
        <v>-30</v>
      </c>
      <c r="AS24">
        <v>7.4999999999999997E-2</v>
      </c>
      <c r="AT24">
        <v>4</v>
      </c>
      <c r="AU24">
        <v>7.4999999999999997E-2</v>
      </c>
      <c r="AV24">
        <v>4</v>
      </c>
      <c r="AW24" t="s">
        <v>437</v>
      </c>
      <c r="AX24" t="s">
        <v>438</v>
      </c>
      <c r="AY24" t="s">
        <v>439</v>
      </c>
      <c r="AZ24" t="s">
        <v>441</v>
      </c>
      <c r="BA24">
        <v>3</v>
      </c>
      <c r="BB24">
        <v>0.75</v>
      </c>
      <c r="BC24">
        <v>0</v>
      </c>
      <c r="BD24" t="s">
        <v>442</v>
      </c>
      <c r="BE24" t="s">
        <v>442</v>
      </c>
      <c r="BF24" t="s">
        <v>443</v>
      </c>
      <c r="BG24" t="s">
        <v>443</v>
      </c>
      <c r="BH24" t="s">
        <v>443</v>
      </c>
      <c r="BI24">
        <v>0</v>
      </c>
      <c r="BJ24" t="s">
        <v>444</v>
      </c>
      <c r="BK24">
        <v>0</v>
      </c>
    </row>
    <row r="25" spans="1:63" x14ac:dyDescent="0.25">
      <c r="A25" t="s">
        <v>67</v>
      </c>
      <c r="B25">
        <v>4</v>
      </c>
      <c r="C25" t="s">
        <v>342</v>
      </c>
      <c r="D25">
        <v>0</v>
      </c>
      <c r="E25">
        <v>1900</v>
      </c>
      <c r="F25">
        <v>1</v>
      </c>
      <c r="G25">
        <v>9</v>
      </c>
      <c r="H25">
        <v>1.2</v>
      </c>
      <c r="I25" t="s">
        <v>425</v>
      </c>
      <c r="J25" t="s">
        <v>426</v>
      </c>
      <c r="K25" t="s">
        <v>427</v>
      </c>
      <c r="M25" t="s">
        <v>426</v>
      </c>
      <c r="N25" t="s">
        <v>428</v>
      </c>
      <c r="P25" t="s">
        <v>426</v>
      </c>
      <c r="Q25" t="s">
        <v>429</v>
      </c>
      <c r="X25">
        <v>0.38800000000000001</v>
      </c>
      <c r="Y25">
        <v>0.4</v>
      </c>
      <c r="Z25" t="s">
        <v>431</v>
      </c>
      <c r="AA25">
        <v>0.2</v>
      </c>
      <c r="AB25">
        <v>0.2</v>
      </c>
      <c r="AC25">
        <v>0.2</v>
      </c>
      <c r="AD25">
        <v>0.2</v>
      </c>
      <c r="AE25">
        <v>7</v>
      </c>
      <c r="AF25" t="s">
        <v>432</v>
      </c>
      <c r="AG25" t="s">
        <v>433</v>
      </c>
      <c r="AL25" t="s">
        <v>436</v>
      </c>
      <c r="AO25">
        <v>35</v>
      </c>
      <c r="AP25">
        <v>-30</v>
      </c>
      <c r="AS25">
        <v>7.4999999999999997E-2</v>
      </c>
      <c r="AT25">
        <v>4</v>
      </c>
      <c r="AU25">
        <v>7.4999999999999997E-2</v>
      </c>
      <c r="AV25">
        <v>4</v>
      </c>
      <c r="AW25" t="s">
        <v>437</v>
      </c>
      <c r="AX25" t="s">
        <v>438</v>
      </c>
      <c r="AY25" t="s">
        <v>439</v>
      </c>
      <c r="AZ25" t="s">
        <v>441</v>
      </c>
      <c r="BA25">
        <v>3</v>
      </c>
      <c r="BB25">
        <v>0.75</v>
      </c>
      <c r="BC25">
        <v>0</v>
      </c>
      <c r="BD25" t="s">
        <v>442</v>
      </c>
      <c r="BE25" t="s">
        <v>442</v>
      </c>
      <c r="BF25" t="s">
        <v>443</v>
      </c>
      <c r="BG25" t="s">
        <v>443</v>
      </c>
      <c r="BH25" t="s">
        <v>443</v>
      </c>
      <c r="BI25">
        <v>0</v>
      </c>
      <c r="BJ25" t="s">
        <v>444</v>
      </c>
      <c r="BK25">
        <v>0</v>
      </c>
    </row>
    <row r="26" spans="1:63" x14ac:dyDescent="0.25">
      <c r="A26" t="s">
        <v>68</v>
      </c>
      <c r="B26">
        <v>4</v>
      </c>
      <c r="C26" t="s">
        <v>343</v>
      </c>
      <c r="D26">
        <v>0</v>
      </c>
      <c r="E26">
        <v>1900</v>
      </c>
      <c r="F26">
        <v>1</v>
      </c>
      <c r="G26">
        <v>9</v>
      </c>
      <c r="H26">
        <v>1.2</v>
      </c>
      <c r="I26" t="s">
        <v>425</v>
      </c>
      <c r="J26" t="s">
        <v>426</v>
      </c>
      <c r="K26" t="s">
        <v>427</v>
      </c>
      <c r="M26" t="s">
        <v>426</v>
      </c>
      <c r="N26" t="s">
        <v>428</v>
      </c>
      <c r="P26" t="s">
        <v>426</v>
      </c>
      <c r="Q26" t="s">
        <v>429</v>
      </c>
      <c r="X26">
        <v>0.38800000000000001</v>
      </c>
      <c r="Y26">
        <v>0.4</v>
      </c>
      <c r="Z26" t="s">
        <v>431</v>
      </c>
      <c r="AA26">
        <v>0.2</v>
      </c>
      <c r="AB26">
        <v>0.2</v>
      </c>
      <c r="AC26">
        <v>0.2</v>
      </c>
      <c r="AD26">
        <v>0.2</v>
      </c>
      <c r="AE26">
        <v>7</v>
      </c>
      <c r="AF26" t="s">
        <v>432</v>
      </c>
      <c r="AG26" t="s">
        <v>433</v>
      </c>
      <c r="AL26" t="s">
        <v>436</v>
      </c>
      <c r="AO26">
        <v>35</v>
      </c>
      <c r="AP26">
        <v>-30</v>
      </c>
      <c r="AS26">
        <v>7.4999999999999997E-2</v>
      </c>
      <c r="AT26">
        <v>4</v>
      </c>
      <c r="AU26">
        <v>7.4999999999999997E-2</v>
      </c>
      <c r="AV26">
        <v>4</v>
      </c>
      <c r="AW26" t="s">
        <v>437</v>
      </c>
      <c r="AX26" t="s">
        <v>438</v>
      </c>
      <c r="AY26" t="s">
        <v>439</v>
      </c>
      <c r="AZ26" t="s">
        <v>441</v>
      </c>
      <c r="BA26">
        <v>3</v>
      </c>
      <c r="BB26">
        <v>0.75</v>
      </c>
      <c r="BC26">
        <v>0</v>
      </c>
      <c r="BD26" t="s">
        <v>442</v>
      </c>
      <c r="BE26" t="s">
        <v>442</v>
      </c>
      <c r="BF26" t="s">
        <v>443</v>
      </c>
      <c r="BG26" t="s">
        <v>443</v>
      </c>
      <c r="BH26" t="s">
        <v>443</v>
      </c>
      <c r="BI26">
        <v>0</v>
      </c>
      <c r="BJ26" t="s">
        <v>444</v>
      </c>
      <c r="BK26">
        <v>0</v>
      </c>
    </row>
    <row r="27" spans="1:63" x14ac:dyDescent="0.25">
      <c r="A27" t="s">
        <v>69</v>
      </c>
      <c r="B27">
        <v>4</v>
      </c>
      <c r="C27" t="s">
        <v>344</v>
      </c>
      <c r="D27">
        <v>0</v>
      </c>
      <c r="E27">
        <v>1900</v>
      </c>
      <c r="F27">
        <v>1</v>
      </c>
      <c r="G27">
        <v>9</v>
      </c>
      <c r="H27">
        <v>1.2</v>
      </c>
      <c r="I27" t="s">
        <v>425</v>
      </c>
      <c r="J27" t="s">
        <v>426</v>
      </c>
      <c r="K27" t="s">
        <v>427</v>
      </c>
      <c r="M27" t="s">
        <v>426</v>
      </c>
      <c r="N27" t="s">
        <v>428</v>
      </c>
      <c r="P27" t="s">
        <v>426</v>
      </c>
      <c r="Q27" t="s">
        <v>429</v>
      </c>
      <c r="X27">
        <v>0.38800000000000001</v>
      </c>
      <c r="Y27">
        <v>0.4</v>
      </c>
      <c r="Z27" t="s">
        <v>431</v>
      </c>
      <c r="AA27">
        <v>0.2</v>
      </c>
      <c r="AB27">
        <v>0.2</v>
      </c>
      <c r="AC27">
        <v>0.2</v>
      </c>
      <c r="AD27">
        <v>0.2</v>
      </c>
      <c r="AE27">
        <v>7</v>
      </c>
      <c r="AF27" t="s">
        <v>432</v>
      </c>
      <c r="AG27" t="s">
        <v>433</v>
      </c>
      <c r="AL27" t="s">
        <v>436</v>
      </c>
      <c r="AO27">
        <v>35</v>
      </c>
      <c r="AP27">
        <v>-30</v>
      </c>
      <c r="AS27">
        <v>7.4999999999999997E-2</v>
      </c>
      <c r="AT27">
        <v>4</v>
      </c>
      <c r="AU27">
        <v>7.4999999999999997E-2</v>
      </c>
      <c r="AV27">
        <v>4</v>
      </c>
      <c r="AW27" t="s">
        <v>437</v>
      </c>
      <c r="AX27" t="s">
        <v>438</v>
      </c>
      <c r="AY27" t="s">
        <v>439</v>
      </c>
      <c r="AZ27" t="s">
        <v>441</v>
      </c>
      <c r="BA27">
        <v>3</v>
      </c>
      <c r="BB27">
        <v>0.75</v>
      </c>
      <c r="BC27">
        <v>0</v>
      </c>
      <c r="BD27" t="s">
        <v>442</v>
      </c>
      <c r="BE27" t="s">
        <v>442</v>
      </c>
      <c r="BF27" t="s">
        <v>443</v>
      </c>
      <c r="BG27" t="s">
        <v>443</v>
      </c>
      <c r="BH27" t="s">
        <v>443</v>
      </c>
      <c r="BI27">
        <v>0</v>
      </c>
      <c r="BJ27" t="s">
        <v>444</v>
      </c>
      <c r="BK27">
        <v>0</v>
      </c>
    </row>
    <row r="28" spans="1:63" x14ac:dyDescent="0.25">
      <c r="A28" t="s">
        <v>70</v>
      </c>
      <c r="B28">
        <v>4</v>
      </c>
      <c r="C28" t="s">
        <v>345</v>
      </c>
      <c r="D28">
        <v>0</v>
      </c>
      <c r="E28">
        <v>1900</v>
      </c>
      <c r="F28">
        <v>1</v>
      </c>
      <c r="G28">
        <v>9</v>
      </c>
      <c r="H28">
        <v>1.2</v>
      </c>
      <c r="I28" t="s">
        <v>425</v>
      </c>
      <c r="J28" t="s">
        <v>426</v>
      </c>
      <c r="K28" t="s">
        <v>427</v>
      </c>
      <c r="M28" t="s">
        <v>426</v>
      </c>
      <c r="N28" t="s">
        <v>428</v>
      </c>
      <c r="P28" t="s">
        <v>426</v>
      </c>
      <c r="Q28" t="s">
        <v>429</v>
      </c>
      <c r="X28">
        <v>0.38800000000000001</v>
      </c>
      <c r="Y28">
        <v>0.4</v>
      </c>
      <c r="Z28" t="s">
        <v>431</v>
      </c>
      <c r="AA28">
        <v>0.2</v>
      </c>
      <c r="AB28">
        <v>0.2</v>
      </c>
      <c r="AC28">
        <v>0.2</v>
      </c>
      <c r="AD28">
        <v>0.2</v>
      </c>
      <c r="AE28">
        <v>7</v>
      </c>
      <c r="AF28" t="s">
        <v>432</v>
      </c>
      <c r="AG28" t="s">
        <v>433</v>
      </c>
      <c r="AL28" t="s">
        <v>436</v>
      </c>
      <c r="AO28">
        <v>35</v>
      </c>
      <c r="AP28">
        <v>-30</v>
      </c>
      <c r="AS28">
        <v>7.4999999999999997E-2</v>
      </c>
      <c r="AT28">
        <v>4</v>
      </c>
      <c r="AU28">
        <v>7.4999999999999997E-2</v>
      </c>
      <c r="AV28">
        <v>4</v>
      </c>
      <c r="AW28" t="s">
        <v>437</v>
      </c>
      <c r="AX28" t="s">
        <v>438</v>
      </c>
      <c r="AY28" t="s">
        <v>439</v>
      </c>
      <c r="AZ28" t="s">
        <v>441</v>
      </c>
      <c r="BA28">
        <v>3</v>
      </c>
      <c r="BB28">
        <v>0.75</v>
      </c>
      <c r="BC28">
        <v>0</v>
      </c>
      <c r="BD28" t="s">
        <v>442</v>
      </c>
      <c r="BE28" t="s">
        <v>442</v>
      </c>
      <c r="BF28" t="s">
        <v>443</v>
      </c>
      <c r="BG28" t="s">
        <v>443</v>
      </c>
      <c r="BH28" t="s">
        <v>443</v>
      </c>
      <c r="BI28">
        <v>0</v>
      </c>
      <c r="BJ28" t="s">
        <v>444</v>
      </c>
      <c r="BK28">
        <v>0</v>
      </c>
    </row>
    <row r="29" spans="1:63" x14ac:dyDescent="0.25">
      <c r="A29" t="s">
        <v>71</v>
      </c>
      <c r="B29">
        <v>4</v>
      </c>
      <c r="C29" t="s">
        <v>346</v>
      </c>
      <c r="D29">
        <v>0</v>
      </c>
      <c r="E29">
        <v>1900</v>
      </c>
      <c r="F29">
        <v>1</v>
      </c>
      <c r="G29">
        <v>9</v>
      </c>
      <c r="H29">
        <v>1.2</v>
      </c>
      <c r="I29" t="s">
        <v>425</v>
      </c>
      <c r="J29" t="s">
        <v>426</v>
      </c>
      <c r="K29" t="s">
        <v>427</v>
      </c>
      <c r="M29" t="s">
        <v>426</v>
      </c>
      <c r="N29" t="s">
        <v>428</v>
      </c>
      <c r="P29" t="s">
        <v>426</v>
      </c>
      <c r="Q29" t="s">
        <v>429</v>
      </c>
      <c r="X29">
        <v>0.38800000000000001</v>
      </c>
      <c r="Y29">
        <v>0.4</v>
      </c>
      <c r="Z29" t="s">
        <v>431</v>
      </c>
      <c r="AA29">
        <v>0.2</v>
      </c>
      <c r="AB29">
        <v>0.2</v>
      </c>
      <c r="AC29">
        <v>0.2</v>
      </c>
      <c r="AD29">
        <v>0.2</v>
      </c>
      <c r="AE29">
        <v>7</v>
      </c>
      <c r="AF29" t="s">
        <v>432</v>
      </c>
      <c r="AG29" t="s">
        <v>433</v>
      </c>
      <c r="AL29" t="s">
        <v>436</v>
      </c>
      <c r="AO29">
        <v>35</v>
      </c>
      <c r="AP29">
        <v>-30</v>
      </c>
      <c r="AS29">
        <v>7.4999999999999997E-2</v>
      </c>
      <c r="AT29">
        <v>4</v>
      </c>
      <c r="AU29">
        <v>7.4999999999999997E-2</v>
      </c>
      <c r="AV29">
        <v>4</v>
      </c>
      <c r="AW29" t="s">
        <v>437</v>
      </c>
      <c r="AX29" t="s">
        <v>438</v>
      </c>
      <c r="AY29" t="s">
        <v>439</v>
      </c>
      <c r="AZ29" t="s">
        <v>441</v>
      </c>
      <c r="BA29">
        <v>3</v>
      </c>
      <c r="BB29">
        <v>0.75</v>
      </c>
      <c r="BC29">
        <v>0</v>
      </c>
      <c r="BD29" t="s">
        <v>442</v>
      </c>
      <c r="BE29" t="s">
        <v>442</v>
      </c>
      <c r="BF29" t="s">
        <v>443</v>
      </c>
      <c r="BG29" t="s">
        <v>443</v>
      </c>
      <c r="BH29" t="s">
        <v>443</v>
      </c>
      <c r="BI29">
        <v>0</v>
      </c>
      <c r="BJ29" t="s">
        <v>444</v>
      </c>
      <c r="BK29">
        <v>0</v>
      </c>
    </row>
    <row r="30" spans="1:63" x14ac:dyDescent="0.25">
      <c r="A30" t="s">
        <v>72</v>
      </c>
      <c r="B30">
        <v>4</v>
      </c>
      <c r="C30" t="s">
        <v>347</v>
      </c>
      <c r="D30">
        <v>0</v>
      </c>
      <c r="E30">
        <v>1900</v>
      </c>
      <c r="F30">
        <v>1</v>
      </c>
      <c r="G30">
        <v>9</v>
      </c>
      <c r="H30">
        <v>1.2</v>
      </c>
      <c r="I30" t="s">
        <v>425</v>
      </c>
      <c r="J30" t="s">
        <v>426</v>
      </c>
      <c r="K30" t="s">
        <v>427</v>
      </c>
      <c r="M30" t="s">
        <v>426</v>
      </c>
      <c r="N30" t="s">
        <v>428</v>
      </c>
      <c r="P30" t="s">
        <v>426</v>
      </c>
      <c r="Q30" t="s">
        <v>429</v>
      </c>
      <c r="X30">
        <v>0.38800000000000001</v>
      </c>
      <c r="Y30">
        <v>0.4</v>
      </c>
      <c r="Z30" t="s">
        <v>431</v>
      </c>
      <c r="AA30">
        <v>0.2</v>
      </c>
      <c r="AB30">
        <v>0.2</v>
      </c>
      <c r="AC30">
        <v>0.2</v>
      </c>
      <c r="AD30">
        <v>0.2</v>
      </c>
      <c r="AE30">
        <v>7</v>
      </c>
      <c r="AF30" t="s">
        <v>432</v>
      </c>
      <c r="AG30" t="s">
        <v>433</v>
      </c>
      <c r="AL30" t="s">
        <v>436</v>
      </c>
      <c r="AO30">
        <v>35</v>
      </c>
      <c r="AP30">
        <v>-30</v>
      </c>
      <c r="AS30">
        <v>7.4999999999999997E-2</v>
      </c>
      <c r="AT30">
        <v>4</v>
      </c>
      <c r="AU30">
        <v>7.4999999999999997E-2</v>
      </c>
      <c r="AV30">
        <v>4</v>
      </c>
      <c r="AW30" t="s">
        <v>437</v>
      </c>
      <c r="AX30" t="s">
        <v>438</v>
      </c>
      <c r="AY30" t="s">
        <v>439</v>
      </c>
      <c r="AZ30" t="s">
        <v>441</v>
      </c>
      <c r="BA30">
        <v>3</v>
      </c>
      <c r="BB30">
        <v>0.75</v>
      </c>
      <c r="BC30">
        <v>0</v>
      </c>
      <c r="BD30" t="s">
        <v>442</v>
      </c>
      <c r="BE30" t="s">
        <v>442</v>
      </c>
      <c r="BF30" t="s">
        <v>443</v>
      </c>
      <c r="BG30" t="s">
        <v>443</v>
      </c>
      <c r="BH30" t="s">
        <v>443</v>
      </c>
      <c r="BI30">
        <v>0</v>
      </c>
      <c r="BJ30" t="s">
        <v>444</v>
      </c>
      <c r="BK30">
        <v>0</v>
      </c>
    </row>
    <row r="31" spans="1:63" x14ac:dyDescent="0.25">
      <c r="A31" t="s">
        <v>73</v>
      </c>
      <c r="B31">
        <v>4</v>
      </c>
      <c r="C31" t="s">
        <v>348</v>
      </c>
      <c r="D31">
        <v>0</v>
      </c>
      <c r="E31">
        <v>1900</v>
      </c>
      <c r="F31">
        <v>1</v>
      </c>
      <c r="G31">
        <v>9</v>
      </c>
      <c r="H31">
        <v>1.2</v>
      </c>
      <c r="I31" t="s">
        <v>425</v>
      </c>
      <c r="J31" t="s">
        <v>426</v>
      </c>
      <c r="K31" t="s">
        <v>427</v>
      </c>
      <c r="M31" t="s">
        <v>426</v>
      </c>
      <c r="N31" t="s">
        <v>428</v>
      </c>
      <c r="P31" t="s">
        <v>426</v>
      </c>
      <c r="Q31" t="s">
        <v>429</v>
      </c>
      <c r="X31">
        <v>0.38800000000000001</v>
      </c>
      <c r="Y31">
        <v>0.4</v>
      </c>
      <c r="Z31" t="s">
        <v>431</v>
      </c>
      <c r="AA31">
        <v>0.2</v>
      </c>
      <c r="AB31">
        <v>0.2</v>
      </c>
      <c r="AC31">
        <v>0.2</v>
      </c>
      <c r="AD31">
        <v>0.2</v>
      </c>
      <c r="AE31">
        <v>7</v>
      </c>
      <c r="AF31" t="s">
        <v>432</v>
      </c>
      <c r="AG31" t="s">
        <v>433</v>
      </c>
      <c r="AL31" t="s">
        <v>436</v>
      </c>
      <c r="AO31">
        <v>35</v>
      </c>
      <c r="AP31">
        <v>-30</v>
      </c>
      <c r="AS31">
        <v>7.4999999999999997E-2</v>
      </c>
      <c r="AT31">
        <v>4</v>
      </c>
      <c r="AU31">
        <v>7.4999999999999997E-2</v>
      </c>
      <c r="AV31">
        <v>4</v>
      </c>
      <c r="AW31" t="s">
        <v>437</v>
      </c>
      <c r="AX31" t="s">
        <v>438</v>
      </c>
      <c r="AY31" t="s">
        <v>439</v>
      </c>
      <c r="AZ31" t="s">
        <v>441</v>
      </c>
      <c r="BA31">
        <v>3</v>
      </c>
      <c r="BB31">
        <v>0.75</v>
      </c>
      <c r="BC31">
        <v>0</v>
      </c>
      <c r="BD31" t="s">
        <v>442</v>
      </c>
      <c r="BE31" t="s">
        <v>442</v>
      </c>
      <c r="BF31" t="s">
        <v>443</v>
      </c>
      <c r="BG31" t="s">
        <v>443</v>
      </c>
      <c r="BH31" t="s">
        <v>443</v>
      </c>
      <c r="BI31">
        <v>0</v>
      </c>
      <c r="BJ31" t="s">
        <v>444</v>
      </c>
      <c r="BK31">
        <v>0</v>
      </c>
    </row>
    <row r="32" spans="1:63" x14ac:dyDescent="0.25">
      <c r="A32" t="s">
        <v>74</v>
      </c>
      <c r="B32">
        <v>4</v>
      </c>
      <c r="C32" t="s">
        <v>349</v>
      </c>
      <c r="D32">
        <v>0</v>
      </c>
      <c r="E32">
        <v>1900</v>
      </c>
      <c r="F32">
        <v>1</v>
      </c>
      <c r="G32">
        <v>9</v>
      </c>
      <c r="H32">
        <v>1.2</v>
      </c>
      <c r="I32" t="s">
        <v>425</v>
      </c>
      <c r="J32" t="s">
        <v>426</v>
      </c>
      <c r="K32" t="s">
        <v>427</v>
      </c>
      <c r="M32" t="s">
        <v>426</v>
      </c>
      <c r="N32" t="s">
        <v>428</v>
      </c>
      <c r="P32" t="s">
        <v>426</v>
      </c>
      <c r="Q32" t="s">
        <v>429</v>
      </c>
      <c r="X32">
        <v>0.38800000000000001</v>
      </c>
      <c r="Y32">
        <v>0.4</v>
      </c>
      <c r="Z32" t="s">
        <v>431</v>
      </c>
      <c r="AA32">
        <v>0.2</v>
      </c>
      <c r="AB32">
        <v>0.2</v>
      </c>
      <c r="AC32">
        <v>0.2</v>
      </c>
      <c r="AD32">
        <v>0.2</v>
      </c>
      <c r="AE32">
        <v>7</v>
      </c>
      <c r="AF32" t="s">
        <v>432</v>
      </c>
      <c r="AG32" t="s">
        <v>433</v>
      </c>
      <c r="AL32" t="s">
        <v>436</v>
      </c>
      <c r="AO32">
        <v>35</v>
      </c>
      <c r="AP32">
        <v>-30</v>
      </c>
      <c r="AS32">
        <v>7.4999999999999997E-2</v>
      </c>
      <c r="AT32">
        <v>4</v>
      </c>
      <c r="AU32">
        <v>7.4999999999999997E-2</v>
      </c>
      <c r="AV32">
        <v>4</v>
      </c>
      <c r="AW32" t="s">
        <v>437</v>
      </c>
      <c r="AX32" t="s">
        <v>438</v>
      </c>
      <c r="AY32" t="s">
        <v>439</v>
      </c>
      <c r="AZ32" t="s">
        <v>441</v>
      </c>
      <c r="BA32">
        <v>3</v>
      </c>
      <c r="BB32">
        <v>0.75</v>
      </c>
      <c r="BC32">
        <v>0</v>
      </c>
      <c r="BD32" t="s">
        <v>442</v>
      </c>
      <c r="BE32" t="s">
        <v>442</v>
      </c>
      <c r="BF32" t="s">
        <v>443</v>
      </c>
      <c r="BG32" t="s">
        <v>443</v>
      </c>
      <c r="BH32" t="s">
        <v>443</v>
      </c>
      <c r="BI32">
        <v>0</v>
      </c>
      <c r="BJ32" t="s">
        <v>444</v>
      </c>
      <c r="BK32">
        <v>0</v>
      </c>
    </row>
    <row r="33" spans="1:63" x14ac:dyDescent="0.25">
      <c r="A33" t="s">
        <v>75</v>
      </c>
      <c r="B33">
        <v>4</v>
      </c>
      <c r="C33" t="s">
        <v>350</v>
      </c>
      <c r="D33">
        <v>0</v>
      </c>
      <c r="E33">
        <v>1900</v>
      </c>
      <c r="F33">
        <v>1</v>
      </c>
      <c r="G33">
        <v>9</v>
      </c>
      <c r="H33">
        <v>1.2</v>
      </c>
      <c r="I33" t="s">
        <v>425</v>
      </c>
      <c r="J33" t="s">
        <v>426</v>
      </c>
      <c r="K33" t="s">
        <v>427</v>
      </c>
      <c r="M33" t="s">
        <v>426</v>
      </c>
      <c r="N33" t="s">
        <v>428</v>
      </c>
      <c r="P33" t="s">
        <v>426</v>
      </c>
      <c r="Q33" t="s">
        <v>429</v>
      </c>
      <c r="X33">
        <v>0.38800000000000001</v>
      </c>
      <c r="Y33">
        <v>0.4</v>
      </c>
      <c r="Z33" t="s">
        <v>431</v>
      </c>
      <c r="AA33">
        <v>0.2</v>
      </c>
      <c r="AB33">
        <v>0.2</v>
      </c>
      <c r="AC33">
        <v>0.2</v>
      </c>
      <c r="AD33">
        <v>0.2</v>
      </c>
      <c r="AE33">
        <v>7</v>
      </c>
      <c r="AF33" t="s">
        <v>432</v>
      </c>
      <c r="AG33" t="s">
        <v>433</v>
      </c>
      <c r="AL33" t="s">
        <v>436</v>
      </c>
      <c r="AO33">
        <v>35</v>
      </c>
      <c r="AP33">
        <v>-30</v>
      </c>
      <c r="AS33">
        <v>7.4999999999999997E-2</v>
      </c>
      <c r="AT33">
        <v>4</v>
      </c>
      <c r="AU33">
        <v>7.4999999999999997E-2</v>
      </c>
      <c r="AV33">
        <v>4</v>
      </c>
      <c r="AW33" t="s">
        <v>437</v>
      </c>
      <c r="AX33" t="s">
        <v>438</v>
      </c>
      <c r="AY33" t="s">
        <v>439</v>
      </c>
      <c r="AZ33" t="s">
        <v>441</v>
      </c>
      <c r="BA33">
        <v>3</v>
      </c>
      <c r="BB33">
        <v>0.75</v>
      </c>
      <c r="BC33">
        <v>0</v>
      </c>
      <c r="BD33" t="s">
        <v>442</v>
      </c>
      <c r="BE33" t="s">
        <v>442</v>
      </c>
      <c r="BF33" t="s">
        <v>443</v>
      </c>
      <c r="BG33" t="s">
        <v>443</v>
      </c>
      <c r="BH33" t="s">
        <v>443</v>
      </c>
      <c r="BI33">
        <v>0</v>
      </c>
      <c r="BJ33" t="s">
        <v>444</v>
      </c>
      <c r="BK33">
        <v>0</v>
      </c>
    </row>
    <row r="34" spans="1:63" x14ac:dyDescent="0.25">
      <c r="A34" t="s">
        <v>76</v>
      </c>
      <c r="B34">
        <v>4</v>
      </c>
      <c r="C34" t="s">
        <v>351</v>
      </c>
      <c r="D34">
        <v>0</v>
      </c>
      <c r="E34">
        <v>1900</v>
      </c>
      <c r="F34">
        <v>1</v>
      </c>
      <c r="G34">
        <v>9</v>
      </c>
      <c r="H34">
        <v>1.2</v>
      </c>
      <c r="I34" t="s">
        <v>425</v>
      </c>
      <c r="J34" t="s">
        <v>426</v>
      </c>
      <c r="K34" t="s">
        <v>427</v>
      </c>
      <c r="M34" t="s">
        <v>426</v>
      </c>
      <c r="N34" t="s">
        <v>428</v>
      </c>
      <c r="P34" t="s">
        <v>426</v>
      </c>
      <c r="Q34" t="s">
        <v>429</v>
      </c>
      <c r="X34">
        <v>0.38800000000000001</v>
      </c>
      <c r="Y34">
        <v>0.4</v>
      </c>
      <c r="Z34" t="s">
        <v>431</v>
      </c>
      <c r="AA34">
        <v>0.2</v>
      </c>
      <c r="AB34">
        <v>0.2</v>
      </c>
      <c r="AC34">
        <v>0.2</v>
      </c>
      <c r="AD34">
        <v>0.2</v>
      </c>
      <c r="AE34">
        <v>7</v>
      </c>
      <c r="AF34" t="s">
        <v>432</v>
      </c>
      <c r="AG34" t="s">
        <v>433</v>
      </c>
      <c r="AL34" t="s">
        <v>436</v>
      </c>
      <c r="AO34">
        <v>35</v>
      </c>
      <c r="AP34">
        <v>-30</v>
      </c>
      <c r="AS34">
        <v>7.4999999999999997E-2</v>
      </c>
      <c r="AT34">
        <v>4</v>
      </c>
      <c r="AU34">
        <v>7.4999999999999997E-2</v>
      </c>
      <c r="AV34">
        <v>4</v>
      </c>
      <c r="AW34" t="s">
        <v>437</v>
      </c>
      <c r="AX34" t="s">
        <v>438</v>
      </c>
      <c r="AY34" t="s">
        <v>439</v>
      </c>
      <c r="AZ34" t="s">
        <v>441</v>
      </c>
      <c r="BA34">
        <v>3</v>
      </c>
      <c r="BB34">
        <v>0.75</v>
      </c>
      <c r="BC34">
        <v>0</v>
      </c>
      <c r="BD34" t="s">
        <v>442</v>
      </c>
      <c r="BE34" t="s">
        <v>442</v>
      </c>
      <c r="BF34" t="s">
        <v>443</v>
      </c>
      <c r="BG34" t="s">
        <v>443</v>
      </c>
      <c r="BH34" t="s">
        <v>443</v>
      </c>
      <c r="BI34">
        <v>0</v>
      </c>
      <c r="BJ34" t="s">
        <v>444</v>
      </c>
      <c r="BK34">
        <v>0</v>
      </c>
    </row>
    <row r="35" spans="1:63" x14ac:dyDescent="0.25">
      <c r="A35" t="s">
        <v>77</v>
      </c>
      <c r="B35">
        <v>4</v>
      </c>
      <c r="C35" t="s">
        <v>352</v>
      </c>
      <c r="D35">
        <v>0</v>
      </c>
      <c r="E35">
        <v>1900</v>
      </c>
      <c r="F35">
        <v>1</v>
      </c>
      <c r="G35">
        <v>9</v>
      </c>
      <c r="H35">
        <v>1.2</v>
      </c>
      <c r="I35" t="s">
        <v>425</v>
      </c>
      <c r="J35" t="s">
        <v>426</v>
      </c>
      <c r="K35" t="s">
        <v>427</v>
      </c>
      <c r="M35" t="s">
        <v>426</v>
      </c>
      <c r="N35" t="s">
        <v>428</v>
      </c>
      <c r="P35" t="s">
        <v>426</v>
      </c>
      <c r="Q35" t="s">
        <v>429</v>
      </c>
      <c r="X35">
        <v>0.38800000000000001</v>
      </c>
      <c r="Y35">
        <v>0.4</v>
      </c>
      <c r="Z35" t="s">
        <v>431</v>
      </c>
      <c r="AA35">
        <v>0.2</v>
      </c>
      <c r="AB35">
        <v>0.2</v>
      </c>
      <c r="AC35">
        <v>0.2</v>
      </c>
      <c r="AD35">
        <v>0.2</v>
      </c>
      <c r="AE35">
        <v>7</v>
      </c>
      <c r="AF35" t="s">
        <v>432</v>
      </c>
      <c r="AG35" t="s">
        <v>433</v>
      </c>
      <c r="AL35" t="s">
        <v>436</v>
      </c>
      <c r="AO35">
        <v>35</v>
      </c>
      <c r="AP35">
        <v>-30</v>
      </c>
      <c r="AS35">
        <v>7.4999999999999997E-2</v>
      </c>
      <c r="AT35">
        <v>4</v>
      </c>
      <c r="AU35">
        <v>7.4999999999999997E-2</v>
      </c>
      <c r="AV35">
        <v>4</v>
      </c>
      <c r="AW35" t="s">
        <v>437</v>
      </c>
      <c r="AX35" t="s">
        <v>438</v>
      </c>
      <c r="AY35" t="s">
        <v>439</v>
      </c>
      <c r="AZ35" t="s">
        <v>441</v>
      </c>
      <c r="BA35">
        <v>3</v>
      </c>
      <c r="BB35">
        <v>0.75</v>
      </c>
      <c r="BC35">
        <v>0</v>
      </c>
      <c r="BD35" t="s">
        <v>442</v>
      </c>
      <c r="BE35" t="s">
        <v>442</v>
      </c>
      <c r="BF35" t="s">
        <v>443</v>
      </c>
      <c r="BG35" t="s">
        <v>443</v>
      </c>
      <c r="BH35" t="s">
        <v>443</v>
      </c>
      <c r="BI35">
        <v>0</v>
      </c>
      <c r="BJ35" t="s">
        <v>444</v>
      </c>
      <c r="BK35">
        <v>0</v>
      </c>
    </row>
    <row r="36" spans="1:63" x14ac:dyDescent="0.25">
      <c r="A36" t="s">
        <v>78</v>
      </c>
      <c r="B36">
        <v>4</v>
      </c>
      <c r="C36" t="s">
        <v>353</v>
      </c>
      <c r="D36">
        <v>0</v>
      </c>
      <c r="E36">
        <v>1900</v>
      </c>
      <c r="F36">
        <v>1</v>
      </c>
      <c r="G36">
        <v>9</v>
      </c>
      <c r="H36">
        <v>1.2</v>
      </c>
      <c r="I36" t="s">
        <v>425</v>
      </c>
      <c r="J36" t="s">
        <v>426</v>
      </c>
      <c r="K36" t="s">
        <v>427</v>
      </c>
      <c r="M36" t="s">
        <v>426</v>
      </c>
      <c r="N36" t="s">
        <v>428</v>
      </c>
      <c r="P36" t="s">
        <v>426</v>
      </c>
      <c r="Q36" t="s">
        <v>429</v>
      </c>
      <c r="X36">
        <v>0.38800000000000001</v>
      </c>
      <c r="Y36">
        <v>0.4</v>
      </c>
      <c r="Z36" t="s">
        <v>431</v>
      </c>
      <c r="AA36">
        <v>0.2</v>
      </c>
      <c r="AB36">
        <v>0.2</v>
      </c>
      <c r="AC36">
        <v>0.2</v>
      </c>
      <c r="AD36">
        <v>0.2</v>
      </c>
      <c r="AE36">
        <v>7</v>
      </c>
      <c r="AF36" t="s">
        <v>432</v>
      </c>
      <c r="AG36" t="s">
        <v>433</v>
      </c>
      <c r="AL36" t="s">
        <v>436</v>
      </c>
      <c r="AO36">
        <v>35</v>
      </c>
      <c r="AP36">
        <v>-30</v>
      </c>
      <c r="AS36">
        <v>7.4999999999999997E-2</v>
      </c>
      <c r="AT36">
        <v>4</v>
      </c>
      <c r="AU36">
        <v>7.4999999999999997E-2</v>
      </c>
      <c r="AV36">
        <v>4</v>
      </c>
      <c r="AW36" t="s">
        <v>437</v>
      </c>
      <c r="AX36" t="s">
        <v>438</v>
      </c>
      <c r="AY36" t="s">
        <v>439</v>
      </c>
      <c r="AZ36" t="s">
        <v>441</v>
      </c>
      <c r="BA36">
        <v>3</v>
      </c>
      <c r="BB36">
        <v>0.75</v>
      </c>
      <c r="BC36">
        <v>0</v>
      </c>
      <c r="BD36" t="s">
        <v>442</v>
      </c>
      <c r="BE36" t="s">
        <v>442</v>
      </c>
      <c r="BF36" t="s">
        <v>443</v>
      </c>
      <c r="BG36" t="s">
        <v>443</v>
      </c>
      <c r="BH36" t="s">
        <v>443</v>
      </c>
      <c r="BI36">
        <v>0</v>
      </c>
      <c r="BJ36" t="s">
        <v>444</v>
      </c>
      <c r="BK36">
        <v>0</v>
      </c>
    </row>
    <row r="37" spans="1:63" x14ac:dyDescent="0.25">
      <c r="A37" t="s">
        <v>79</v>
      </c>
      <c r="B37">
        <v>4</v>
      </c>
      <c r="C37" t="s">
        <v>354</v>
      </c>
      <c r="D37">
        <v>0</v>
      </c>
      <c r="E37">
        <v>1900</v>
      </c>
      <c r="F37">
        <v>1</v>
      </c>
      <c r="G37">
        <v>9</v>
      </c>
      <c r="H37">
        <v>1.2</v>
      </c>
      <c r="I37" t="s">
        <v>425</v>
      </c>
      <c r="J37" t="s">
        <v>426</v>
      </c>
      <c r="K37" t="s">
        <v>427</v>
      </c>
      <c r="M37" t="s">
        <v>426</v>
      </c>
      <c r="N37" t="s">
        <v>428</v>
      </c>
      <c r="P37" t="s">
        <v>426</v>
      </c>
      <c r="Q37" t="s">
        <v>429</v>
      </c>
      <c r="X37">
        <v>0.38800000000000001</v>
      </c>
      <c r="Y37">
        <v>0.4</v>
      </c>
      <c r="Z37" t="s">
        <v>431</v>
      </c>
      <c r="AA37">
        <v>0.2</v>
      </c>
      <c r="AB37">
        <v>0.2</v>
      </c>
      <c r="AC37">
        <v>0.2</v>
      </c>
      <c r="AD37">
        <v>0.2</v>
      </c>
      <c r="AE37">
        <v>7</v>
      </c>
      <c r="AF37" t="s">
        <v>432</v>
      </c>
      <c r="AG37" t="s">
        <v>433</v>
      </c>
      <c r="AL37" t="s">
        <v>436</v>
      </c>
      <c r="AO37">
        <v>35</v>
      </c>
      <c r="AP37">
        <v>-30</v>
      </c>
      <c r="AS37">
        <v>7.4999999999999997E-2</v>
      </c>
      <c r="AT37">
        <v>4</v>
      </c>
      <c r="AU37">
        <v>7.4999999999999997E-2</v>
      </c>
      <c r="AV37">
        <v>4</v>
      </c>
      <c r="AW37" t="s">
        <v>437</v>
      </c>
      <c r="AX37" t="s">
        <v>438</v>
      </c>
      <c r="AY37" t="s">
        <v>439</v>
      </c>
      <c r="AZ37" t="s">
        <v>441</v>
      </c>
      <c r="BA37">
        <v>3</v>
      </c>
      <c r="BB37">
        <v>0.75</v>
      </c>
      <c r="BC37">
        <v>0</v>
      </c>
      <c r="BD37" t="s">
        <v>442</v>
      </c>
      <c r="BE37" t="s">
        <v>442</v>
      </c>
      <c r="BF37" t="s">
        <v>443</v>
      </c>
      <c r="BG37" t="s">
        <v>443</v>
      </c>
      <c r="BH37" t="s">
        <v>443</v>
      </c>
      <c r="BI37">
        <v>0</v>
      </c>
      <c r="BJ37" t="s">
        <v>444</v>
      </c>
      <c r="BK37">
        <v>0</v>
      </c>
    </row>
    <row r="38" spans="1:63" x14ac:dyDescent="0.25">
      <c r="A38" t="s">
        <v>80</v>
      </c>
      <c r="B38">
        <v>4</v>
      </c>
      <c r="C38" t="s">
        <v>355</v>
      </c>
      <c r="D38">
        <v>0</v>
      </c>
      <c r="E38">
        <v>1900</v>
      </c>
      <c r="F38">
        <v>1</v>
      </c>
      <c r="G38">
        <v>9</v>
      </c>
      <c r="H38">
        <v>1.2</v>
      </c>
      <c r="I38" t="s">
        <v>425</v>
      </c>
      <c r="J38" t="s">
        <v>426</v>
      </c>
      <c r="K38" t="s">
        <v>427</v>
      </c>
      <c r="M38" t="s">
        <v>426</v>
      </c>
      <c r="N38" t="s">
        <v>428</v>
      </c>
      <c r="P38" t="s">
        <v>426</v>
      </c>
      <c r="Q38" t="s">
        <v>429</v>
      </c>
      <c r="X38">
        <v>0.38800000000000001</v>
      </c>
      <c r="Y38">
        <v>0.4</v>
      </c>
      <c r="Z38" t="s">
        <v>431</v>
      </c>
      <c r="AA38">
        <v>0.2</v>
      </c>
      <c r="AB38">
        <v>0.2</v>
      </c>
      <c r="AC38">
        <v>0.2</v>
      </c>
      <c r="AD38">
        <v>0.2</v>
      </c>
      <c r="AE38">
        <v>7</v>
      </c>
      <c r="AF38" t="s">
        <v>432</v>
      </c>
      <c r="AG38" t="s">
        <v>433</v>
      </c>
      <c r="AL38" t="s">
        <v>436</v>
      </c>
      <c r="AO38">
        <v>35</v>
      </c>
      <c r="AP38">
        <v>-30</v>
      </c>
      <c r="AS38">
        <v>7.4999999999999997E-2</v>
      </c>
      <c r="AT38">
        <v>4</v>
      </c>
      <c r="AU38">
        <v>7.4999999999999997E-2</v>
      </c>
      <c r="AV38">
        <v>4</v>
      </c>
      <c r="AW38" t="s">
        <v>437</v>
      </c>
      <c r="AX38" t="s">
        <v>438</v>
      </c>
      <c r="AY38" t="s">
        <v>439</v>
      </c>
      <c r="AZ38" t="s">
        <v>441</v>
      </c>
      <c r="BA38">
        <v>3</v>
      </c>
      <c r="BB38">
        <v>0.75</v>
      </c>
      <c r="BC38">
        <v>0</v>
      </c>
      <c r="BD38" t="s">
        <v>442</v>
      </c>
      <c r="BE38" t="s">
        <v>442</v>
      </c>
      <c r="BF38" t="s">
        <v>443</v>
      </c>
      <c r="BG38" t="s">
        <v>443</v>
      </c>
      <c r="BH38" t="s">
        <v>443</v>
      </c>
      <c r="BI38">
        <v>0</v>
      </c>
      <c r="BJ38" t="s">
        <v>444</v>
      </c>
      <c r="BK38">
        <v>0</v>
      </c>
    </row>
    <row r="39" spans="1:63" x14ac:dyDescent="0.25">
      <c r="A39" t="s">
        <v>81</v>
      </c>
      <c r="B39">
        <v>4</v>
      </c>
      <c r="C39" t="s">
        <v>356</v>
      </c>
      <c r="D39">
        <v>0</v>
      </c>
      <c r="E39">
        <v>1900</v>
      </c>
      <c r="F39">
        <v>1</v>
      </c>
      <c r="G39">
        <v>9</v>
      </c>
      <c r="H39">
        <v>1.2</v>
      </c>
      <c r="I39" t="s">
        <v>425</v>
      </c>
      <c r="J39" t="s">
        <v>426</v>
      </c>
      <c r="K39" t="s">
        <v>427</v>
      </c>
      <c r="M39" t="s">
        <v>426</v>
      </c>
      <c r="N39" t="s">
        <v>428</v>
      </c>
      <c r="P39" t="s">
        <v>426</v>
      </c>
      <c r="Q39" t="s">
        <v>429</v>
      </c>
      <c r="X39">
        <v>0.38800000000000001</v>
      </c>
      <c r="Y39">
        <v>0.4</v>
      </c>
      <c r="Z39" t="s">
        <v>431</v>
      </c>
      <c r="AA39">
        <v>0.2</v>
      </c>
      <c r="AB39">
        <v>0.2</v>
      </c>
      <c r="AC39">
        <v>0.2</v>
      </c>
      <c r="AD39">
        <v>0.2</v>
      </c>
      <c r="AE39">
        <v>7</v>
      </c>
      <c r="AF39" t="s">
        <v>432</v>
      </c>
      <c r="AG39" t="s">
        <v>433</v>
      </c>
      <c r="AL39" t="s">
        <v>436</v>
      </c>
      <c r="AO39">
        <v>35</v>
      </c>
      <c r="AP39">
        <v>-30</v>
      </c>
      <c r="AS39">
        <v>7.4999999999999997E-2</v>
      </c>
      <c r="AT39">
        <v>4</v>
      </c>
      <c r="AU39">
        <v>7.4999999999999997E-2</v>
      </c>
      <c r="AV39">
        <v>4</v>
      </c>
      <c r="AW39" t="s">
        <v>437</v>
      </c>
      <c r="AX39" t="s">
        <v>438</v>
      </c>
      <c r="AY39" t="s">
        <v>439</v>
      </c>
      <c r="AZ39" t="s">
        <v>441</v>
      </c>
      <c r="BA39">
        <v>3</v>
      </c>
      <c r="BB39">
        <v>0.75</v>
      </c>
      <c r="BC39">
        <v>0</v>
      </c>
      <c r="BD39" t="s">
        <v>442</v>
      </c>
      <c r="BE39" t="s">
        <v>442</v>
      </c>
      <c r="BF39" t="s">
        <v>443</v>
      </c>
      <c r="BG39" t="s">
        <v>443</v>
      </c>
      <c r="BH39" t="s">
        <v>443</v>
      </c>
      <c r="BI39">
        <v>0</v>
      </c>
      <c r="BJ39" t="s">
        <v>444</v>
      </c>
      <c r="BK39">
        <v>0</v>
      </c>
    </row>
    <row r="40" spans="1:63" x14ac:dyDescent="0.25">
      <c r="A40" t="s">
        <v>82</v>
      </c>
      <c r="B40">
        <v>4</v>
      </c>
      <c r="C40" t="s">
        <v>357</v>
      </c>
      <c r="D40">
        <v>0</v>
      </c>
      <c r="E40">
        <v>1900</v>
      </c>
      <c r="F40">
        <v>1</v>
      </c>
      <c r="G40">
        <v>9</v>
      </c>
      <c r="H40">
        <v>1.2</v>
      </c>
      <c r="I40" t="s">
        <v>425</v>
      </c>
      <c r="J40" t="s">
        <v>426</v>
      </c>
      <c r="K40" t="s">
        <v>427</v>
      </c>
      <c r="M40" t="s">
        <v>426</v>
      </c>
      <c r="N40" t="s">
        <v>428</v>
      </c>
      <c r="P40" t="s">
        <v>426</v>
      </c>
      <c r="Q40" t="s">
        <v>429</v>
      </c>
      <c r="X40">
        <v>0.38800000000000001</v>
      </c>
      <c r="Y40">
        <v>0.4</v>
      </c>
      <c r="Z40" t="s">
        <v>431</v>
      </c>
      <c r="AA40">
        <v>0.2</v>
      </c>
      <c r="AB40">
        <v>0.2</v>
      </c>
      <c r="AC40">
        <v>0.2</v>
      </c>
      <c r="AD40">
        <v>0.2</v>
      </c>
      <c r="AE40">
        <v>7</v>
      </c>
      <c r="AF40" t="s">
        <v>432</v>
      </c>
      <c r="AG40" t="s">
        <v>433</v>
      </c>
      <c r="AL40" t="s">
        <v>436</v>
      </c>
      <c r="AO40">
        <v>35</v>
      </c>
      <c r="AP40">
        <v>-30</v>
      </c>
      <c r="AS40">
        <v>7.4999999999999997E-2</v>
      </c>
      <c r="AT40">
        <v>4</v>
      </c>
      <c r="AU40">
        <v>7.4999999999999997E-2</v>
      </c>
      <c r="AV40">
        <v>4</v>
      </c>
      <c r="AW40" t="s">
        <v>437</v>
      </c>
      <c r="AX40" t="s">
        <v>438</v>
      </c>
      <c r="AY40" t="s">
        <v>439</v>
      </c>
      <c r="AZ40" t="s">
        <v>441</v>
      </c>
      <c r="BA40">
        <v>3</v>
      </c>
      <c r="BB40">
        <v>0.75</v>
      </c>
      <c r="BC40">
        <v>0</v>
      </c>
      <c r="BD40" t="s">
        <v>442</v>
      </c>
      <c r="BE40" t="s">
        <v>442</v>
      </c>
      <c r="BF40" t="s">
        <v>443</v>
      </c>
      <c r="BG40" t="s">
        <v>443</v>
      </c>
      <c r="BH40" t="s">
        <v>443</v>
      </c>
      <c r="BI40">
        <v>0</v>
      </c>
      <c r="BJ40" t="s">
        <v>444</v>
      </c>
      <c r="BK40">
        <v>0</v>
      </c>
    </row>
    <row r="41" spans="1:63" x14ac:dyDescent="0.25">
      <c r="A41" t="s">
        <v>83</v>
      </c>
      <c r="B41">
        <v>4</v>
      </c>
      <c r="C41" t="s">
        <v>358</v>
      </c>
      <c r="D41">
        <v>0</v>
      </c>
      <c r="E41">
        <v>1900</v>
      </c>
      <c r="F41">
        <v>1</v>
      </c>
      <c r="G41">
        <v>9</v>
      </c>
      <c r="H41">
        <v>1.2</v>
      </c>
      <c r="I41" t="s">
        <v>425</v>
      </c>
      <c r="J41" t="s">
        <v>426</v>
      </c>
      <c r="K41" t="s">
        <v>427</v>
      </c>
      <c r="M41" t="s">
        <v>426</v>
      </c>
      <c r="N41" t="s">
        <v>428</v>
      </c>
      <c r="P41" t="s">
        <v>426</v>
      </c>
      <c r="Q41" t="s">
        <v>429</v>
      </c>
      <c r="X41">
        <v>0.38800000000000001</v>
      </c>
      <c r="Y41">
        <v>0.4</v>
      </c>
      <c r="Z41" t="s">
        <v>431</v>
      </c>
      <c r="AA41">
        <v>0.2</v>
      </c>
      <c r="AB41">
        <v>0.2</v>
      </c>
      <c r="AC41">
        <v>0.2</v>
      </c>
      <c r="AD41">
        <v>0.2</v>
      </c>
      <c r="AE41">
        <v>7</v>
      </c>
      <c r="AF41" t="s">
        <v>432</v>
      </c>
      <c r="AG41" t="s">
        <v>433</v>
      </c>
      <c r="AL41" t="s">
        <v>436</v>
      </c>
      <c r="AO41">
        <v>35</v>
      </c>
      <c r="AP41">
        <v>-30</v>
      </c>
      <c r="AS41">
        <v>7.4999999999999997E-2</v>
      </c>
      <c r="AT41">
        <v>4</v>
      </c>
      <c r="AU41">
        <v>7.4999999999999997E-2</v>
      </c>
      <c r="AV41">
        <v>4</v>
      </c>
      <c r="AW41" t="s">
        <v>437</v>
      </c>
      <c r="AX41" t="s">
        <v>438</v>
      </c>
      <c r="AY41" t="s">
        <v>439</v>
      </c>
      <c r="AZ41" t="s">
        <v>441</v>
      </c>
      <c r="BA41">
        <v>3</v>
      </c>
      <c r="BB41">
        <v>0.75</v>
      </c>
      <c r="BC41">
        <v>0</v>
      </c>
      <c r="BD41" t="s">
        <v>442</v>
      </c>
      <c r="BE41" t="s">
        <v>442</v>
      </c>
      <c r="BF41" t="s">
        <v>443</v>
      </c>
      <c r="BG41" t="s">
        <v>443</v>
      </c>
      <c r="BH41" t="s">
        <v>443</v>
      </c>
      <c r="BI41">
        <v>0</v>
      </c>
      <c r="BJ41" t="s">
        <v>444</v>
      </c>
      <c r="BK41">
        <v>0</v>
      </c>
    </row>
    <row r="42" spans="1:63" x14ac:dyDescent="0.25">
      <c r="A42" t="s">
        <v>84</v>
      </c>
      <c r="B42">
        <v>4</v>
      </c>
      <c r="C42" t="s">
        <v>359</v>
      </c>
      <c r="D42">
        <v>0</v>
      </c>
      <c r="E42">
        <v>1900</v>
      </c>
      <c r="F42">
        <v>1</v>
      </c>
      <c r="G42">
        <v>9</v>
      </c>
      <c r="H42">
        <v>1.2</v>
      </c>
      <c r="I42" t="s">
        <v>425</v>
      </c>
      <c r="J42" t="s">
        <v>426</v>
      </c>
      <c r="K42" t="s">
        <v>427</v>
      </c>
      <c r="M42" t="s">
        <v>426</v>
      </c>
      <c r="N42" t="s">
        <v>428</v>
      </c>
      <c r="P42" t="s">
        <v>426</v>
      </c>
      <c r="Q42" t="s">
        <v>429</v>
      </c>
      <c r="X42">
        <v>0.38800000000000001</v>
      </c>
      <c r="Y42">
        <v>0.4</v>
      </c>
      <c r="Z42" t="s">
        <v>431</v>
      </c>
      <c r="AA42">
        <v>0.2</v>
      </c>
      <c r="AB42">
        <v>0.2</v>
      </c>
      <c r="AC42">
        <v>0.2</v>
      </c>
      <c r="AD42">
        <v>0.2</v>
      </c>
      <c r="AE42">
        <v>7</v>
      </c>
      <c r="AF42" t="s">
        <v>432</v>
      </c>
      <c r="AG42" t="s">
        <v>433</v>
      </c>
      <c r="AL42" t="s">
        <v>436</v>
      </c>
      <c r="AO42">
        <v>35</v>
      </c>
      <c r="AP42">
        <v>-30</v>
      </c>
      <c r="AS42">
        <v>7.4999999999999997E-2</v>
      </c>
      <c r="AT42">
        <v>4</v>
      </c>
      <c r="AU42">
        <v>7.4999999999999997E-2</v>
      </c>
      <c r="AV42">
        <v>4</v>
      </c>
      <c r="AW42" t="s">
        <v>437</v>
      </c>
      <c r="AX42" t="s">
        <v>438</v>
      </c>
      <c r="AY42" t="s">
        <v>439</v>
      </c>
      <c r="AZ42" t="s">
        <v>441</v>
      </c>
      <c r="BA42">
        <v>3</v>
      </c>
      <c r="BB42">
        <v>0.75</v>
      </c>
      <c r="BC42">
        <v>0</v>
      </c>
      <c r="BD42" t="s">
        <v>442</v>
      </c>
      <c r="BE42" t="s">
        <v>442</v>
      </c>
      <c r="BF42" t="s">
        <v>443</v>
      </c>
      <c r="BG42" t="s">
        <v>443</v>
      </c>
      <c r="BH42" t="s">
        <v>443</v>
      </c>
      <c r="BI42">
        <v>0</v>
      </c>
      <c r="BJ42" t="s">
        <v>444</v>
      </c>
      <c r="BK42">
        <v>0</v>
      </c>
    </row>
    <row r="43" spans="1:63" x14ac:dyDescent="0.25">
      <c r="A43" t="s">
        <v>85</v>
      </c>
      <c r="B43">
        <v>4</v>
      </c>
      <c r="C43" t="s">
        <v>360</v>
      </c>
      <c r="D43">
        <v>0</v>
      </c>
      <c r="E43">
        <v>1900</v>
      </c>
      <c r="F43">
        <v>1</v>
      </c>
      <c r="G43">
        <v>9</v>
      </c>
      <c r="H43">
        <v>1.2</v>
      </c>
      <c r="I43" t="s">
        <v>425</v>
      </c>
      <c r="J43" t="s">
        <v>426</v>
      </c>
      <c r="K43" t="s">
        <v>427</v>
      </c>
      <c r="M43" t="s">
        <v>426</v>
      </c>
      <c r="N43" t="s">
        <v>428</v>
      </c>
      <c r="P43" t="s">
        <v>426</v>
      </c>
      <c r="Q43" t="s">
        <v>429</v>
      </c>
      <c r="X43">
        <v>0.38800000000000001</v>
      </c>
      <c r="Y43">
        <v>0.4</v>
      </c>
      <c r="Z43" t="s">
        <v>431</v>
      </c>
      <c r="AA43">
        <v>0.2</v>
      </c>
      <c r="AB43">
        <v>0.2</v>
      </c>
      <c r="AC43">
        <v>0.2</v>
      </c>
      <c r="AD43">
        <v>0.2</v>
      </c>
      <c r="AE43">
        <v>7</v>
      </c>
      <c r="AF43" t="s">
        <v>432</v>
      </c>
      <c r="AG43" t="s">
        <v>433</v>
      </c>
      <c r="AL43" t="s">
        <v>436</v>
      </c>
      <c r="AO43">
        <v>35</v>
      </c>
      <c r="AP43">
        <v>-30</v>
      </c>
      <c r="AS43">
        <v>7.4999999999999997E-2</v>
      </c>
      <c r="AT43">
        <v>4</v>
      </c>
      <c r="AU43">
        <v>7.4999999999999997E-2</v>
      </c>
      <c r="AV43">
        <v>4</v>
      </c>
      <c r="AW43" t="s">
        <v>437</v>
      </c>
      <c r="AX43" t="s">
        <v>438</v>
      </c>
      <c r="AY43" t="s">
        <v>439</v>
      </c>
      <c r="AZ43" t="s">
        <v>441</v>
      </c>
      <c r="BA43">
        <v>3</v>
      </c>
      <c r="BB43">
        <v>0.75</v>
      </c>
      <c r="BC43">
        <v>0</v>
      </c>
      <c r="BD43" t="s">
        <v>442</v>
      </c>
      <c r="BE43" t="s">
        <v>442</v>
      </c>
      <c r="BF43" t="s">
        <v>443</v>
      </c>
      <c r="BG43" t="s">
        <v>443</v>
      </c>
      <c r="BH43" t="s">
        <v>443</v>
      </c>
      <c r="BI43">
        <v>0</v>
      </c>
      <c r="BJ43" t="s">
        <v>444</v>
      </c>
      <c r="BK43">
        <v>0</v>
      </c>
    </row>
    <row r="44" spans="1:63" x14ac:dyDescent="0.25">
      <c r="A44" t="s">
        <v>86</v>
      </c>
      <c r="B44">
        <v>4</v>
      </c>
      <c r="C44" t="s">
        <v>361</v>
      </c>
      <c r="D44">
        <v>0</v>
      </c>
      <c r="E44">
        <v>1900</v>
      </c>
      <c r="F44">
        <v>1</v>
      </c>
      <c r="G44">
        <v>9</v>
      </c>
      <c r="H44">
        <v>1.2</v>
      </c>
      <c r="I44" t="s">
        <v>425</v>
      </c>
      <c r="J44" t="s">
        <v>426</v>
      </c>
      <c r="K44" t="s">
        <v>427</v>
      </c>
      <c r="M44" t="s">
        <v>426</v>
      </c>
      <c r="N44" t="s">
        <v>428</v>
      </c>
      <c r="P44" t="s">
        <v>426</v>
      </c>
      <c r="Q44" t="s">
        <v>429</v>
      </c>
      <c r="X44">
        <v>0.38800000000000001</v>
      </c>
      <c r="Y44">
        <v>0.4</v>
      </c>
      <c r="Z44" t="s">
        <v>431</v>
      </c>
      <c r="AA44">
        <v>0.2</v>
      </c>
      <c r="AB44">
        <v>0.2</v>
      </c>
      <c r="AC44">
        <v>0.2</v>
      </c>
      <c r="AD44">
        <v>0.2</v>
      </c>
      <c r="AE44">
        <v>7</v>
      </c>
      <c r="AF44" t="s">
        <v>432</v>
      </c>
      <c r="AG44" t="s">
        <v>433</v>
      </c>
      <c r="AL44" t="s">
        <v>436</v>
      </c>
      <c r="AO44">
        <v>35</v>
      </c>
      <c r="AP44">
        <v>-30</v>
      </c>
      <c r="AS44">
        <v>7.4999999999999997E-2</v>
      </c>
      <c r="AT44">
        <v>4</v>
      </c>
      <c r="AU44">
        <v>7.4999999999999997E-2</v>
      </c>
      <c r="AV44">
        <v>4</v>
      </c>
      <c r="AW44" t="s">
        <v>437</v>
      </c>
      <c r="AX44" t="s">
        <v>438</v>
      </c>
      <c r="AY44" t="s">
        <v>439</v>
      </c>
      <c r="AZ44" t="s">
        <v>441</v>
      </c>
      <c r="BA44">
        <v>3</v>
      </c>
      <c r="BB44">
        <v>0.75</v>
      </c>
      <c r="BC44">
        <v>0</v>
      </c>
      <c r="BD44" t="s">
        <v>442</v>
      </c>
      <c r="BE44" t="s">
        <v>442</v>
      </c>
      <c r="BF44" t="s">
        <v>443</v>
      </c>
      <c r="BG44" t="s">
        <v>443</v>
      </c>
      <c r="BH44" t="s">
        <v>443</v>
      </c>
      <c r="BI44">
        <v>0</v>
      </c>
      <c r="BJ44" t="s">
        <v>444</v>
      </c>
      <c r="BK44">
        <v>0</v>
      </c>
    </row>
    <row r="45" spans="1:63" x14ac:dyDescent="0.25">
      <c r="A45" t="s">
        <v>87</v>
      </c>
      <c r="B45">
        <v>4</v>
      </c>
      <c r="C45" t="s">
        <v>362</v>
      </c>
      <c r="D45">
        <v>0</v>
      </c>
      <c r="E45">
        <v>1900</v>
      </c>
      <c r="F45">
        <v>1</v>
      </c>
      <c r="G45">
        <v>9</v>
      </c>
      <c r="H45">
        <v>1.2</v>
      </c>
      <c r="I45" t="s">
        <v>425</v>
      </c>
      <c r="J45" t="s">
        <v>426</v>
      </c>
      <c r="K45" t="s">
        <v>427</v>
      </c>
      <c r="M45" t="s">
        <v>426</v>
      </c>
      <c r="N45" t="s">
        <v>428</v>
      </c>
      <c r="P45" t="s">
        <v>426</v>
      </c>
      <c r="Q45" t="s">
        <v>429</v>
      </c>
      <c r="X45">
        <v>0.38800000000000001</v>
      </c>
      <c r="Y45">
        <v>0.4</v>
      </c>
      <c r="Z45" t="s">
        <v>431</v>
      </c>
      <c r="AA45">
        <v>0.2</v>
      </c>
      <c r="AB45">
        <v>0.2</v>
      </c>
      <c r="AC45">
        <v>0.2</v>
      </c>
      <c r="AD45">
        <v>0.2</v>
      </c>
      <c r="AE45">
        <v>7</v>
      </c>
      <c r="AF45" t="s">
        <v>432</v>
      </c>
      <c r="AG45" t="s">
        <v>433</v>
      </c>
      <c r="AL45" t="s">
        <v>436</v>
      </c>
      <c r="AO45">
        <v>35</v>
      </c>
      <c r="AP45">
        <v>-30</v>
      </c>
      <c r="AS45">
        <v>7.4999999999999997E-2</v>
      </c>
      <c r="AT45">
        <v>4</v>
      </c>
      <c r="AU45">
        <v>7.4999999999999997E-2</v>
      </c>
      <c r="AV45">
        <v>4</v>
      </c>
      <c r="AW45" t="s">
        <v>437</v>
      </c>
      <c r="AX45" t="s">
        <v>438</v>
      </c>
      <c r="AY45" t="s">
        <v>439</v>
      </c>
      <c r="AZ45" t="s">
        <v>441</v>
      </c>
      <c r="BA45">
        <v>3</v>
      </c>
      <c r="BB45">
        <v>0.75</v>
      </c>
      <c r="BC45">
        <v>0</v>
      </c>
      <c r="BD45" t="s">
        <v>442</v>
      </c>
      <c r="BE45" t="s">
        <v>442</v>
      </c>
      <c r="BF45" t="s">
        <v>443</v>
      </c>
      <c r="BG45" t="s">
        <v>443</v>
      </c>
      <c r="BH45" t="s">
        <v>443</v>
      </c>
      <c r="BI45">
        <v>0</v>
      </c>
      <c r="BJ45" t="s">
        <v>444</v>
      </c>
      <c r="BK45">
        <v>0</v>
      </c>
    </row>
    <row r="46" spans="1:63" x14ac:dyDescent="0.25">
      <c r="A46" t="s">
        <v>88</v>
      </c>
      <c r="B46">
        <v>4</v>
      </c>
      <c r="C46" t="s">
        <v>363</v>
      </c>
      <c r="D46">
        <v>0</v>
      </c>
      <c r="E46">
        <v>1900</v>
      </c>
      <c r="F46">
        <v>1</v>
      </c>
      <c r="G46">
        <v>9</v>
      </c>
      <c r="H46">
        <v>1.2</v>
      </c>
      <c r="I46" t="s">
        <v>425</v>
      </c>
      <c r="J46" t="s">
        <v>426</v>
      </c>
      <c r="K46" t="s">
        <v>427</v>
      </c>
      <c r="M46" t="s">
        <v>426</v>
      </c>
      <c r="N46" t="s">
        <v>428</v>
      </c>
      <c r="P46" t="s">
        <v>426</v>
      </c>
      <c r="Q46" t="s">
        <v>429</v>
      </c>
      <c r="X46">
        <v>0.38800000000000001</v>
      </c>
      <c r="Y46">
        <v>0.4</v>
      </c>
      <c r="Z46" t="s">
        <v>431</v>
      </c>
      <c r="AA46">
        <v>0.2</v>
      </c>
      <c r="AB46">
        <v>0.2</v>
      </c>
      <c r="AC46">
        <v>0.2</v>
      </c>
      <c r="AD46">
        <v>0.2</v>
      </c>
      <c r="AE46">
        <v>7</v>
      </c>
      <c r="AF46" t="s">
        <v>432</v>
      </c>
      <c r="AG46" t="s">
        <v>433</v>
      </c>
      <c r="AL46" t="s">
        <v>436</v>
      </c>
      <c r="AO46">
        <v>35</v>
      </c>
      <c r="AP46">
        <v>-30</v>
      </c>
      <c r="AS46">
        <v>7.4999999999999997E-2</v>
      </c>
      <c r="AT46">
        <v>4</v>
      </c>
      <c r="AU46">
        <v>7.4999999999999997E-2</v>
      </c>
      <c r="AV46">
        <v>4</v>
      </c>
      <c r="AW46" t="s">
        <v>437</v>
      </c>
      <c r="AX46" t="s">
        <v>438</v>
      </c>
      <c r="AY46" t="s">
        <v>439</v>
      </c>
      <c r="AZ46" t="s">
        <v>441</v>
      </c>
      <c r="BA46">
        <v>3</v>
      </c>
      <c r="BB46">
        <v>0.75</v>
      </c>
      <c r="BC46">
        <v>0</v>
      </c>
      <c r="BD46" t="s">
        <v>442</v>
      </c>
      <c r="BE46" t="s">
        <v>442</v>
      </c>
      <c r="BF46" t="s">
        <v>443</v>
      </c>
      <c r="BG46" t="s">
        <v>443</v>
      </c>
      <c r="BH46" t="s">
        <v>443</v>
      </c>
      <c r="BI46">
        <v>0</v>
      </c>
      <c r="BJ46" t="s">
        <v>444</v>
      </c>
      <c r="BK46">
        <v>0</v>
      </c>
    </row>
    <row r="47" spans="1:63" x14ac:dyDescent="0.25">
      <c r="A47" t="s">
        <v>89</v>
      </c>
      <c r="B47">
        <v>4</v>
      </c>
      <c r="C47" t="s">
        <v>364</v>
      </c>
      <c r="D47">
        <v>0</v>
      </c>
      <c r="E47">
        <v>1900</v>
      </c>
      <c r="F47">
        <v>1</v>
      </c>
      <c r="G47">
        <v>9</v>
      </c>
      <c r="H47">
        <v>1.2</v>
      </c>
      <c r="I47" t="s">
        <v>425</v>
      </c>
      <c r="J47" t="s">
        <v>426</v>
      </c>
      <c r="K47" t="s">
        <v>427</v>
      </c>
      <c r="M47" t="s">
        <v>426</v>
      </c>
      <c r="N47" t="s">
        <v>428</v>
      </c>
      <c r="P47" t="s">
        <v>426</v>
      </c>
      <c r="Q47" t="s">
        <v>429</v>
      </c>
      <c r="X47">
        <v>0.38800000000000001</v>
      </c>
      <c r="Y47">
        <v>0.4</v>
      </c>
      <c r="Z47" t="s">
        <v>431</v>
      </c>
      <c r="AA47">
        <v>0.2</v>
      </c>
      <c r="AB47">
        <v>0.2</v>
      </c>
      <c r="AC47">
        <v>0.2</v>
      </c>
      <c r="AD47">
        <v>0.2</v>
      </c>
      <c r="AE47">
        <v>7</v>
      </c>
      <c r="AF47" t="s">
        <v>432</v>
      </c>
      <c r="AG47" t="s">
        <v>433</v>
      </c>
      <c r="AL47" t="s">
        <v>436</v>
      </c>
      <c r="AO47">
        <v>35</v>
      </c>
      <c r="AP47">
        <v>-30</v>
      </c>
      <c r="AS47">
        <v>7.4999999999999997E-2</v>
      </c>
      <c r="AT47">
        <v>4</v>
      </c>
      <c r="AU47">
        <v>7.4999999999999997E-2</v>
      </c>
      <c r="AV47">
        <v>4</v>
      </c>
      <c r="AW47" t="s">
        <v>437</v>
      </c>
      <c r="AX47" t="s">
        <v>438</v>
      </c>
      <c r="AY47" t="s">
        <v>439</v>
      </c>
      <c r="AZ47" t="s">
        <v>441</v>
      </c>
      <c r="BA47">
        <v>3</v>
      </c>
      <c r="BB47">
        <v>0.75</v>
      </c>
      <c r="BC47">
        <v>0</v>
      </c>
      <c r="BD47" t="s">
        <v>442</v>
      </c>
      <c r="BE47" t="s">
        <v>442</v>
      </c>
      <c r="BF47" t="s">
        <v>443</v>
      </c>
      <c r="BG47" t="s">
        <v>443</v>
      </c>
      <c r="BH47" t="s">
        <v>443</v>
      </c>
      <c r="BI47">
        <v>0</v>
      </c>
      <c r="BJ47" t="s">
        <v>444</v>
      </c>
      <c r="BK47">
        <v>0</v>
      </c>
    </row>
    <row r="48" spans="1:63" x14ac:dyDescent="0.25">
      <c r="A48" t="s">
        <v>90</v>
      </c>
      <c r="B48">
        <v>4</v>
      </c>
      <c r="C48" t="s">
        <v>365</v>
      </c>
      <c r="D48">
        <v>0</v>
      </c>
      <c r="E48">
        <v>1900</v>
      </c>
      <c r="F48">
        <v>1</v>
      </c>
      <c r="G48">
        <v>9</v>
      </c>
      <c r="H48">
        <v>1.2</v>
      </c>
      <c r="I48" t="s">
        <v>425</v>
      </c>
      <c r="J48" t="s">
        <v>426</v>
      </c>
      <c r="K48" t="s">
        <v>427</v>
      </c>
      <c r="M48" t="s">
        <v>426</v>
      </c>
      <c r="N48" t="s">
        <v>428</v>
      </c>
      <c r="P48" t="s">
        <v>426</v>
      </c>
      <c r="Q48" t="s">
        <v>429</v>
      </c>
      <c r="X48">
        <v>0.38800000000000001</v>
      </c>
      <c r="Y48">
        <v>0.4</v>
      </c>
      <c r="Z48" t="s">
        <v>431</v>
      </c>
      <c r="AA48">
        <v>0.2</v>
      </c>
      <c r="AB48">
        <v>0.2</v>
      </c>
      <c r="AC48">
        <v>0.2</v>
      </c>
      <c r="AD48">
        <v>0.2</v>
      </c>
      <c r="AE48">
        <v>7</v>
      </c>
      <c r="AF48" t="s">
        <v>432</v>
      </c>
      <c r="AG48" t="s">
        <v>433</v>
      </c>
      <c r="AL48" t="s">
        <v>436</v>
      </c>
      <c r="AO48">
        <v>35</v>
      </c>
      <c r="AP48">
        <v>-30</v>
      </c>
      <c r="AS48">
        <v>7.4999999999999997E-2</v>
      </c>
      <c r="AT48">
        <v>4</v>
      </c>
      <c r="AU48">
        <v>7.4999999999999997E-2</v>
      </c>
      <c r="AV48">
        <v>4</v>
      </c>
      <c r="AW48" t="s">
        <v>437</v>
      </c>
      <c r="AX48" t="s">
        <v>438</v>
      </c>
      <c r="AY48" t="s">
        <v>439</v>
      </c>
      <c r="AZ48" t="s">
        <v>441</v>
      </c>
      <c r="BA48">
        <v>3</v>
      </c>
      <c r="BB48">
        <v>0.75</v>
      </c>
      <c r="BC48">
        <v>0</v>
      </c>
      <c r="BD48" t="s">
        <v>442</v>
      </c>
      <c r="BE48" t="s">
        <v>442</v>
      </c>
      <c r="BF48" t="s">
        <v>443</v>
      </c>
      <c r="BG48" t="s">
        <v>443</v>
      </c>
      <c r="BH48" t="s">
        <v>443</v>
      </c>
      <c r="BI48">
        <v>0</v>
      </c>
      <c r="BJ48" t="s">
        <v>444</v>
      </c>
      <c r="BK48">
        <v>0</v>
      </c>
    </row>
    <row r="49" spans="1:63" x14ac:dyDescent="0.25">
      <c r="A49" t="s">
        <v>91</v>
      </c>
      <c r="B49">
        <v>4</v>
      </c>
      <c r="C49" t="s">
        <v>366</v>
      </c>
      <c r="D49">
        <v>0</v>
      </c>
      <c r="E49">
        <v>1900</v>
      </c>
      <c r="F49">
        <v>1</v>
      </c>
      <c r="G49">
        <v>9</v>
      </c>
      <c r="H49">
        <v>1.2</v>
      </c>
      <c r="I49" t="s">
        <v>425</v>
      </c>
      <c r="J49" t="s">
        <v>426</v>
      </c>
      <c r="K49" t="s">
        <v>427</v>
      </c>
      <c r="M49" t="s">
        <v>426</v>
      </c>
      <c r="N49" t="s">
        <v>428</v>
      </c>
      <c r="P49" t="s">
        <v>426</v>
      </c>
      <c r="Q49" t="s">
        <v>429</v>
      </c>
      <c r="X49">
        <v>0.38800000000000001</v>
      </c>
      <c r="Y49">
        <v>0.4</v>
      </c>
      <c r="Z49" t="s">
        <v>431</v>
      </c>
      <c r="AA49">
        <v>0.2</v>
      </c>
      <c r="AB49">
        <v>0.2</v>
      </c>
      <c r="AC49">
        <v>0.2</v>
      </c>
      <c r="AD49">
        <v>0.2</v>
      </c>
      <c r="AE49">
        <v>7</v>
      </c>
      <c r="AF49" t="s">
        <v>432</v>
      </c>
      <c r="AG49" t="s">
        <v>433</v>
      </c>
      <c r="AL49" t="s">
        <v>436</v>
      </c>
      <c r="AO49">
        <v>35</v>
      </c>
      <c r="AP49">
        <v>-30</v>
      </c>
      <c r="AS49">
        <v>7.4999999999999997E-2</v>
      </c>
      <c r="AT49">
        <v>4</v>
      </c>
      <c r="AU49">
        <v>7.4999999999999997E-2</v>
      </c>
      <c r="AV49">
        <v>4</v>
      </c>
      <c r="AW49" t="s">
        <v>437</v>
      </c>
      <c r="AX49" t="s">
        <v>438</v>
      </c>
      <c r="AY49" t="s">
        <v>439</v>
      </c>
      <c r="AZ49" t="s">
        <v>441</v>
      </c>
      <c r="BA49">
        <v>3</v>
      </c>
      <c r="BB49">
        <v>0.75</v>
      </c>
      <c r="BC49">
        <v>0</v>
      </c>
      <c r="BD49" t="s">
        <v>442</v>
      </c>
      <c r="BE49" t="s">
        <v>442</v>
      </c>
      <c r="BF49" t="s">
        <v>443</v>
      </c>
      <c r="BG49" t="s">
        <v>443</v>
      </c>
      <c r="BH49" t="s">
        <v>443</v>
      </c>
      <c r="BI49">
        <v>0</v>
      </c>
      <c r="BJ49" t="s">
        <v>444</v>
      </c>
      <c r="BK49">
        <v>0</v>
      </c>
    </row>
    <row r="50" spans="1:63" x14ac:dyDescent="0.25">
      <c r="A50" t="s">
        <v>92</v>
      </c>
      <c r="B50">
        <v>4</v>
      </c>
      <c r="C50" t="s">
        <v>367</v>
      </c>
      <c r="D50">
        <v>0</v>
      </c>
      <c r="E50">
        <v>1900</v>
      </c>
      <c r="F50">
        <v>1</v>
      </c>
      <c r="G50">
        <v>9</v>
      </c>
      <c r="H50">
        <v>1.2</v>
      </c>
      <c r="I50" t="s">
        <v>425</v>
      </c>
      <c r="J50" t="s">
        <v>426</v>
      </c>
      <c r="K50" t="s">
        <v>427</v>
      </c>
      <c r="M50" t="s">
        <v>426</v>
      </c>
      <c r="N50" t="s">
        <v>428</v>
      </c>
      <c r="P50" t="s">
        <v>426</v>
      </c>
      <c r="Q50" t="s">
        <v>429</v>
      </c>
      <c r="X50">
        <v>0.38800000000000001</v>
      </c>
      <c r="Y50">
        <v>0.4</v>
      </c>
      <c r="Z50" t="s">
        <v>431</v>
      </c>
      <c r="AA50">
        <v>0.2</v>
      </c>
      <c r="AB50">
        <v>0.2</v>
      </c>
      <c r="AC50">
        <v>0.2</v>
      </c>
      <c r="AD50">
        <v>0.2</v>
      </c>
      <c r="AE50">
        <v>7</v>
      </c>
      <c r="AF50" t="s">
        <v>432</v>
      </c>
      <c r="AG50" t="s">
        <v>433</v>
      </c>
      <c r="AL50" t="s">
        <v>436</v>
      </c>
      <c r="AO50">
        <v>35</v>
      </c>
      <c r="AP50">
        <v>-30</v>
      </c>
      <c r="AS50">
        <v>7.4999999999999997E-2</v>
      </c>
      <c r="AT50">
        <v>4</v>
      </c>
      <c r="AU50">
        <v>7.4999999999999997E-2</v>
      </c>
      <c r="AV50">
        <v>4</v>
      </c>
      <c r="AW50" t="s">
        <v>437</v>
      </c>
      <c r="AX50" t="s">
        <v>438</v>
      </c>
      <c r="AY50" t="s">
        <v>439</v>
      </c>
      <c r="AZ50" t="s">
        <v>441</v>
      </c>
      <c r="BA50">
        <v>3</v>
      </c>
      <c r="BB50">
        <v>0.75</v>
      </c>
      <c r="BC50">
        <v>0</v>
      </c>
      <c r="BD50" t="s">
        <v>442</v>
      </c>
      <c r="BE50" t="s">
        <v>442</v>
      </c>
      <c r="BF50" t="s">
        <v>443</v>
      </c>
      <c r="BG50" t="s">
        <v>443</v>
      </c>
      <c r="BH50" t="s">
        <v>443</v>
      </c>
      <c r="BI50">
        <v>0</v>
      </c>
      <c r="BJ50" t="s">
        <v>444</v>
      </c>
      <c r="BK50">
        <v>0</v>
      </c>
    </row>
    <row r="51" spans="1:63" x14ac:dyDescent="0.25">
      <c r="A51" t="s">
        <v>93</v>
      </c>
      <c r="B51">
        <v>4</v>
      </c>
      <c r="C51" t="s">
        <v>368</v>
      </c>
      <c r="D51">
        <v>0</v>
      </c>
      <c r="E51">
        <v>1900</v>
      </c>
      <c r="F51">
        <v>1</v>
      </c>
      <c r="G51">
        <v>9</v>
      </c>
      <c r="H51">
        <v>1.2</v>
      </c>
      <c r="I51" t="s">
        <v>425</v>
      </c>
      <c r="J51" t="s">
        <v>426</v>
      </c>
      <c r="K51" t="s">
        <v>427</v>
      </c>
      <c r="M51" t="s">
        <v>426</v>
      </c>
      <c r="N51" t="s">
        <v>428</v>
      </c>
      <c r="P51" t="s">
        <v>426</v>
      </c>
      <c r="Q51" t="s">
        <v>429</v>
      </c>
      <c r="X51">
        <v>0.38800000000000001</v>
      </c>
      <c r="Y51">
        <v>0.4</v>
      </c>
      <c r="Z51" t="s">
        <v>431</v>
      </c>
      <c r="AA51">
        <v>0.2</v>
      </c>
      <c r="AB51">
        <v>0.2</v>
      </c>
      <c r="AC51">
        <v>0.2</v>
      </c>
      <c r="AD51">
        <v>0.2</v>
      </c>
      <c r="AE51">
        <v>7</v>
      </c>
      <c r="AF51" t="s">
        <v>432</v>
      </c>
      <c r="AG51" t="s">
        <v>433</v>
      </c>
      <c r="AL51" t="s">
        <v>436</v>
      </c>
      <c r="AO51">
        <v>35</v>
      </c>
      <c r="AP51">
        <v>-30</v>
      </c>
      <c r="AS51">
        <v>7.4999999999999997E-2</v>
      </c>
      <c r="AT51">
        <v>4</v>
      </c>
      <c r="AU51">
        <v>7.4999999999999997E-2</v>
      </c>
      <c r="AV51">
        <v>4</v>
      </c>
      <c r="AW51" t="s">
        <v>437</v>
      </c>
      <c r="AX51" t="s">
        <v>438</v>
      </c>
      <c r="AY51" t="s">
        <v>439</v>
      </c>
      <c r="AZ51" t="s">
        <v>441</v>
      </c>
      <c r="BA51">
        <v>3</v>
      </c>
      <c r="BB51">
        <v>0.75</v>
      </c>
      <c r="BC51">
        <v>0</v>
      </c>
      <c r="BD51" t="s">
        <v>442</v>
      </c>
      <c r="BE51" t="s">
        <v>442</v>
      </c>
      <c r="BF51" t="s">
        <v>443</v>
      </c>
      <c r="BG51" t="s">
        <v>443</v>
      </c>
      <c r="BH51" t="s">
        <v>443</v>
      </c>
      <c r="BI51">
        <v>0</v>
      </c>
      <c r="BJ51" t="s">
        <v>444</v>
      </c>
      <c r="BK51">
        <v>0</v>
      </c>
    </row>
    <row r="52" spans="1:63" x14ac:dyDescent="0.25">
      <c r="A52" t="s">
        <v>94</v>
      </c>
      <c r="B52">
        <v>4</v>
      </c>
      <c r="C52" t="s">
        <v>369</v>
      </c>
      <c r="D52">
        <v>0</v>
      </c>
      <c r="E52">
        <v>1900</v>
      </c>
      <c r="F52">
        <v>1</v>
      </c>
      <c r="G52">
        <v>9</v>
      </c>
      <c r="H52">
        <v>1.2</v>
      </c>
      <c r="I52" t="s">
        <v>425</v>
      </c>
      <c r="J52" t="s">
        <v>426</v>
      </c>
      <c r="K52" t="s">
        <v>427</v>
      </c>
      <c r="M52" t="s">
        <v>426</v>
      </c>
      <c r="N52" t="s">
        <v>428</v>
      </c>
      <c r="P52" t="s">
        <v>426</v>
      </c>
      <c r="Q52" t="s">
        <v>429</v>
      </c>
      <c r="X52">
        <v>0.38800000000000001</v>
      </c>
      <c r="Y52">
        <v>0.4</v>
      </c>
      <c r="Z52" t="s">
        <v>431</v>
      </c>
      <c r="AA52">
        <v>0.2</v>
      </c>
      <c r="AB52">
        <v>0.2</v>
      </c>
      <c r="AC52">
        <v>0.2</v>
      </c>
      <c r="AD52">
        <v>0.2</v>
      </c>
      <c r="AE52">
        <v>7</v>
      </c>
      <c r="AF52" t="s">
        <v>432</v>
      </c>
      <c r="AG52" t="s">
        <v>433</v>
      </c>
      <c r="AL52" t="s">
        <v>436</v>
      </c>
      <c r="AO52">
        <v>35</v>
      </c>
      <c r="AP52">
        <v>-30</v>
      </c>
      <c r="AS52">
        <v>7.4999999999999997E-2</v>
      </c>
      <c r="AT52">
        <v>4</v>
      </c>
      <c r="AU52">
        <v>7.4999999999999997E-2</v>
      </c>
      <c r="AV52">
        <v>4</v>
      </c>
      <c r="AW52" t="s">
        <v>437</v>
      </c>
      <c r="AX52" t="s">
        <v>438</v>
      </c>
      <c r="AY52" t="s">
        <v>439</v>
      </c>
      <c r="AZ52" t="s">
        <v>441</v>
      </c>
      <c r="BA52">
        <v>3</v>
      </c>
      <c r="BB52">
        <v>0.75</v>
      </c>
      <c r="BC52">
        <v>0</v>
      </c>
      <c r="BD52" t="s">
        <v>442</v>
      </c>
      <c r="BE52" t="s">
        <v>442</v>
      </c>
      <c r="BF52" t="s">
        <v>443</v>
      </c>
      <c r="BG52" t="s">
        <v>443</v>
      </c>
      <c r="BH52" t="s">
        <v>443</v>
      </c>
      <c r="BI52">
        <v>0</v>
      </c>
      <c r="BJ52" t="s">
        <v>444</v>
      </c>
      <c r="BK52">
        <v>0</v>
      </c>
    </row>
    <row r="53" spans="1:63" x14ac:dyDescent="0.25">
      <c r="A53" t="s">
        <v>95</v>
      </c>
      <c r="B53">
        <v>4</v>
      </c>
      <c r="C53" t="s">
        <v>370</v>
      </c>
      <c r="D53">
        <v>0</v>
      </c>
      <c r="E53">
        <v>1900</v>
      </c>
      <c r="F53">
        <v>1</v>
      </c>
      <c r="G53">
        <v>9</v>
      </c>
      <c r="H53">
        <v>1.2</v>
      </c>
      <c r="I53" t="s">
        <v>425</v>
      </c>
      <c r="J53" t="s">
        <v>426</v>
      </c>
      <c r="K53" t="s">
        <v>427</v>
      </c>
      <c r="M53" t="s">
        <v>426</v>
      </c>
      <c r="N53" t="s">
        <v>428</v>
      </c>
      <c r="P53" t="s">
        <v>426</v>
      </c>
      <c r="Q53" t="s">
        <v>429</v>
      </c>
      <c r="X53">
        <v>0.38800000000000001</v>
      </c>
      <c r="Y53">
        <v>0.4</v>
      </c>
      <c r="Z53" t="s">
        <v>431</v>
      </c>
      <c r="AA53">
        <v>0.2</v>
      </c>
      <c r="AB53">
        <v>0.2</v>
      </c>
      <c r="AC53">
        <v>0.2</v>
      </c>
      <c r="AD53">
        <v>0.2</v>
      </c>
      <c r="AE53">
        <v>7</v>
      </c>
      <c r="AF53" t="s">
        <v>432</v>
      </c>
      <c r="AG53" t="s">
        <v>433</v>
      </c>
      <c r="AL53" t="s">
        <v>436</v>
      </c>
      <c r="AO53">
        <v>35</v>
      </c>
      <c r="AP53">
        <v>-30</v>
      </c>
      <c r="AS53">
        <v>7.4999999999999997E-2</v>
      </c>
      <c r="AT53">
        <v>4</v>
      </c>
      <c r="AU53">
        <v>7.4999999999999997E-2</v>
      </c>
      <c r="AV53">
        <v>4</v>
      </c>
      <c r="AW53" t="s">
        <v>437</v>
      </c>
      <c r="AX53" t="s">
        <v>438</v>
      </c>
      <c r="AY53" t="s">
        <v>439</v>
      </c>
      <c r="AZ53" t="s">
        <v>441</v>
      </c>
      <c r="BA53">
        <v>3</v>
      </c>
      <c r="BB53">
        <v>0.75</v>
      </c>
      <c r="BC53">
        <v>0</v>
      </c>
      <c r="BD53" t="s">
        <v>442</v>
      </c>
      <c r="BE53" t="s">
        <v>442</v>
      </c>
      <c r="BF53" t="s">
        <v>443</v>
      </c>
      <c r="BG53" t="s">
        <v>443</v>
      </c>
      <c r="BH53" t="s">
        <v>443</v>
      </c>
      <c r="BI53">
        <v>0</v>
      </c>
      <c r="BJ53" t="s">
        <v>444</v>
      </c>
      <c r="BK53">
        <v>0</v>
      </c>
    </row>
    <row r="54" spans="1:63" x14ac:dyDescent="0.25">
      <c r="A54" t="s">
        <v>96</v>
      </c>
      <c r="B54">
        <v>4</v>
      </c>
      <c r="C54" t="s">
        <v>371</v>
      </c>
      <c r="D54">
        <v>0</v>
      </c>
      <c r="E54">
        <v>1900</v>
      </c>
      <c r="F54">
        <v>1</v>
      </c>
      <c r="G54">
        <v>9</v>
      </c>
      <c r="H54">
        <v>1.2</v>
      </c>
      <c r="I54" t="s">
        <v>425</v>
      </c>
      <c r="J54" t="s">
        <v>426</v>
      </c>
      <c r="K54" t="s">
        <v>427</v>
      </c>
      <c r="M54" t="s">
        <v>426</v>
      </c>
      <c r="N54" t="s">
        <v>428</v>
      </c>
      <c r="P54" t="s">
        <v>426</v>
      </c>
      <c r="Q54" t="s">
        <v>429</v>
      </c>
      <c r="X54">
        <v>0.38800000000000001</v>
      </c>
      <c r="Y54">
        <v>0.4</v>
      </c>
      <c r="Z54" t="s">
        <v>431</v>
      </c>
      <c r="AA54">
        <v>0.2</v>
      </c>
      <c r="AB54">
        <v>0.2</v>
      </c>
      <c r="AC54">
        <v>0.2</v>
      </c>
      <c r="AD54">
        <v>0.2</v>
      </c>
      <c r="AE54">
        <v>7</v>
      </c>
      <c r="AF54" t="s">
        <v>432</v>
      </c>
      <c r="AG54" t="s">
        <v>433</v>
      </c>
      <c r="AL54" t="s">
        <v>436</v>
      </c>
      <c r="AO54">
        <v>35</v>
      </c>
      <c r="AP54">
        <v>-30</v>
      </c>
      <c r="AS54">
        <v>7.4999999999999997E-2</v>
      </c>
      <c r="AT54">
        <v>4</v>
      </c>
      <c r="AU54">
        <v>7.4999999999999997E-2</v>
      </c>
      <c r="AV54">
        <v>4</v>
      </c>
      <c r="AW54" t="s">
        <v>437</v>
      </c>
      <c r="AX54" t="s">
        <v>438</v>
      </c>
      <c r="AY54" t="s">
        <v>439</v>
      </c>
      <c r="AZ54" t="s">
        <v>441</v>
      </c>
      <c r="BA54">
        <v>3</v>
      </c>
      <c r="BB54">
        <v>0.75</v>
      </c>
      <c r="BC54">
        <v>0</v>
      </c>
      <c r="BD54" t="s">
        <v>442</v>
      </c>
      <c r="BE54" t="s">
        <v>442</v>
      </c>
      <c r="BF54" t="s">
        <v>443</v>
      </c>
      <c r="BG54" t="s">
        <v>443</v>
      </c>
      <c r="BH54" t="s">
        <v>443</v>
      </c>
      <c r="BI54">
        <v>0</v>
      </c>
      <c r="BJ54" t="s">
        <v>444</v>
      </c>
      <c r="BK54">
        <v>0</v>
      </c>
    </row>
    <row r="55" spans="1:63" x14ac:dyDescent="0.25">
      <c r="A55" t="s">
        <v>97</v>
      </c>
      <c r="B55">
        <v>4</v>
      </c>
      <c r="C55" t="s">
        <v>372</v>
      </c>
      <c r="D55">
        <v>0</v>
      </c>
      <c r="E55">
        <v>1900</v>
      </c>
      <c r="F55">
        <v>1</v>
      </c>
      <c r="G55">
        <v>9</v>
      </c>
      <c r="H55">
        <v>1.2</v>
      </c>
      <c r="I55" t="s">
        <v>425</v>
      </c>
      <c r="J55" t="s">
        <v>426</v>
      </c>
      <c r="K55" t="s">
        <v>427</v>
      </c>
      <c r="M55" t="s">
        <v>426</v>
      </c>
      <c r="N55" t="s">
        <v>428</v>
      </c>
      <c r="P55" t="s">
        <v>426</v>
      </c>
      <c r="Q55" t="s">
        <v>429</v>
      </c>
      <c r="X55">
        <v>0.38800000000000001</v>
      </c>
      <c r="Y55">
        <v>0.4</v>
      </c>
      <c r="Z55" t="s">
        <v>431</v>
      </c>
      <c r="AA55">
        <v>0.2</v>
      </c>
      <c r="AB55">
        <v>0.2</v>
      </c>
      <c r="AC55">
        <v>0.2</v>
      </c>
      <c r="AD55">
        <v>0.2</v>
      </c>
      <c r="AE55">
        <v>7</v>
      </c>
      <c r="AF55" t="s">
        <v>432</v>
      </c>
      <c r="AG55" t="s">
        <v>433</v>
      </c>
      <c r="AL55" t="s">
        <v>436</v>
      </c>
      <c r="AO55">
        <v>35</v>
      </c>
      <c r="AP55">
        <v>-30</v>
      </c>
      <c r="AS55">
        <v>7.4999999999999997E-2</v>
      </c>
      <c r="AT55">
        <v>4</v>
      </c>
      <c r="AU55">
        <v>7.4999999999999997E-2</v>
      </c>
      <c r="AV55">
        <v>4</v>
      </c>
      <c r="AW55" t="s">
        <v>437</v>
      </c>
      <c r="AX55" t="s">
        <v>438</v>
      </c>
      <c r="AY55" t="s">
        <v>439</v>
      </c>
      <c r="AZ55" t="s">
        <v>441</v>
      </c>
      <c r="BA55">
        <v>3</v>
      </c>
      <c r="BB55">
        <v>0.75</v>
      </c>
      <c r="BC55">
        <v>0</v>
      </c>
      <c r="BD55" t="s">
        <v>442</v>
      </c>
      <c r="BE55" t="s">
        <v>442</v>
      </c>
      <c r="BF55" t="s">
        <v>443</v>
      </c>
      <c r="BG55" t="s">
        <v>443</v>
      </c>
      <c r="BH55" t="s">
        <v>443</v>
      </c>
      <c r="BI55">
        <v>0</v>
      </c>
      <c r="BJ55" t="s">
        <v>444</v>
      </c>
      <c r="BK55">
        <v>0</v>
      </c>
    </row>
    <row r="56" spans="1:63" x14ac:dyDescent="0.25">
      <c r="A56" t="s">
        <v>98</v>
      </c>
      <c r="B56">
        <v>4</v>
      </c>
      <c r="C56" t="s">
        <v>373</v>
      </c>
      <c r="D56">
        <v>0</v>
      </c>
      <c r="E56">
        <v>1900</v>
      </c>
      <c r="F56">
        <v>1</v>
      </c>
      <c r="G56">
        <v>9</v>
      </c>
      <c r="H56">
        <v>1.2</v>
      </c>
      <c r="I56" t="s">
        <v>425</v>
      </c>
      <c r="J56" t="s">
        <v>426</v>
      </c>
      <c r="K56" t="s">
        <v>427</v>
      </c>
      <c r="M56" t="s">
        <v>426</v>
      </c>
      <c r="N56" t="s">
        <v>428</v>
      </c>
      <c r="P56" t="s">
        <v>426</v>
      </c>
      <c r="Q56" t="s">
        <v>429</v>
      </c>
      <c r="X56">
        <v>0.38800000000000001</v>
      </c>
      <c r="Y56">
        <v>0.4</v>
      </c>
      <c r="Z56" t="s">
        <v>431</v>
      </c>
      <c r="AA56">
        <v>0.2</v>
      </c>
      <c r="AB56">
        <v>0.2</v>
      </c>
      <c r="AC56">
        <v>0.2</v>
      </c>
      <c r="AD56">
        <v>0.2</v>
      </c>
      <c r="AE56">
        <v>7</v>
      </c>
      <c r="AF56" t="s">
        <v>432</v>
      </c>
      <c r="AG56" t="s">
        <v>433</v>
      </c>
      <c r="AL56" t="s">
        <v>436</v>
      </c>
      <c r="AO56">
        <v>35</v>
      </c>
      <c r="AP56">
        <v>-30</v>
      </c>
      <c r="AS56">
        <v>7.4999999999999997E-2</v>
      </c>
      <c r="AT56">
        <v>4</v>
      </c>
      <c r="AU56">
        <v>7.4999999999999997E-2</v>
      </c>
      <c r="AV56">
        <v>4</v>
      </c>
      <c r="AW56" t="s">
        <v>437</v>
      </c>
      <c r="AX56" t="s">
        <v>438</v>
      </c>
      <c r="AY56" t="s">
        <v>439</v>
      </c>
      <c r="AZ56" t="s">
        <v>441</v>
      </c>
      <c r="BA56">
        <v>3</v>
      </c>
      <c r="BB56">
        <v>0.75</v>
      </c>
      <c r="BC56">
        <v>0</v>
      </c>
      <c r="BD56" t="s">
        <v>442</v>
      </c>
      <c r="BE56" t="s">
        <v>442</v>
      </c>
      <c r="BF56" t="s">
        <v>443</v>
      </c>
      <c r="BG56" t="s">
        <v>443</v>
      </c>
      <c r="BH56" t="s">
        <v>443</v>
      </c>
      <c r="BI56">
        <v>0</v>
      </c>
      <c r="BJ56" t="s">
        <v>444</v>
      </c>
      <c r="BK56">
        <v>0</v>
      </c>
    </row>
    <row r="57" spans="1:63" x14ac:dyDescent="0.25">
      <c r="A57" t="s">
        <v>99</v>
      </c>
      <c r="B57">
        <v>4</v>
      </c>
      <c r="C57" t="s">
        <v>374</v>
      </c>
      <c r="D57">
        <v>0</v>
      </c>
      <c r="E57">
        <v>1900</v>
      </c>
      <c r="F57">
        <v>1</v>
      </c>
      <c r="G57">
        <v>9</v>
      </c>
      <c r="H57">
        <v>1.2</v>
      </c>
      <c r="I57" t="s">
        <v>425</v>
      </c>
      <c r="J57" t="s">
        <v>426</v>
      </c>
      <c r="K57" t="s">
        <v>427</v>
      </c>
      <c r="M57" t="s">
        <v>426</v>
      </c>
      <c r="N57" t="s">
        <v>428</v>
      </c>
      <c r="P57" t="s">
        <v>426</v>
      </c>
      <c r="Q57" t="s">
        <v>429</v>
      </c>
      <c r="X57">
        <v>0.38800000000000001</v>
      </c>
      <c r="Y57">
        <v>0.4</v>
      </c>
      <c r="Z57" t="s">
        <v>431</v>
      </c>
      <c r="AA57">
        <v>0.2</v>
      </c>
      <c r="AB57">
        <v>0.2</v>
      </c>
      <c r="AC57">
        <v>0.2</v>
      </c>
      <c r="AD57">
        <v>0.2</v>
      </c>
      <c r="AE57">
        <v>7</v>
      </c>
      <c r="AF57" t="s">
        <v>432</v>
      </c>
      <c r="AG57" t="s">
        <v>433</v>
      </c>
      <c r="AL57" t="s">
        <v>436</v>
      </c>
      <c r="AO57">
        <v>35</v>
      </c>
      <c r="AP57">
        <v>-30</v>
      </c>
      <c r="AS57">
        <v>7.4999999999999997E-2</v>
      </c>
      <c r="AT57">
        <v>4</v>
      </c>
      <c r="AU57">
        <v>7.4999999999999997E-2</v>
      </c>
      <c r="AV57">
        <v>4</v>
      </c>
      <c r="AW57" t="s">
        <v>437</v>
      </c>
      <c r="AX57" t="s">
        <v>438</v>
      </c>
      <c r="AY57" t="s">
        <v>439</v>
      </c>
      <c r="AZ57" t="s">
        <v>441</v>
      </c>
      <c r="BA57">
        <v>3</v>
      </c>
      <c r="BB57">
        <v>0.75</v>
      </c>
      <c r="BC57">
        <v>0</v>
      </c>
      <c r="BD57" t="s">
        <v>442</v>
      </c>
      <c r="BE57" t="s">
        <v>442</v>
      </c>
      <c r="BF57" t="s">
        <v>443</v>
      </c>
      <c r="BG57" t="s">
        <v>443</v>
      </c>
      <c r="BH57" t="s">
        <v>443</v>
      </c>
      <c r="BI57">
        <v>0</v>
      </c>
      <c r="BJ57" t="s">
        <v>444</v>
      </c>
      <c r="BK57">
        <v>0</v>
      </c>
    </row>
    <row r="58" spans="1:63" x14ac:dyDescent="0.25">
      <c r="A58" t="s">
        <v>100</v>
      </c>
      <c r="B58">
        <v>4</v>
      </c>
      <c r="C58" t="s">
        <v>375</v>
      </c>
      <c r="D58">
        <v>0</v>
      </c>
      <c r="E58">
        <v>1900</v>
      </c>
      <c r="F58">
        <v>1</v>
      </c>
      <c r="G58">
        <v>9</v>
      </c>
      <c r="H58">
        <v>1.2</v>
      </c>
      <c r="I58" t="s">
        <v>425</v>
      </c>
      <c r="J58" t="s">
        <v>426</v>
      </c>
      <c r="K58" t="s">
        <v>427</v>
      </c>
      <c r="M58" t="s">
        <v>426</v>
      </c>
      <c r="N58" t="s">
        <v>428</v>
      </c>
      <c r="P58" t="s">
        <v>426</v>
      </c>
      <c r="Q58" t="s">
        <v>429</v>
      </c>
      <c r="X58">
        <v>0.38800000000000001</v>
      </c>
      <c r="Y58">
        <v>0.4</v>
      </c>
      <c r="Z58" t="s">
        <v>431</v>
      </c>
      <c r="AA58">
        <v>0.2</v>
      </c>
      <c r="AB58">
        <v>0.2</v>
      </c>
      <c r="AC58">
        <v>0.2</v>
      </c>
      <c r="AD58">
        <v>0.2</v>
      </c>
      <c r="AE58">
        <v>7</v>
      </c>
      <c r="AF58" t="s">
        <v>432</v>
      </c>
      <c r="AG58" t="s">
        <v>433</v>
      </c>
      <c r="AL58" t="s">
        <v>436</v>
      </c>
      <c r="AO58">
        <v>35</v>
      </c>
      <c r="AP58">
        <v>-30</v>
      </c>
      <c r="AS58">
        <v>7.4999999999999997E-2</v>
      </c>
      <c r="AT58">
        <v>4</v>
      </c>
      <c r="AU58">
        <v>7.4999999999999997E-2</v>
      </c>
      <c r="AV58">
        <v>4</v>
      </c>
      <c r="AW58" t="s">
        <v>437</v>
      </c>
      <c r="AX58" t="s">
        <v>438</v>
      </c>
      <c r="AY58" t="s">
        <v>439</v>
      </c>
      <c r="AZ58" t="s">
        <v>441</v>
      </c>
      <c r="BA58">
        <v>3</v>
      </c>
      <c r="BB58">
        <v>0.75</v>
      </c>
      <c r="BC58">
        <v>0</v>
      </c>
      <c r="BD58" t="s">
        <v>442</v>
      </c>
      <c r="BE58" t="s">
        <v>442</v>
      </c>
      <c r="BF58" t="s">
        <v>443</v>
      </c>
      <c r="BG58" t="s">
        <v>443</v>
      </c>
      <c r="BH58" t="s">
        <v>443</v>
      </c>
      <c r="BI58">
        <v>0</v>
      </c>
      <c r="BJ58" t="s">
        <v>444</v>
      </c>
      <c r="BK58">
        <v>0</v>
      </c>
    </row>
    <row r="59" spans="1:63" x14ac:dyDescent="0.25">
      <c r="A59" t="s">
        <v>101</v>
      </c>
      <c r="B59">
        <v>4</v>
      </c>
      <c r="C59" t="s">
        <v>376</v>
      </c>
      <c r="D59">
        <v>0</v>
      </c>
      <c r="E59">
        <v>1900</v>
      </c>
      <c r="F59">
        <v>1</v>
      </c>
      <c r="G59">
        <v>9</v>
      </c>
      <c r="H59">
        <v>1.2</v>
      </c>
      <c r="I59" t="s">
        <v>425</v>
      </c>
      <c r="J59" t="s">
        <v>426</v>
      </c>
      <c r="K59" t="s">
        <v>427</v>
      </c>
      <c r="M59" t="s">
        <v>426</v>
      </c>
      <c r="N59" t="s">
        <v>428</v>
      </c>
      <c r="P59" t="s">
        <v>426</v>
      </c>
      <c r="Q59" t="s">
        <v>429</v>
      </c>
      <c r="X59">
        <v>0.38800000000000001</v>
      </c>
      <c r="Y59">
        <v>0.4</v>
      </c>
      <c r="Z59" t="s">
        <v>431</v>
      </c>
      <c r="AA59">
        <v>0.2</v>
      </c>
      <c r="AB59">
        <v>0.2</v>
      </c>
      <c r="AC59">
        <v>0.2</v>
      </c>
      <c r="AD59">
        <v>0.2</v>
      </c>
      <c r="AE59">
        <v>7</v>
      </c>
      <c r="AF59" t="s">
        <v>432</v>
      </c>
      <c r="AG59" t="s">
        <v>433</v>
      </c>
      <c r="AL59" t="s">
        <v>436</v>
      </c>
      <c r="AO59">
        <v>35</v>
      </c>
      <c r="AP59">
        <v>-30</v>
      </c>
      <c r="AS59">
        <v>7.4999999999999997E-2</v>
      </c>
      <c r="AT59">
        <v>4</v>
      </c>
      <c r="AU59">
        <v>7.4999999999999997E-2</v>
      </c>
      <c r="AV59">
        <v>4</v>
      </c>
      <c r="AW59" t="s">
        <v>437</v>
      </c>
      <c r="AX59" t="s">
        <v>438</v>
      </c>
      <c r="AY59" t="s">
        <v>439</v>
      </c>
      <c r="AZ59" t="s">
        <v>441</v>
      </c>
      <c r="BA59">
        <v>3</v>
      </c>
      <c r="BB59">
        <v>0.75</v>
      </c>
      <c r="BC59">
        <v>0</v>
      </c>
      <c r="BD59" t="s">
        <v>442</v>
      </c>
      <c r="BE59" t="s">
        <v>442</v>
      </c>
      <c r="BF59" t="s">
        <v>443</v>
      </c>
      <c r="BG59" t="s">
        <v>443</v>
      </c>
      <c r="BH59" t="s">
        <v>443</v>
      </c>
      <c r="BI59">
        <v>0</v>
      </c>
      <c r="BJ59" t="s">
        <v>444</v>
      </c>
      <c r="BK59">
        <v>0</v>
      </c>
    </row>
    <row r="60" spans="1:63" x14ac:dyDescent="0.25">
      <c r="A60" t="s">
        <v>102</v>
      </c>
      <c r="B60">
        <v>4</v>
      </c>
      <c r="C60" t="s">
        <v>377</v>
      </c>
      <c r="D60">
        <v>0</v>
      </c>
      <c r="E60">
        <v>1900</v>
      </c>
      <c r="F60">
        <v>1</v>
      </c>
      <c r="G60">
        <v>9</v>
      </c>
      <c r="H60">
        <v>1.2</v>
      </c>
      <c r="I60" t="s">
        <v>425</v>
      </c>
      <c r="J60" t="s">
        <v>426</v>
      </c>
      <c r="K60" t="s">
        <v>427</v>
      </c>
      <c r="M60" t="s">
        <v>426</v>
      </c>
      <c r="N60" t="s">
        <v>428</v>
      </c>
      <c r="P60" t="s">
        <v>426</v>
      </c>
      <c r="Q60" t="s">
        <v>429</v>
      </c>
      <c r="X60">
        <v>0.38800000000000001</v>
      </c>
      <c r="Y60">
        <v>0.4</v>
      </c>
      <c r="Z60" t="s">
        <v>431</v>
      </c>
      <c r="AA60">
        <v>0.2</v>
      </c>
      <c r="AB60">
        <v>0.2</v>
      </c>
      <c r="AC60">
        <v>0.2</v>
      </c>
      <c r="AD60">
        <v>0.2</v>
      </c>
      <c r="AE60">
        <v>7</v>
      </c>
      <c r="AF60" t="s">
        <v>432</v>
      </c>
      <c r="AG60" t="s">
        <v>433</v>
      </c>
      <c r="AL60" t="s">
        <v>436</v>
      </c>
      <c r="AO60">
        <v>35</v>
      </c>
      <c r="AP60">
        <v>-30</v>
      </c>
      <c r="AS60">
        <v>7.4999999999999997E-2</v>
      </c>
      <c r="AT60">
        <v>4</v>
      </c>
      <c r="AU60">
        <v>7.4999999999999997E-2</v>
      </c>
      <c r="AV60">
        <v>4</v>
      </c>
      <c r="AW60" t="s">
        <v>437</v>
      </c>
      <c r="AX60" t="s">
        <v>438</v>
      </c>
      <c r="AY60" t="s">
        <v>439</v>
      </c>
      <c r="AZ60" t="s">
        <v>441</v>
      </c>
      <c r="BA60">
        <v>3</v>
      </c>
      <c r="BB60">
        <v>0.75</v>
      </c>
      <c r="BC60">
        <v>0</v>
      </c>
      <c r="BD60" t="s">
        <v>442</v>
      </c>
      <c r="BE60" t="s">
        <v>442</v>
      </c>
      <c r="BF60" t="s">
        <v>443</v>
      </c>
      <c r="BG60" t="s">
        <v>443</v>
      </c>
      <c r="BH60" t="s">
        <v>443</v>
      </c>
      <c r="BI60">
        <v>0</v>
      </c>
      <c r="BJ60" t="s">
        <v>444</v>
      </c>
      <c r="BK60">
        <v>0</v>
      </c>
    </row>
    <row r="61" spans="1:63" x14ac:dyDescent="0.25">
      <c r="A61" t="s">
        <v>103</v>
      </c>
      <c r="B61">
        <v>4</v>
      </c>
      <c r="C61" t="s">
        <v>378</v>
      </c>
      <c r="D61">
        <v>0</v>
      </c>
      <c r="E61">
        <v>1900</v>
      </c>
      <c r="F61">
        <v>1</v>
      </c>
      <c r="G61">
        <v>9</v>
      </c>
      <c r="H61">
        <v>1.2</v>
      </c>
      <c r="I61" t="s">
        <v>425</v>
      </c>
      <c r="J61" t="s">
        <v>426</v>
      </c>
      <c r="K61" t="s">
        <v>427</v>
      </c>
      <c r="M61" t="s">
        <v>426</v>
      </c>
      <c r="N61" t="s">
        <v>428</v>
      </c>
      <c r="P61" t="s">
        <v>426</v>
      </c>
      <c r="Q61" t="s">
        <v>429</v>
      </c>
      <c r="X61">
        <v>0.38800000000000001</v>
      </c>
      <c r="Y61">
        <v>0.4</v>
      </c>
      <c r="Z61" t="s">
        <v>431</v>
      </c>
      <c r="AA61">
        <v>0.2</v>
      </c>
      <c r="AB61">
        <v>0.2</v>
      </c>
      <c r="AC61">
        <v>0.2</v>
      </c>
      <c r="AD61">
        <v>0.2</v>
      </c>
      <c r="AE61">
        <v>7</v>
      </c>
      <c r="AF61" t="s">
        <v>432</v>
      </c>
      <c r="AG61" t="s">
        <v>433</v>
      </c>
      <c r="AL61" t="s">
        <v>436</v>
      </c>
      <c r="AO61">
        <v>35</v>
      </c>
      <c r="AP61">
        <v>-30</v>
      </c>
      <c r="AS61">
        <v>7.4999999999999997E-2</v>
      </c>
      <c r="AT61">
        <v>4</v>
      </c>
      <c r="AU61">
        <v>7.4999999999999997E-2</v>
      </c>
      <c r="AV61">
        <v>4</v>
      </c>
      <c r="AW61" t="s">
        <v>437</v>
      </c>
      <c r="AX61" t="s">
        <v>438</v>
      </c>
      <c r="AY61" t="s">
        <v>439</v>
      </c>
      <c r="AZ61" t="s">
        <v>441</v>
      </c>
      <c r="BA61">
        <v>3</v>
      </c>
      <c r="BB61">
        <v>0.75</v>
      </c>
      <c r="BC61">
        <v>0</v>
      </c>
      <c r="BD61" t="s">
        <v>442</v>
      </c>
      <c r="BE61" t="s">
        <v>442</v>
      </c>
      <c r="BF61" t="s">
        <v>443</v>
      </c>
      <c r="BG61" t="s">
        <v>443</v>
      </c>
      <c r="BH61" t="s">
        <v>443</v>
      </c>
      <c r="BI61">
        <v>0</v>
      </c>
      <c r="BJ61" t="s">
        <v>444</v>
      </c>
      <c r="BK61">
        <v>0</v>
      </c>
    </row>
    <row r="62" spans="1:63" x14ac:dyDescent="0.25">
      <c r="A62" t="s">
        <v>104</v>
      </c>
      <c r="B62">
        <v>4</v>
      </c>
      <c r="C62" t="s">
        <v>379</v>
      </c>
      <c r="D62">
        <v>0</v>
      </c>
      <c r="E62">
        <v>1900</v>
      </c>
      <c r="F62">
        <v>1</v>
      </c>
      <c r="G62">
        <v>9</v>
      </c>
      <c r="H62">
        <v>1.2</v>
      </c>
      <c r="I62" t="s">
        <v>425</v>
      </c>
      <c r="J62" t="s">
        <v>426</v>
      </c>
      <c r="K62" t="s">
        <v>427</v>
      </c>
      <c r="M62" t="s">
        <v>426</v>
      </c>
      <c r="N62" t="s">
        <v>428</v>
      </c>
      <c r="P62" t="s">
        <v>426</v>
      </c>
      <c r="Q62" t="s">
        <v>429</v>
      </c>
      <c r="X62">
        <v>0.38800000000000001</v>
      </c>
      <c r="Y62">
        <v>0.4</v>
      </c>
      <c r="Z62" t="s">
        <v>431</v>
      </c>
      <c r="AA62">
        <v>0.2</v>
      </c>
      <c r="AB62">
        <v>0.2</v>
      </c>
      <c r="AC62">
        <v>0.2</v>
      </c>
      <c r="AD62">
        <v>0.2</v>
      </c>
      <c r="AE62">
        <v>7</v>
      </c>
      <c r="AF62" t="s">
        <v>432</v>
      </c>
      <c r="AG62" t="s">
        <v>433</v>
      </c>
      <c r="AL62" t="s">
        <v>436</v>
      </c>
      <c r="AO62">
        <v>35</v>
      </c>
      <c r="AP62">
        <v>-30</v>
      </c>
      <c r="AS62">
        <v>7.4999999999999997E-2</v>
      </c>
      <c r="AT62">
        <v>4</v>
      </c>
      <c r="AU62">
        <v>7.4999999999999997E-2</v>
      </c>
      <c r="AV62">
        <v>4</v>
      </c>
      <c r="AW62" t="s">
        <v>437</v>
      </c>
      <c r="AX62" t="s">
        <v>438</v>
      </c>
      <c r="AY62" t="s">
        <v>439</v>
      </c>
      <c r="AZ62" t="s">
        <v>441</v>
      </c>
      <c r="BA62">
        <v>3</v>
      </c>
      <c r="BB62">
        <v>0.75</v>
      </c>
      <c r="BC62">
        <v>0</v>
      </c>
      <c r="BD62" t="s">
        <v>442</v>
      </c>
      <c r="BE62" t="s">
        <v>442</v>
      </c>
      <c r="BF62" t="s">
        <v>443</v>
      </c>
      <c r="BG62" t="s">
        <v>443</v>
      </c>
      <c r="BH62" t="s">
        <v>443</v>
      </c>
      <c r="BI62">
        <v>0</v>
      </c>
      <c r="BJ62" t="s">
        <v>444</v>
      </c>
      <c r="BK62">
        <v>0</v>
      </c>
    </row>
    <row r="63" spans="1:63" x14ac:dyDescent="0.25">
      <c r="A63" t="s">
        <v>105</v>
      </c>
      <c r="B63">
        <v>4</v>
      </c>
      <c r="C63" t="s">
        <v>380</v>
      </c>
      <c r="D63">
        <v>0</v>
      </c>
      <c r="E63">
        <v>1900</v>
      </c>
      <c r="F63">
        <v>1</v>
      </c>
      <c r="G63">
        <v>9</v>
      </c>
      <c r="H63">
        <v>1.2</v>
      </c>
      <c r="I63" t="s">
        <v>425</v>
      </c>
      <c r="J63" t="s">
        <v>426</v>
      </c>
      <c r="K63" t="s">
        <v>427</v>
      </c>
      <c r="M63" t="s">
        <v>426</v>
      </c>
      <c r="N63" t="s">
        <v>428</v>
      </c>
      <c r="P63" t="s">
        <v>426</v>
      </c>
      <c r="Q63" t="s">
        <v>429</v>
      </c>
      <c r="X63">
        <v>0.38800000000000001</v>
      </c>
      <c r="Y63">
        <v>0.4</v>
      </c>
      <c r="Z63" t="s">
        <v>431</v>
      </c>
      <c r="AA63">
        <v>0.2</v>
      </c>
      <c r="AB63">
        <v>0.2</v>
      </c>
      <c r="AC63">
        <v>0.2</v>
      </c>
      <c r="AD63">
        <v>0.2</v>
      </c>
      <c r="AE63">
        <v>7</v>
      </c>
      <c r="AF63" t="s">
        <v>432</v>
      </c>
      <c r="AG63" t="s">
        <v>433</v>
      </c>
      <c r="AL63" t="s">
        <v>436</v>
      </c>
      <c r="AO63">
        <v>35</v>
      </c>
      <c r="AP63">
        <v>-30</v>
      </c>
      <c r="AS63">
        <v>7.4999999999999997E-2</v>
      </c>
      <c r="AT63">
        <v>4</v>
      </c>
      <c r="AU63">
        <v>7.4999999999999997E-2</v>
      </c>
      <c r="AV63">
        <v>4</v>
      </c>
      <c r="AW63" t="s">
        <v>437</v>
      </c>
      <c r="AX63" t="s">
        <v>438</v>
      </c>
      <c r="AY63" t="s">
        <v>439</v>
      </c>
      <c r="AZ63" t="s">
        <v>441</v>
      </c>
      <c r="BA63">
        <v>3</v>
      </c>
      <c r="BB63">
        <v>0.75</v>
      </c>
      <c r="BC63">
        <v>0</v>
      </c>
      <c r="BD63" t="s">
        <v>442</v>
      </c>
      <c r="BE63" t="s">
        <v>442</v>
      </c>
      <c r="BF63" t="s">
        <v>443</v>
      </c>
      <c r="BG63" t="s">
        <v>443</v>
      </c>
      <c r="BH63" t="s">
        <v>443</v>
      </c>
      <c r="BI63">
        <v>0</v>
      </c>
      <c r="BJ63" t="s">
        <v>444</v>
      </c>
      <c r="BK63">
        <v>0</v>
      </c>
    </row>
    <row r="64" spans="1:63" x14ac:dyDescent="0.25">
      <c r="A64" t="s">
        <v>106</v>
      </c>
      <c r="B64">
        <v>4</v>
      </c>
      <c r="C64" t="s">
        <v>381</v>
      </c>
      <c r="D64">
        <v>0</v>
      </c>
      <c r="E64">
        <v>1900</v>
      </c>
      <c r="F64">
        <v>1</v>
      </c>
      <c r="G64">
        <v>9</v>
      </c>
      <c r="H64">
        <v>1.2</v>
      </c>
      <c r="I64" t="s">
        <v>425</v>
      </c>
      <c r="J64" t="s">
        <v>426</v>
      </c>
      <c r="K64" t="s">
        <v>427</v>
      </c>
      <c r="M64" t="s">
        <v>426</v>
      </c>
      <c r="N64" t="s">
        <v>428</v>
      </c>
      <c r="P64" t="s">
        <v>426</v>
      </c>
      <c r="Q64" t="s">
        <v>429</v>
      </c>
      <c r="X64">
        <v>0.38800000000000001</v>
      </c>
      <c r="Y64">
        <v>0.4</v>
      </c>
      <c r="Z64" t="s">
        <v>431</v>
      </c>
      <c r="AA64">
        <v>0.2</v>
      </c>
      <c r="AB64">
        <v>0.2</v>
      </c>
      <c r="AC64">
        <v>0.2</v>
      </c>
      <c r="AD64">
        <v>0.2</v>
      </c>
      <c r="AE64">
        <v>7</v>
      </c>
      <c r="AF64" t="s">
        <v>432</v>
      </c>
      <c r="AG64" t="s">
        <v>433</v>
      </c>
      <c r="AL64" t="s">
        <v>436</v>
      </c>
      <c r="AO64">
        <v>35</v>
      </c>
      <c r="AP64">
        <v>-30</v>
      </c>
      <c r="AS64">
        <v>7.4999999999999997E-2</v>
      </c>
      <c r="AT64">
        <v>4</v>
      </c>
      <c r="AU64">
        <v>7.4999999999999997E-2</v>
      </c>
      <c r="AV64">
        <v>4</v>
      </c>
      <c r="AW64" t="s">
        <v>437</v>
      </c>
      <c r="AX64" t="s">
        <v>438</v>
      </c>
      <c r="AY64" t="s">
        <v>439</v>
      </c>
      <c r="AZ64" t="s">
        <v>441</v>
      </c>
      <c r="BA64">
        <v>3</v>
      </c>
      <c r="BB64">
        <v>0.75</v>
      </c>
      <c r="BC64">
        <v>0</v>
      </c>
      <c r="BD64" t="s">
        <v>442</v>
      </c>
      <c r="BE64" t="s">
        <v>442</v>
      </c>
      <c r="BF64" t="s">
        <v>443</v>
      </c>
      <c r="BG64" t="s">
        <v>443</v>
      </c>
      <c r="BH64" t="s">
        <v>443</v>
      </c>
      <c r="BI64">
        <v>0</v>
      </c>
      <c r="BJ64" t="s">
        <v>444</v>
      </c>
      <c r="BK64">
        <v>0</v>
      </c>
    </row>
    <row r="65" spans="1:63" x14ac:dyDescent="0.25">
      <c r="A65" t="s">
        <v>107</v>
      </c>
      <c r="B65">
        <v>4</v>
      </c>
      <c r="C65" t="s">
        <v>382</v>
      </c>
      <c r="D65">
        <v>0</v>
      </c>
      <c r="E65">
        <v>1900</v>
      </c>
      <c r="F65">
        <v>1</v>
      </c>
      <c r="G65">
        <v>9</v>
      </c>
      <c r="H65">
        <v>1.2</v>
      </c>
      <c r="I65" t="s">
        <v>425</v>
      </c>
      <c r="J65" t="s">
        <v>426</v>
      </c>
      <c r="K65" t="s">
        <v>427</v>
      </c>
      <c r="M65" t="s">
        <v>426</v>
      </c>
      <c r="N65" t="s">
        <v>428</v>
      </c>
      <c r="P65" t="s">
        <v>426</v>
      </c>
      <c r="Q65" t="s">
        <v>429</v>
      </c>
      <c r="X65">
        <v>0.38800000000000001</v>
      </c>
      <c r="Y65">
        <v>0.4</v>
      </c>
      <c r="Z65" t="s">
        <v>431</v>
      </c>
      <c r="AA65">
        <v>0.2</v>
      </c>
      <c r="AB65">
        <v>0.2</v>
      </c>
      <c r="AC65">
        <v>0.2</v>
      </c>
      <c r="AD65">
        <v>0.2</v>
      </c>
      <c r="AE65">
        <v>7</v>
      </c>
      <c r="AF65" t="s">
        <v>432</v>
      </c>
      <c r="AG65" t="s">
        <v>433</v>
      </c>
      <c r="AL65" t="s">
        <v>436</v>
      </c>
      <c r="AO65">
        <v>35</v>
      </c>
      <c r="AP65">
        <v>-30</v>
      </c>
      <c r="AS65">
        <v>7.4999999999999997E-2</v>
      </c>
      <c r="AT65">
        <v>4</v>
      </c>
      <c r="AU65">
        <v>7.4999999999999997E-2</v>
      </c>
      <c r="AV65">
        <v>4</v>
      </c>
      <c r="AW65" t="s">
        <v>437</v>
      </c>
      <c r="AX65" t="s">
        <v>438</v>
      </c>
      <c r="AY65" t="s">
        <v>439</v>
      </c>
      <c r="AZ65" t="s">
        <v>441</v>
      </c>
      <c r="BA65">
        <v>3</v>
      </c>
      <c r="BB65">
        <v>0.75</v>
      </c>
      <c r="BC65">
        <v>0</v>
      </c>
      <c r="BD65" t="s">
        <v>442</v>
      </c>
      <c r="BE65" t="s">
        <v>442</v>
      </c>
      <c r="BF65" t="s">
        <v>443</v>
      </c>
      <c r="BG65" t="s">
        <v>443</v>
      </c>
      <c r="BH65" t="s">
        <v>443</v>
      </c>
      <c r="BI65">
        <v>0</v>
      </c>
      <c r="BJ65" t="s">
        <v>444</v>
      </c>
      <c r="BK65">
        <v>0</v>
      </c>
    </row>
    <row r="66" spans="1:63" x14ac:dyDescent="0.25">
      <c r="A66" t="s">
        <v>108</v>
      </c>
      <c r="B66">
        <v>4</v>
      </c>
      <c r="C66" t="s">
        <v>383</v>
      </c>
      <c r="D66">
        <v>0</v>
      </c>
      <c r="E66">
        <v>1900</v>
      </c>
      <c r="F66">
        <v>1</v>
      </c>
      <c r="G66">
        <v>9</v>
      </c>
      <c r="H66">
        <v>1.2</v>
      </c>
      <c r="I66" t="s">
        <v>425</v>
      </c>
      <c r="J66" t="s">
        <v>426</v>
      </c>
      <c r="K66" t="s">
        <v>427</v>
      </c>
      <c r="M66" t="s">
        <v>426</v>
      </c>
      <c r="N66" t="s">
        <v>428</v>
      </c>
      <c r="P66" t="s">
        <v>426</v>
      </c>
      <c r="Q66" t="s">
        <v>429</v>
      </c>
      <c r="X66">
        <v>0.38800000000000001</v>
      </c>
      <c r="Y66">
        <v>0.4</v>
      </c>
      <c r="Z66" t="s">
        <v>431</v>
      </c>
      <c r="AA66">
        <v>0.2</v>
      </c>
      <c r="AB66">
        <v>0.2</v>
      </c>
      <c r="AC66">
        <v>0.2</v>
      </c>
      <c r="AD66">
        <v>0.2</v>
      </c>
      <c r="AE66">
        <v>7</v>
      </c>
      <c r="AF66" t="s">
        <v>432</v>
      </c>
      <c r="AG66" t="s">
        <v>433</v>
      </c>
      <c r="AL66" t="s">
        <v>436</v>
      </c>
      <c r="AO66">
        <v>35</v>
      </c>
      <c r="AP66">
        <v>-30</v>
      </c>
      <c r="AS66">
        <v>7.4999999999999997E-2</v>
      </c>
      <c r="AT66">
        <v>4</v>
      </c>
      <c r="AU66">
        <v>7.4999999999999997E-2</v>
      </c>
      <c r="AV66">
        <v>4</v>
      </c>
      <c r="AW66" t="s">
        <v>437</v>
      </c>
      <c r="AX66" t="s">
        <v>438</v>
      </c>
      <c r="AY66" t="s">
        <v>439</v>
      </c>
      <c r="AZ66" t="s">
        <v>441</v>
      </c>
      <c r="BA66">
        <v>3</v>
      </c>
      <c r="BB66">
        <v>0.75</v>
      </c>
      <c r="BC66">
        <v>0</v>
      </c>
      <c r="BD66" t="s">
        <v>442</v>
      </c>
      <c r="BE66" t="s">
        <v>442</v>
      </c>
      <c r="BF66" t="s">
        <v>443</v>
      </c>
      <c r="BG66" t="s">
        <v>443</v>
      </c>
      <c r="BH66" t="s">
        <v>443</v>
      </c>
      <c r="BI66">
        <v>0</v>
      </c>
      <c r="BJ66" t="s">
        <v>444</v>
      </c>
      <c r="BK66">
        <v>0</v>
      </c>
    </row>
    <row r="67" spans="1:63" x14ac:dyDescent="0.25">
      <c r="A67" t="s">
        <v>109</v>
      </c>
      <c r="B67">
        <v>4</v>
      </c>
      <c r="C67" t="s">
        <v>384</v>
      </c>
      <c r="D67">
        <v>0</v>
      </c>
      <c r="E67">
        <v>1900</v>
      </c>
      <c r="F67">
        <v>1</v>
      </c>
      <c r="G67">
        <v>9</v>
      </c>
      <c r="H67">
        <v>1.2</v>
      </c>
      <c r="I67" t="s">
        <v>425</v>
      </c>
      <c r="J67" t="s">
        <v>426</v>
      </c>
      <c r="K67" t="s">
        <v>427</v>
      </c>
      <c r="M67" t="s">
        <v>426</v>
      </c>
      <c r="N67" t="s">
        <v>428</v>
      </c>
      <c r="P67" t="s">
        <v>426</v>
      </c>
      <c r="Q67" t="s">
        <v>429</v>
      </c>
      <c r="X67">
        <v>0.38800000000000001</v>
      </c>
      <c r="Y67">
        <v>0.4</v>
      </c>
      <c r="Z67" t="s">
        <v>431</v>
      </c>
      <c r="AA67">
        <v>0.2</v>
      </c>
      <c r="AB67">
        <v>0.2</v>
      </c>
      <c r="AC67">
        <v>0.2</v>
      </c>
      <c r="AD67">
        <v>0.2</v>
      </c>
      <c r="AE67">
        <v>7</v>
      </c>
      <c r="AF67" t="s">
        <v>432</v>
      </c>
      <c r="AG67" t="s">
        <v>433</v>
      </c>
      <c r="AL67" t="s">
        <v>436</v>
      </c>
      <c r="AO67">
        <v>35</v>
      </c>
      <c r="AP67">
        <v>-30</v>
      </c>
      <c r="AS67">
        <v>7.4999999999999997E-2</v>
      </c>
      <c r="AT67">
        <v>4</v>
      </c>
      <c r="AU67">
        <v>7.4999999999999997E-2</v>
      </c>
      <c r="AV67">
        <v>4</v>
      </c>
      <c r="AW67" t="s">
        <v>437</v>
      </c>
      <c r="AX67" t="s">
        <v>438</v>
      </c>
      <c r="AY67" t="s">
        <v>439</v>
      </c>
      <c r="AZ67" t="s">
        <v>441</v>
      </c>
      <c r="BA67">
        <v>3</v>
      </c>
      <c r="BB67">
        <v>0.75</v>
      </c>
      <c r="BC67">
        <v>0</v>
      </c>
      <c r="BD67" t="s">
        <v>442</v>
      </c>
      <c r="BE67" t="s">
        <v>442</v>
      </c>
      <c r="BF67" t="s">
        <v>443</v>
      </c>
      <c r="BG67" t="s">
        <v>443</v>
      </c>
      <c r="BH67" t="s">
        <v>443</v>
      </c>
      <c r="BI67">
        <v>0</v>
      </c>
      <c r="BJ67" t="s">
        <v>444</v>
      </c>
      <c r="BK67">
        <v>0</v>
      </c>
    </row>
    <row r="68" spans="1:63" x14ac:dyDescent="0.25">
      <c r="A68" t="s">
        <v>110</v>
      </c>
      <c r="B68">
        <v>4</v>
      </c>
      <c r="C68" t="s">
        <v>385</v>
      </c>
      <c r="D68">
        <v>0</v>
      </c>
      <c r="E68">
        <v>1900</v>
      </c>
      <c r="F68">
        <v>1</v>
      </c>
      <c r="G68">
        <v>9</v>
      </c>
      <c r="H68">
        <v>1.2</v>
      </c>
      <c r="I68" t="s">
        <v>425</v>
      </c>
      <c r="J68" t="s">
        <v>426</v>
      </c>
      <c r="K68" t="s">
        <v>427</v>
      </c>
      <c r="M68" t="s">
        <v>426</v>
      </c>
      <c r="N68" t="s">
        <v>428</v>
      </c>
      <c r="P68" t="s">
        <v>426</v>
      </c>
      <c r="Q68" t="s">
        <v>429</v>
      </c>
      <c r="X68">
        <v>0.38800000000000001</v>
      </c>
      <c r="Y68">
        <v>0.4</v>
      </c>
      <c r="Z68" t="s">
        <v>431</v>
      </c>
      <c r="AA68">
        <v>0.2</v>
      </c>
      <c r="AB68">
        <v>0.2</v>
      </c>
      <c r="AC68">
        <v>0.2</v>
      </c>
      <c r="AD68">
        <v>0.2</v>
      </c>
      <c r="AE68">
        <v>7</v>
      </c>
      <c r="AF68" t="s">
        <v>432</v>
      </c>
      <c r="AG68" t="s">
        <v>433</v>
      </c>
      <c r="AL68" t="s">
        <v>436</v>
      </c>
      <c r="AO68">
        <v>35</v>
      </c>
      <c r="AP68">
        <v>-30</v>
      </c>
      <c r="AS68">
        <v>7.4999999999999997E-2</v>
      </c>
      <c r="AT68">
        <v>4</v>
      </c>
      <c r="AU68">
        <v>7.4999999999999997E-2</v>
      </c>
      <c r="AV68">
        <v>4</v>
      </c>
      <c r="AW68" t="s">
        <v>437</v>
      </c>
      <c r="AX68" t="s">
        <v>438</v>
      </c>
      <c r="AY68" t="s">
        <v>439</v>
      </c>
      <c r="AZ68" t="s">
        <v>441</v>
      </c>
      <c r="BA68">
        <v>3</v>
      </c>
      <c r="BB68">
        <v>0.75</v>
      </c>
      <c r="BC68">
        <v>0</v>
      </c>
      <c r="BD68" t="s">
        <v>442</v>
      </c>
      <c r="BE68" t="s">
        <v>442</v>
      </c>
      <c r="BF68" t="s">
        <v>443</v>
      </c>
      <c r="BG68" t="s">
        <v>443</v>
      </c>
      <c r="BH68" t="s">
        <v>443</v>
      </c>
      <c r="BI68">
        <v>0</v>
      </c>
      <c r="BJ68" t="s">
        <v>444</v>
      </c>
      <c r="BK68">
        <v>0</v>
      </c>
    </row>
    <row r="69" spans="1:63" x14ac:dyDescent="0.25">
      <c r="A69" t="s">
        <v>111</v>
      </c>
      <c r="B69">
        <v>4</v>
      </c>
      <c r="C69" t="s">
        <v>386</v>
      </c>
      <c r="D69">
        <v>0</v>
      </c>
      <c r="E69">
        <v>1900</v>
      </c>
      <c r="F69">
        <v>1</v>
      </c>
      <c r="G69">
        <v>9</v>
      </c>
      <c r="H69">
        <v>1.2</v>
      </c>
      <c r="I69" t="s">
        <v>425</v>
      </c>
      <c r="J69" t="s">
        <v>426</v>
      </c>
      <c r="K69" t="s">
        <v>427</v>
      </c>
      <c r="M69" t="s">
        <v>426</v>
      </c>
      <c r="N69" t="s">
        <v>428</v>
      </c>
      <c r="P69" t="s">
        <v>426</v>
      </c>
      <c r="Q69" t="s">
        <v>429</v>
      </c>
      <c r="X69">
        <v>0.38800000000000001</v>
      </c>
      <c r="Y69">
        <v>0.4</v>
      </c>
      <c r="Z69" t="s">
        <v>431</v>
      </c>
      <c r="AA69">
        <v>0.2</v>
      </c>
      <c r="AB69">
        <v>0.2</v>
      </c>
      <c r="AC69">
        <v>0.2</v>
      </c>
      <c r="AD69">
        <v>0.2</v>
      </c>
      <c r="AE69">
        <v>7</v>
      </c>
      <c r="AF69" t="s">
        <v>432</v>
      </c>
      <c r="AG69" t="s">
        <v>433</v>
      </c>
      <c r="AL69" t="s">
        <v>436</v>
      </c>
      <c r="AO69">
        <v>35</v>
      </c>
      <c r="AP69">
        <v>-30</v>
      </c>
      <c r="AS69">
        <v>7.4999999999999997E-2</v>
      </c>
      <c r="AT69">
        <v>4</v>
      </c>
      <c r="AU69">
        <v>7.4999999999999997E-2</v>
      </c>
      <c r="AV69">
        <v>4</v>
      </c>
      <c r="AW69" t="s">
        <v>437</v>
      </c>
      <c r="AX69" t="s">
        <v>438</v>
      </c>
      <c r="AY69" t="s">
        <v>439</v>
      </c>
      <c r="AZ69" t="s">
        <v>441</v>
      </c>
      <c r="BA69">
        <v>3</v>
      </c>
      <c r="BB69">
        <v>0.75</v>
      </c>
      <c r="BC69">
        <v>0</v>
      </c>
      <c r="BD69" t="s">
        <v>442</v>
      </c>
      <c r="BE69" t="s">
        <v>442</v>
      </c>
      <c r="BF69" t="s">
        <v>443</v>
      </c>
      <c r="BG69" t="s">
        <v>443</v>
      </c>
      <c r="BH69" t="s">
        <v>443</v>
      </c>
      <c r="BI69">
        <v>0</v>
      </c>
      <c r="BJ69" t="s">
        <v>444</v>
      </c>
      <c r="BK69">
        <v>0</v>
      </c>
    </row>
    <row r="70" spans="1:63" x14ac:dyDescent="0.25">
      <c r="A70" t="s">
        <v>112</v>
      </c>
      <c r="B70">
        <v>4</v>
      </c>
      <c r="C70" t="s">
        <v>387</v>
      </c>
      <c r="D70">
        <v>0</v>
      </c>
      <c r="E70">
        <v>1900</v>
      </c>
      <c r="F70">
        <v>1</v>
      </c>
      <c r="G70">
        <v>9</v>
      </c>
      <c r="H70">
        <v>1.2</v>
      </c>
      <c r="I70" t="s">
        <v>425</v>
      </c>
      <c r="J70" t="s">
        <v>426</v>
      </c>
      <c r="K70" t="s">
        <v>427</v>
      </c>
      <c r="M70" t="s">
        <v>426</v>
      </c>
      <c r="N70" t="s">
        <v>428</v>
      </c>
      <c r="P70" t="s">
        <v>426</v>
      </c>
      <c r="Q70" t="s">
        <v>429</v>
      </c>
      <c r="X70">
        <v>0.38800000000000001</v>
      </c>
      <c r="Y70">
        <v>0.4</v>
      </c>
      <c r="Z70" t="s">
        <v>431</v>
      </c>
      <c r="AA70">
        <v>0.2</v>
      </c>
      <c r="AB70">
        <v>0.2</v>
      </c>
      <c r="AC70">
        <v>0.2</v>
      </c>
      <c r="AD70">
        <v>0.2</v>
      </c>
      <c r="AE70">
        <v>7</v>
      </c>
      <c r="AF70" t="s">
        <v>432</v>
      </c>
      <c r="AG70" t="s">
        <v>433</v>
      </c>
      <c r="AL70" t="s">
        <v>436</v>
      </c>
      <c r="AO70">
        <v>35</v>
      </c>
      <c r="AP70">
        <v>-30</v>
      </c>
      <c r="AS70">
        <v>7.4999999999999997E-2</v>
      </c>
      <c r="AT70">
        <v>4</v>
      </c>
      <c r="AU70">
        <v>7.4999999999999997E-2</v>
      </c>
      <c r="AV70">
        <v>4</v>
      </c>
      <c r="AW70" t="s">
        <v>437</v>
      </c>
      <c r="AX70" t="s">
        <v>438</v>
      </c>
      <c r="AY70" t="s">
        <v>439</v>
      </c>
      <c r="AZ70" t="s">
        <v>441</v>
      </c>
      <c r="BA70">
        <v>3</v>
      </c>
      <c r="BB70">
        <v>0.75</v>
      </c>
      <c r="BC70">
        <v>0</v>
      </c>
      <c r="BD70" t="s">
        <v>442</v>
      </c>
      <c r="BE70" t="s">
        <v>442</v>
      </c>
      <c r="BF70" t="s">
        <v>443</v>
      </c>
      <c r="BG70" t="s">
        <v>443</v>
      </c>
      <c r="BH70" t="s">
        <v>443</v>
      </c>
      <c r="BI70">
        <v>0</v>
      </c>
      <c r="BJ70" t="s">
        <v>444</v>
      </c>
      <c r="BK70">
        <v>0</v>
      </c>
    </row>
    <row r="71" spans="1:63" x14ac:dyDescent="0.25">
      <c r="A71" t="s">
        <v>113</v>
      </c>
      <c r="B71">
        <v>4</v>
      </c>
      <c r="C71" t="s">
        <v>388</v>
      </c>
      <c r="D71">
        <v>0</v>
      </c>
      <c r="E71">
        <v>1900</v>
      </c>
      <c r="F71">
        <v>1</v>
      </c>
      <c r="G71">
        <v>9</v>
      </c>
      <c r="H71">
        <v>1.2</v>
      </c>
      <c r="I71" t="s">
        <v>425</v>
      </c>
      <c r="J71" t="s">
        <v>426</v>
      </c>
      <c r="K71" t="s">
        <v>427</v>
      </c>
      <c r="M71" t="s">
        <v>426</v>
      </c>
      <c r="N71" t="s">
        <v>428</v>
      </c>
      <c r="P71" t="s">
        <v>426</v>
      </c>
      <c r="Q71" t="s">
        <v>429</v>
      </c>
      <c r="X71">
        <v>0.38800000000000001</v>
      </c>
      <c r="Y71">
        <v>0.4</v>
      </c>
      <c r="Z71" t="s">
        <v>431</v>
      </c>
      <c r="AA71">
        <v>0.2</v>
      </c>
      <c r="AB71">
        <v>0.2</v>
      </c>
      <c r="AC71">
        <v>0.2</v>
      </c>
      <c r="AD71">
        <v>0.2</v>
      </c>
      <c r="AE71">
        <v>7</v>
      </c>
      <c r="AF71" t="s">
        <v>432</v>
      </c>
      <c r="AG71" t="s">
        <v>433</v>
      </c>
      <c r="AL71" t="s">
        <v>436</v>
      </c>
      <c r="AO71">
        <v>35</v>
      </c>
      <c r="AP71">
        <v>-30</v>
      </c>
      <c r="AS71">
        <v>7.4999999999999997E-2</v>
      </c>
      <c r="AT71">
        <v>4</v>
      </c>
      <c r="AU71">
        <v>7.4999999999999997E-2</v>
      </c>
      <c r="AV71">
        <v>4</v>
      </c>
      <c r="AW71" t="s">
        <v>437</v>
      </c>
      <c r="AX71" t="s">
        <v>438</v>
      </c>
      <c r="AY71" t="s">
        <v>439</v>
      </c>
      <c r="AZ71" t="s">
        <v>441</v>
      </c>
      <c r="BA71">
        <v>3</v>
      </c>
      <c r="BB71">
        <v>0.75</v>
      </c>
      <c r="BC71">
        <v>0</v>
      </c>
      <c r="BD71" t="s">
        <v>442</v>
      </c>
      <c r="BE71" t="s">
        <v>442</v>
      </c>
      <c r="BF71" t="s">
        <v>443</v>
      </c>
      <c r="BG71" t="s">
        <v>443</v>
      </c>
      <c r="BH71" t="s">
        <v>443</v>
      </c>
      <c r="BI71">
        <v>0</v>
      </c>
      <c r="BJ71" t="s">
        <v>444</v>
      </c>
      <c r="BK71">
        <v>0</v>
      </c>
    </row>
    <row r="72" spans="1:63" x14ac:dyDescent="0.25">
      <c r="A72" t="s">
        <v>114</v>
      </c>
      <c r="B72">
        <v>4</v>
      </c>
      <c r="C72" t="s">
        <v>389</v>
      </c>
      <c r="D72">
        <v>0</v>
      </c>
      <c r="E72">
        <v>1900</v>
      </c>
      <c r="F72">
        <v>1</v>
      </c>
      <c r="G72">
        <v>9</v>
      </c>
      <c r="H72">
        <v>1.2</v>
      </c>
      <c r="I72" t="s">
        <v>425</v>
      </c>
      <c r="J72" t="s">
        <v>426</v>
      </c>
      <c r="K72" t="s">
        <v>427</v>
      </c>
      <c r="M72" t="s">
        <v>426</v>
      </c>
      <c r="N72" t="s">
        <v>428</v>
      </c>
      <c r="P72" t="s">
        <v>426</v>
      </c>
      <c r="Q72" t="s">
        <v>429</v>
      </c>
      <c r="X72">
        <v>0.38800000000000001</v>
      </c>
      <c r="Y72">
        <v>0.4</v>
      </c>
      <c r="Z72" t="s">
        <v>431</v>
      </c>
      <c r="AA72">
        <v>0.2</v>
      </c>
      <c r="AB72">
        <v>0.2</v>
      </c>
      <c r="AC72">
        <v>0.2</v>
      </c>
      <c r="AD72">
        <v>0.2</v>
      </c>
      <c r="AE72">
        <v>7</v>
      </c>
      <c r="AF72" t="s">
        <v>432</v>
      </c>
      <c r="AG72" t="s">
        <v>433</v>
      </c>
      <c r="AL72" t="s">
        <v>436</v>
      </c>
      <c r="AO72">
        <v>35</v>
      </c>
      <c r="AP72">
        <v>-30</v>
      </c>
      <c r="AS72">
        <v>7.4999999999999997E-2</v>
      </c>
      <c r="AT72">
        <v>4</v>
      </c>
      <c r="AU72">
        <v>7.4999999999999997E-2</v>
      </c>
      <c r="AV72">
        <v>4</v>
      </c>
      <c r="AW72" t="s">
        <v>437</v>
      </c>
      <c r="AX72" t="s">
        <v>438</v>
      </c>
      <c r="AY72" t="s">
        <v>439</v>
      </c>
      <c r="AZ72" t="s">
        <v>441</v>
      </c>
      <c r="BA72">
        <v>3</v>
      </c>
      <c r="BB72">
        <v>0.75</v>
      </c>
      <c r="BC72">
        <v>0</v>
      </c>
      <c r="BD72" t="s">
        <v>442</v>
      </c>
      <c r="BE72" t="s">
        <v>442</v>
      </c>
      <c r="BF72" t="s">
        <v>443</v>
      </c>
      <c r="BG72" t="s">
        <v>443</v>
      </c>
      <c r="BH72" t="s">
        <v>443</v>
      </c>
      <c r="BI72">
        <v>0</v>
      </c>
      <c r="BJ72" t="s">
        <v>444</v>
      </c>
      <c r="BK72">
        <v>0</v>
      </c>
    </row>
    <row r="73" spans="1:63" x14ac:dyDescent="0.25">
      <c r="A73" t="s">
        <v>115</v>
      </c>
      <c r="B73">
        <v>4</v>
      </c>
      <c r="C73" t="s">
        <v>390</v>
      </c>
      <c r="D73">
        <v>0</v>
      </c>
      <c r="E73">
        <v>1900</v>
      </c>
      <c r="F73">
        <v>1</v>
      </c>
      <c r="G73">
        <v>9</v>
      </c>
      <c r="H73">
        <v>1.2</v>
      </c>
      <c r="I73" t="s">
        <v>425</v>
      </c>
      <c r="J73" t="s">
        <v>426</v>
      </c>
      <c r="K73" t="s">
        <v>427</v>
      </c>
      <c r="M73" t="s">
        <v>426</v>
      </c>
      <c r="N73" t="s">
        <v>428</v>
      </c>
      <c r="P73" t="s">
        <v>426</v>
      </c>
      <c r="Q73" t="s">
        <v>429</v>
      </c>
      <c r="X73">
        <v>0.38800000000000001</v>
      </c>
      <c r="Y73">
        <v>0.4</v>
      </c>
      <c r="Z73" t="s">
        <v>431</v>
      </c>
      <c r="AA73">
        <v>0.2</v>
      </c>
      <c r="AB73">
        <v>0.2</v>
      </c>
      <c r="AC73">
        <v>0.2</v>
      </c>
      <c r="AD73">
        <v>0.2</v>
      </c>
      <c r="AE73">
        <v>7</v>
      </c>
      <c r="AF73" t="s">
        <v>432</v>
      </c>
      <c r="AG73" t="s">
        <v>433</v>
      </c>
      <c r="AL73" t="s">
        <v>436</v>
      </c>
      <c r="AO73">
        <v>35</v>
      </c>
      <c r="AP73">
        <v>-30</v>
      </c>
      <c r="AS73">
        <v>7.4999999999999997E-2</v>
      </c>
      <c r="AT73">
        <v>4</v>
      </c>
      <c r="AU73">
        <v>7.4999999999999997E-2</v>
      </c>
      <c r="AV73">
        <v>4</v>
      </c>
      <c r="AW73" t="s">
        <v>437</v>
      </c>
      <c r="AX73" t="s">
        <v>438</v>
      </c>
      <c r="AY73" t="s">
        <v>439</v>
      </c>
      <c r="AZ73" t="s">
        <v>441</v>
      </c>
      <c r="BA73">
        <v>3</v>
      </c>
      <c r="BB73">
        <v>0.75</v>
      </c>
      <c r="BC73">
        <v>0</v>
      </c>
      <c r="BD73" t="s">
        <v>442</v>
      </c>
      <c r="BE73" t="s">
        <v>442</v>
      </c>
      <c r="BF73" t="s">
        <v>443</v>
      </c>
      <c r="BG73" t="s">
        <v>443</v>
      </c>
      <c r="BH73" t="s">
        <v>443</v>
      </c>
      <c r="BI73">
        <v>0</v>
      </c>
      <c r="BJ73" t="s">
        <v>444</v>
      </c>
      <c r="BK73">
        <v>0</v>
      </c>
    </row>
    <row r="74" spans="1:63" x14ac:dyDescent="0.25">
      <c r="A74" t="s">
        <v>116</v>
      </c>
      <c r="B74">
        <v>4</v>
      </c>
      <c r="C74" t="s">
        <v>391</v>
      </c>
      <c r="D74">
        <v>0</v>
      </c>
      <c r="E74">
        <v>1900</v>
      </c>
      <c r="F74">
        <v>1</v>
      </c>
      <c r="G74">
        <v>9</v>
      </c>
      <c r="H74">
        <v>1.2</v>
      </c>
      <c r="I74" t="s">
        <v>425</v>
      </c>
      <c r="J74" t="s">
        <v>426</v>
      </c>
      <c r="K74" t="s">
        <v>427</v>
      </c>
      <c r="M74" t="s">
        <v>426</v>
      </c>
      <c r="N74" t="s">
        <v>428</v>
      </c>
      <c r="P74" t="s">
        <v>426</v>
      </c>
      <c r="Q74" t="s">
        <v>429</v>
      </c>
      <c r="X74">
        <v>0.38800000000000001</v>
      </c>
      <c r="Y74">
        <v>0.4</v>
      </c>
      <c r="Z74" t="s">
        <v>431</v>
      </c>
      <c r="AA74">
        <v>0.2</v>
      </c>
      <c r="AB74">
        <v>0.2</v>
      </c>
      <c r="AC74">
        <v>0.2</v>
      </c>
      <c r="AD74">
        <v>0.2</v>
      </c>
      <c r="AE74">
        <v>7</v>
      </c>
      <c r="AF74" t="s">
        <v>432</v>
      </c>
      <c r="AG74" t="s">
        <v>433</v>
      </c>
      <c r="AL74" t="s">
        <v>436</v>
      </c>
      <c r="AO74">
        <v>35</v>
      </c>
      <c r="AP74">
        <v>-30</v>
      </c>
      <c r="AS74">
        <v>7.4999999999999997E-2</v>
      </c>
      <c r="AT74">
        <v>4</v>
      </c>
      <c r="AU74">
        <v>7.4999999999999997E-2</v>
      </c>
      <c r="AV74">
        <v>4</v>
      </c>
      <c r="AW74" t="s">
        <v>437</v>
      </c>
      <c r="AX74" t="s">
        <v>438</v>
      </c>
      <c r="AY74" t="s">
        <v>439</v>
      </c>
      <c r="AZ74" t="s">
        <v>441</v>
      </c>
      <c r="BA74">
        <v>3</v>
      </c>
      <c r="BB74">
        <v>0.75</v>
      </c>
      <c r="BC74">
        <v>0</v>
      </c>
      <c r="BD74" t="s">
        <v>442</v>
      </c>
      <c r="BE74" t="s">
        <v>442</v>
      </c>
      <c r="BF74" t="s">
        <v>443</v>
      </c>
      <c r="BG74" t="s">
        <v>443</v>
      </c>
      <c r="BH74" t="s">
        <v>443</v>
      </c>
      <c r="BI74">
        <v>0</v>
      </c>
      <c r="BJ74" t="s">
        <v>444</v>
      </c>
      <c r="BK74">
        <v>0</v>
      </c>
    </row>
    <row r="75" spans="1:63" x14ac:dyDescent="0.25">
      <c r="A75" t="s">
        <v>117</v>
      </c>
      <c r="B75">
        <v>4</v>
      </c>
      <c r="C75" t="s">
        <v>392</v>
      </c>
      <c r="D75">
        <v>0</v>
      </c>
      <c r="E75">
        <v>1900</v>
      </c>
      <c r="F75">
        <v>1</v>
      </c>
      <c r="G75">
        <v>9</v>
      </c>
      <c r="H75">
        <v>1.2</v>
      </c>
      <c r="I75" t="s">
        <v>425</v>
      </c>
      <c r="J75" t="s">
        <v>426</v>
      </c>
      <c r="K75" t="s">
        <v>427</v>
      </c>
      <c r="M75" t="s">
        <v>426</v>
      </c>
      <c r="N75" t="s">
        <v>428</v>
      </c>
      <c r="P75" t="s">
        <v>426</v>
      </c>
      <c r="Q75" t="s">
        <v>429</v>
      </c>
      <c r="X75">
        <v>0.38800000000000001</v>
      </c>
      <c r="Y75">
        <v>0.4</v>
      </c>
      <c r="Z75" t="s">
        <v>431</v>
      </c>
      <c r="AA75">
        <v>0.2</v>
      </c>
      <c r="AB75">
        <v>0.2</v>
      </c>
      <c r="AC75">
        <v>0.2</v>
      </c>
      <c r="AD75">
        <v>0.2</v>
      </c>
      <c r="AE75">
        <v>7</v>
      </c>
      <c r="AF75" t="s">
        <v>432</v>
      </c>
      <c r="AG75" t="s">
        <v>433</v>
      </c>
      <c r="AL75" t="s">
        <v>436</v>
      </c>
      <c r="AO75">
        <v>35</v>
      </c>
      <c r="AP75">
        <v>-30</v>
      </c>
      <c r="AS75">
        <v>7.4999999999999997E-2</v>
      </c>
      <c r="AT75">
        <v>4</v>
      </c>
      <c r="AU75">
        <v>7.4999999999999997E-2</v>
      </c>
      <c r="AV75">
        <v>4</v>
      </c>
      <c r="AW75" t="s">
        <v>437</v>
      </c>
      <c r="AX75" t="s">
        <v>438</v>
      </c>
      <c r="AY75" t="s">
        <v>439</v>
      </c>
      <c r="AZ75" t="s">
        <v>441</v>
      </c>
      <c r="BA75">
        <v>3</v>
      </c>
      <c r="BB75">
        <v>0.75</v>
      </c>
      <c r="BC75">
        <v>0</v>
      </c>
      <c r="BD75" t="s">
        <v>442</v>
      </c>
      <c r="BE75" t="s">
        <v>442</v>
      </c>
      <c r="BF75" t="s">
        <v>443</v>
      </c>
      <c r="BG75" t="s">
        <v>443</v>
      </c>
      <c r="BH75" t="s">
        <v>443</v>
      </c>
      <c r="BI75">
        <v>0</v>
      </c>
      <c r="BJ75" t="s">
        <v>444</v>
      </c>
      <c r="BK75">
        <v>0</v>
      </c>
    </row>
    <row r="76" spans="1:63" x14ac:dyDescent="0.25">
      <c r="A76" t="s">
        <v>118</v>
      </c>
      <c r="B76">
        <v>4</v>
      </c>
      <c r="C76" t="s">
        <v>393</v>
      </c>
      <c r="D76">
        <v>0</v>
      </c>
      <c r="E76">
        <v>1900</v>
      </c>
      <c r="F76">
        <v>1</v>
      </c>
      <c r="G76">
        <v>9</v>
      </c>
      <c r="H76">
        <v>1.2</v>
      </c>
      <c r="I76" t="s">
        <v>425</v>
      </c>
      <c r="J76" t="s">
        <v>426</v>
      </c>
      <c r="K76" t="s">
        <v>427</v>
      </c>
      <c r="M76" t="s">
        <v>426</v>
      </c>
      <c r="N76" t="s">
        <v>428</v>
      </c>
      <c r="P76" t="s">
        <v>426</v>
      </c>
      <c r="Q76" t="s">
        <v>429</v>
      </c>
      <c r="X76">
        <v>0.38800000000000001</v>
      </c>
      <c r="Y76">
        <v>0.4</v>
      </c>
      <c r="Z76" t="s">
        <v>431</v>
      </c>
      <c r="AA76">
        <v>0.2</v>
      </c>
      <c r="AB76">
        <v>0.2</v>
      </c>
      <c r="AC76">
        <v>0.2</v>
      </c>
      <c r="AD76">
        <v>0.2</v>
      </c>
      <c r="AE76">
        <v>7</v>
      </c>
      <c r="AF76" t="s">
        <v>432</v>
      </c>
      <c r="AG76" t="s">
        <v>433</v>
      </c>
      <c r="AL76" t="s">
        <v>436</v>
      </c>
      <c r="AO76">
        <v>35</v>
      </c>
      <c r="AP76">
        <v>-30</v>
      </c>
      <c r="AS76">
        <v>7.4999999999999997E-2</v>
      </c>
      <c r="AT76">
        <v>4</v>
      </c>
      <c r="AU76">
        <v>7.4999999999999997E-2</v>
      </c>
      <c r="AV76">
        <v>4</v>
      </c>
      <c r="AW76" t="s">
        <v>437</v>
      </c>
      <c r="AX76" t="s">
        <v>438</v>
      </c>
      <c r="AY76" t="s">
        <v>439</v>
      </c>
      <c r="AZ76" t="s">
        <v>441</v>
      </c>
      <c r="BA76">
        <v>3</v>
      </c>
      <c r="BB76">
        <v>0.75</v>
      </c>
      <c r="BC76">
        <v>0</v>
      </c>
      <c r="BD76" t="s">
        <v>442</v>
      </c>
      <c r="BE76" t="s">
        <v>442</v>
      </c>
      <c r="BF76" t="s">
        <v>443</v>
      </c>
      <c r="BG76" t="s">
        <v>443</v>
      </c>
      <c r="BH76" t="s">
        <v>443</v>
      </c>
      <c r="BI76">
        <v>0</v>
      </c>
      <c r="BJ76" t="s">
        <v>444</v>
      </c>
      <c r="BK76">
        <v>0</v>
      </c>
    </row>
    <row r="77" spans="1:63" x14ac:dyDescent="0.25">
      <c r="A77" t="s">
        <v>119</v>
      </c>
      <c r="B77">
        <v>4</v>
      </c>
      <c r="C77" t="s">
        <v>394</v>
      </c>
      <c r="D77">
        <v>0</v>
      </c>
      <c r="E77">
        <v>1900</v>
      </c>
      <c r="F77">
        <v>1</v>
      </c>
      <c r="G77">
        <v>9</v>
      </c>
      <c r="H77">
        <v>1.2</v>
      </c>
      <c r="I77" t="s">
        <v>425</v>
      </c>
      <c r="J77" t="s">
        <v>426</v>
      </c>
      <c r="K77" t="s">
        <v>427</v>
      </c>
      <c r="M77" t="s">
        <v>426</v>
      </c>
      <c r="N77" t="s">
        <v>428</v>
      </c>
      <c r="P77" t="s">
        <v>426</v>
      </c>
      <c r="Q77" t="s">
        <v>429</v>
      </c>
      <c r="X77">
        <v>0.38800000000000001</v>
      </c>
      <c r="Y77">
        <v>0.4</v>
      </c>
      <c r="Z77" t="s">
        <v>431</v>
      </c>
      <c r="AA77">
        <v>0.2</v>
      </c>
      <c r="AB77">
        <v>0.2</v>
      </c>
      <c r="AC77">
        <v>0.2</v>
      </c>
      <c r="AD77">
        <v>0.2</v>
      </c>
      <c r="AE77">
        <v>7</v>
      </c>
      <c r="AF77" t="s">
        <v>432</v>
      </c>
      <c r="AG77" t="s">
        <v>433</v>
      </c>
      <c r="AL77" t="s">
        <v>436</v>
      </c>
      <c r="AO77">
        <v>35</v>
      </c>
      <c r="AP77">
        <v>-30</v>
      </c>
      <c r="AS77">
        <v>7.4999999999999997E-2</v>
      </c>
      <c r="AT77">
        <v>4</v>
      </c>
      <c r="AU77">
        <v>7.4999999999999997E-2</v>
      </c>
      <c r="AV77">
        <v>4</v>
      </c>
      <c r="AW77" t="s">
        <v>437</v>
      </c>
      <c r="AX77" t="s">
        <v>438</v>
      </c>
      <c r="AY77" t="s">
        <v>439</v>
      </c>
      <c r="AZ77" t="s">
        <v>441</v>
      </c>
      <c r="BA77">
        <v>3</v>
      </c>
      <c r="BB77">
        <v>0.75</v>
      </c>
      <c r="BC77">
        <v>0</v>
      </c>
      <c r="BD77" t="s">
        <v>442</v>
      </c>
      <c r="BE77" t="s">
        <v>442</v>
      </c>
      <c r="BF77" t="s">
        <v>443</v>
      </c>
      <c r="BG77" t="s">
        <v>443</v>
      </c>
      <c r="BH77" t="s">
        <v>443</v>
      </c>
      <c r="BI77">
        <v>0</v>
      </c>
      <c r="BJ77" t="s">
        <v>444</v>
      </c>
      <c r="BK77">
        <v>0</v>
      </c>
    </row>
    <row r="78" spans="1:63" x14ac:dyDescent="0.25">
      <c r="A78" t="s">
        <v>120</v>
      </c>
      <c r="B78">
        <v>4</v>
      </c>
      <c r="C78" t="s">
        <v>395</v>
      </c>
      <c r="D78">
        <v>0</v>
      </c>
      <c r="E78">
        <v>1900</v>
      </c>
      <c r="F78">
        <v>1</v>
      </c>
      <c r="G78">
        <v>9</v>
      </c>
      <c r="H78">
        <v>1.2</v>
      </c>
      <c r="I78" t="s">
        <v>425</v>
      </c>
      <c r="J78" t="s">
        <v>426</v>
      </c>
      <c r="K78" t="s">
        <v>427</v>
      </c>
      <c r="M78" t="s">
        <v>426</v>
      </c>
      <c r="N78" t="s">
        <v>428</v>
      </c>
      <c r="P78" t="s">
        <v>426</v>
      </c>
      <c r="Q78" t="s">
        <v>429</v>
      </c>
      <c r="X78">
        <v>0.38800000000000001</v>
      </c>
      <c r="Y78">
        <v>0.4</v>
      </c>
      <c r="Z78" t="s">
        <v>431</v>
      </c>
      <c r="AA78">
        <v>0.2</v>
      </c>
      <c r="AB78">
        <v>0.2</v>
      </c>
      <c r="AC78">
        <v>0.2</v>
      </c>
      <c r="AD78">
        <v>0.2</v>
      </c>
      <c r="AE78">
        <v>7</v>
      </c>
      <c r="AF78" t="s">
        <v>432</v>
      </c>
      <c r="AG78" t="s">
        <v>433</v>
      </c>
      <c r="AL78" t="s">
        <v>436</v>
      </c>
      <c r="AO78">
        <v>35</v>
      </c>
      <c r="AP78">
        <v>-30</v>
      </c>
      <c r="AS78">
        <v>7.4999999999999997E-2</v>
      </c>
      <c r="AT78">
        <v>4</v>
      </c>
      <c r="AU78">
        <v>7.4999999999999997E-2</v>
      </c>
      <c r="AV78">
        <v>4</v>
      </c>
      <c r="AW78" t="s">
        <v>437</v>
      </c>
      <c r="AX78" t="s">
        <v>438</v>
      </c>
      <c r="AY78" t="s">
        <v>439</v>
      </c>
      <c r="AZ78" t="s">
        <v>441</v>
      </c>
      <c r="BA78">
        <v>3</v>
      </c>
      <c r="BB78">
        <v>0.75</v>
      </c>
      <c r="BC78">
        <v>0</v>
      </c>
      <c r="BD78" t="s">
        <v>442</v>
      </c>
      <c r="BE78" t="s">
        <v>442</v>
      </c>
      <c r="BF78" t="s">
        <v>443</v>
      </c>
      <c r="BG78" t="s">
        <v>443</v>
      </c>
      <c r="BH78" t="s">
        <v>443</v>
      </c>
      <c r="BI78">
        <v>0</v>
      </c>
      <c r="BJ78" t="s">
        <v>444</v>
      </c>
      <c r="BK78">
        <v>0</v>
      </c>
    </row>
    <row r="79" spans="1:63" x14ac:dyDescent="0.25">
      <c r="A79" t="s">
        <v>121</v>
      </c>
      <c r="B79">
        <v>4</v>
      </c>
      <c r="C79" t="s">
        <v>396</v>
      </c>
      <c r="D79">
        <v>0</v>
      </c>
      <c r="E79">
        <v>1900</v>
      </c>
      <c r="F79">
        <v>1</v>
      </c>
      <c r="G79">
        <v>9</v>
      </c>
      <c r="H79">
        <v>1.2</v>
      </c>
      <c r="I79" t="s">
        <v>425</v>
      </c>
      <c r="J79" t="s">
        <v>426</v>
      </c>
      <c r="K79" t="s">
        <v>427</v>
      </c>
      <c r="M79" t="s">
        <v>426</v>
      </c>
      <c r="N79" t="s">
        <v>428</v>
      </c>
      <c r="P79" t="s">
        <v>426</v>
      </c>
      <c r="Q79" t="s">
        <v>429</v>
      </c>
      <c r="X79">
        <v>0.38800000000000001</v>
      </c>
      <c r="Y79">
        <v>0.4</v>
      </c>
      <c r="Z79" t="s">
        <v>431</v>
      </c>
      <c r="AA79">
        <v>0.2</v>
      </c>
      <c r="AB79">
        <v>0.2</v>
      </c>
      <c r="AC79">
        <v>0.2</v>
      </c>
      <c r="AD79">
        <v>0.2</v>
      </c>
      <c r="AE79">
        <v>7</v>
      </c>
      <c r="AF79" t="s">
        <v>432</v>
      </c>
      <c r="AG79" t="s">
        <v>433</v>
      </c>
      <c r="AL79" t="s">
        <v>436</v>
      </c>
      <c r="AO79">
        <v>35</v>
      </c>
      <c r="AP79">
        <v>-30</v>
      </c>
      <c r="AS79">
        <v>7.4999999999999997E-2</v>
      </c>
      <c r="AT79">
        <v>4</v>
      </c>
      <c r="AU79">
        <v>7.4999999999999997E-2</v>
      </c>
      <c r="AV79">
        <v>4</v>
      </c>
      <c r="AW79" t="s">
        <v>437</v>
      </c>
      <c r="AX79" t="s">
        <v>438</v>
      </c>
      <c r="AY79" t="s">
        <v>439</v>
      </c>
      <c r="AZ79" t="s">
        <v>441</v>
      </c>
      <c r="BA79">
        <v>3</v>
      </c>
      <c r="BB79">
        <v>0.75</v>
      </c>
      <c r="BC79">
        <v>0</v>
      </c>
      <c r="BD79" t="s">
        <v>442</v>
      </c>
      <c r="BE79" t="s">
        <v>442</v>
      </c>
      <c r="BF79" t="s">
        <v>443</v>
      </c>
      <c r="BG79" t="s">
        <v>443</v>
      </c>
      <c r="BH79" t="s">
        <v>443</v>
      </c>
      <c r="BI79">
        <v>0</v>
      </c>
      <c r="BJ79" t="s">
        <v>444</v>
      </c>
      <c r="BK79">
        <v>0</v>
      </c>
    </row>
    <row r="80" spans="1:63" x14ac:dyDescent="0.25">
      <c r="A80" t="s">
        <v>122</v>
      </c>
      <c r="B80">
        <v>4</v>
      </c>
      <c r="C80" t="s">
        <v>397</v>
      </c>
      <c r="D80">
        <v>0</v>
      </c>
      <c r="E80">
        <v>1900</v>
      </c>
      <c r="F80">
        <v>1</v>
      </c>
      <c r="G80">
        <v>9</v>
      </c>
      <c r="H80">
        <v>1.2</v>
      </c>
      <c r="I80" t="s">
        <v>425</v>
      </c>
      <c r="J80" t="s">
        <v>426</v>
      </c>
      <c r="K80" t="s">
        <v>427</v>
      </c>
      <c r="M80" t="s">
        <v>426</v>
      </c>
      <c r="N80" t="s">
        <v>428</v>
      </c>
      <c r="P80" t="s">
        <v>426</v>
      </c>
      <c r="Q80" t="s">
        <v>429</v>
      </c>
      <c r="X80">
        <v>0.38800000000000001</v>
      </c>
      <c r="Y80">
        <v>0.4</v>
      </c>
      <c r="Z80" t="s">
        <v>431</v>
      </c>
      <c r="AA80">
        <v>0.2</v>
      </c>
      <c r="AB80">
        <v>0.2</v>
      </c>
      <c r="AC80">
        <v>0.2</v>
      </c>
      <c r="AD80">
        <v>0.2</v>
      </c>
      <c r="AE80">
        <v>7</v>
      </c>
      <c r="AF80" t="s">
        <v>432</v>
      </c>
      <c r="AG80" t="s">
        <v>433</v>
      </c>
      <c r="AL80" t="s">
        <v>436</v>
      </c>
      <c r="AO80">
        <v>35</v>
      </c>
      <c r="AP80">
        <v>-30</v>
      </c>
      <c r="AS80">
        <v>7.4999999999999997E-2</v>
      </c>
      <c r="AT80">
        <v>4</v>
      </c>
      <c r="AU80">
        <v>7.4999999999999997E-2</v>
      </c>
      <c r="AV80">
        <v>4</v>
      </c>
      <c r="AW80" t="s">
        <v>437</v>
      </c>
      <c r="AX80" t="s">
        <v>438</v>
      </c>
      <c r="AY80" t="s">
        <v>439</v>
      </c>
      <c r="AZ80" t="s">
        <v>441</v>
      </c>
      <c r="BA80">
        <v>3</v>
      </c>
      <c r="BB80">
        <v>0.75</v>
      </c>
      <c r="BC80">
        <v>0</v>
      </c>
      <c r="BD80" t="s">
        <v>442</v>
      </c>
      <c r="BE80" t="s">
        <v>442</v>
      </c>
      <c r="BF80" t="s">
        <v>443</v>
      </c>
      <c r="BG80" t="s">
        <v>443</v>
      </c>
      <c r="BH80" t="s">
        <v>443</v>
      </c>
      <c r="BI80">
        <v>0</v>
      </c>
      <c r="BJ80" t="s">
        <v>444</v>
      </c>
      <c r="BK80">
        <v>0</v>
      </c>
    </row>
    <row r="81" spans="1:63" x14ac:dyDescent="0.25">
      <c r="A81" t="s">
        <v>123</v>
      </c>
      <c r="B81">
        <v>4</v>
      </c>
      <c r="C81" t="s">
        <v>398</v>
      </c>
      <c r="D81">
        <v>0</v>
      </c>
      <c r="E81">
        <v>1900</v>
      </c>
      <c r="F81">
        <v>1</v>
      </c>
      <c r="G81">
        <v>9</v>
      </c>
      <c r="H81">
        <v>1.2</v>
      </c>
      <c r="I81" t="s">
        <v>425</v>
      </c>
      <c r="J81" t="s">
        <v>426</v>
      </c>
      <c r="K81" t="s">
        <v>427</v>
      </c>
      <c r="M81" t="s">
        <v>426</v>
      </c>
      <c r="N81" t="s">
        <v>428</v>
      </c>
      <c r="P81" t="s">
        <v>426</v>
      </c>
      <c r="Q81" t="s">
        <v>429</v>
      </c>
      <c r="X81">
        <v>0.38800000000000001</v>
      </c>
      <c r="Y81">
        <v>0.4</v>
      </c>
      <c r="Z81" t="s">
        <v>431</v>
      </c>
      <c r="AA81">
        <v>0.2</v>
      </c>
      <c r="AB81">
        <v>0.2</v>
      </c>
      <c r="AC81">
        <v>0.2</v>
      </c>
      <c r="AD81">
        <v>0.2</v>
      </c>
      <c r="AE81">
        <v>7</v>
      </c>
      <c r="AF81" t="s">
        <v>432</v>
      </c>
      <c r="AG81" t="s">
        <v>433</v>
      </c>
      <c r="AL81" t="s">
        <v>436</v>
      </c>
      <c r="AO81">
        <v>35</v>
      </c>
      <c r="AP81">
        <v>-30</v>
      </c>
      <c r="AS81">
        <v>7.4999999999999997E-2</v>
      </c>
      <c r="AT81">
        <v>4</v>
      </c>
      <c r="AU81">
        <v>7.4999999999999997E-2</v>
      </c>
      <c r="AV81">
        <v>4</v>
      </c>
      <c r="AW81" t="s">
        <v>437</v>
      </c>
      <c r="AX81" t="s">
        <v>438</v>
      </c>
      <c r="AY81" t="s">
        <v>439</v>
      </c>
      <c r="AZ81" t="s">
        <v>441</v>
      </c>
      <c r="BA81">
        <v>3</v>
      </c>
      <c r="BB81">
        <v>0.75</v>
      </c>
      <c r="BC81">
        <v>0</v>
      </c>
      <c r="BD81" t="s">
        <v>442</v>
      </c>
      <c r="BE81" t="s">
        <v>442</v>
      </c>
      <c r="BF81" t="s">
        <v>443</v>
      </c>
      <c r="BG81" t="s">
        <v>443</v>
      </c>
      <c r="BH81" t="s">
        <v>443</v>
      </c>
      <c r="BI81">
        <v>0</v>
      </c>
      <c r="BJ81" t="s">
        <v>444</v>
      </c>
      <c r="BK81">
        <v>0</v>
      </c>
    </row>
    <row r="82" spans="1:63" x14ac:dyDescent="0.25">
      <c r="A82" t="s">
        <v>124</v>
      </c>
      <c r="B82">
        <v>4</v>
      </c>
      <c r="C82" t="s">
        <v>399</v>
      </c>
      <c r="D82">
        <v>0</v>
      </c>
      <c r="E82">
        <v>1900</v>
      </c>
      <c r="F82">
        <v>1</v>
      </c>
      <c r="G82">
        <v>9</v>
      </c>
      <c r="H82">
        <v>1.2</v>
      </c>
      <c r="I82" t="s">
        <v>425</v>
      </c>
      <c r="J82" t="s">
        <v>426</v>
      </c>
      <c r="K82" t="s">
        <v>427</v>
      </c>
      <c r="M82" t="s">
        <v>426</v>
      </c>
      <c r="N82" t="s">
        <v>428</v>
      </c>
      <c r="P82" t="s">
        <v>426</v>
      </c>
      <c r="Q82" t="s">
        <v>429</v>
      </c>
      <c r="X82">
        <v>0.38800000000000001</v>
      </c>
      <c r="Y82">
        <v>0.4</v>
      </c>
      <c r="Z82" t="s">
        <v>431</v>
      </c>
      <c r="AA82">
        <v>0.2</v>
      </c>
      <c r="AB82">
        <v>0.2</v>
      </c>
      <c r="AC82">
        <v>0.2</v>
      </c>
      <c r="AD82">
        <v>0.2</v>
      </c>
      <c r="AE82">
        <v>7</v>
      </c>
      <c r="AF82" t="s">
        <v>432</v>
      </c>
      <c r="AG82" t="s">
        <v>433</v>
      </c>
      <c r="AL82" t="s">
        <v>436</v>
      </c>
      <c r="AO82">
        <v>35</v>
      </c>
      <c r="AP82">
        <v>-30</v>
      </c>
      <c r="AS82">
        <v>7.4999999999999997E-2</v>
      </c>
      <c r="AT82">
        <v>4</v>
      </c>
      <c r="AU82">
        <v>7.4999999999999997E-2</v>
      </c>
      <c r="AV82">
        <v>4</v>
      </c>
      <c r="AW82" t="s">
        <v>437</v>
      </c>
      <c r="AX82" t="s">
        <v>438</v>
      </c>
      <c r="AY82" t="s">
        <v>439</v>
      </c>
      <c r="AZ82" t="s">
        <v>441</v>
      </c>
      <c r="BA82">
        <v>3</v>
      </c>
      <c r="BB82">
        <v>0.75</v>
      </c>
      <c r="BC82">
        <v>0</v>
      </c>
      <c r="BD82" t="s">
        <v>442</v>
      </c>
      <c r="BE82" t="s">
        <v>442</v>
      </c>
      <c r="BF82" t="s">
        <v>443</v>
      </c>
      <c r="BG82" t="s">
        <v>443</v>
      </c>
      <c r="BH82" t="s">
        <v>443</v>
      </c>
      <c r="BI82">
        <v>0</v>
      </c>
      <c r="BJ82" t="s">
        <v>444</v>
      </c>
      <c r="BK82">
        <v>0</v>
      </c>
    </row>
    <row r="83" spans="1:63" x14ac:dyDescent="0.25">
      <c r="A83" t="s">
        <v>125</v>
      </c>
      <c r="B83">
        <v>4</v>
      </c>
      <c r="C83" t="s">
        <v>400</v>
      </c>
      <c r="D83">
        <v>0</v>
      </c>
      <c r="E83">
        <v>1900</v>
      </c>
      <c r="F83">
        <v>1</v>
      </c>
      <c r="G83">
        <v>9</v>
      </c>
      <c r="H83">
        <v>1.2</v>
      </c>
      <c r="I83" t="s">
        <v>425</v>
      </c>
      <c r="J83" t="s">
        <v>426</v>
      </c>
      <c r="K83" t="s">
        <v>427</v>
      </c>
      <c r="M83" t="s">
        <v>426</v>
      </c>
      <c r="N83" t="s">
        <v>428</v>
      </c>
      <c r="P83" t="s">
        <v>426</v>
      </c>
      <c r="Q83" t="s">
        <v>429</v>
      </c>
      <c r="X83">
        <v>0.38800000000000001</v>
      </c>
      <c r="Y83">
        <v>0.4</v>
      </c>
      <c r="Z83" t="s">
        <v>431</v>
      </c>
      <c r="AA83">
        <v>0.2</v>
      </c>
      <c r="AB83">
        <v>0.2</v>
      </c>
      <c r="AC83">
        <v>0.2</v>
      </c>
      <c r="AD83">
        <v>0.2</v>
      </c>
      <c r="AE83">
        <v>7</v>
      </c>
      <c r="AF83" t="s">
        <v>432</v>
      </c>
      <c r="AG83" t="s">
        <v>433</v>
      </c>
      <c r="AL83" t="s">
        <v>436</v>
      </c>
      <c r="AO83">
        <v>35</v>
      </c>
      <c r="AP83">
        <v>-30</v>
      </c>
      <c r="AS83">
        <v>7.4999999999999997E-2</v>
      </c>
      <c r="AT83">
        <v>4</v>
      </c>
      <c r="AU83">
        <v>7.4999999999999997E-2</v>
      </c>
      <c r="AV83">
        <v>4</v>
      </c>
      <c r="AW83" t="s">
        <v>437</v>
      </c>
      <c r="AX83" t="s">
        <v>438</v>
      </c>
      <c r="AY83" t="s">
        <v>439</v>
      </c>
      <c r="AZ83" t="s">
        <v>441</v>
      </c>
      <c r="BA83">
        <v>3</v>
      </c>
      <c r="BB83">
        <v>0.75</v>
      </c>
      <c r="BC83">
        <v>0</v>
      </c>
      <c r="BD83" t="s">
        <v>442</v>
      </c>
      <c r="BE83" t="s">
        <v>442</v>
      </c>
      <c r="BF83" t="s">
        <v>443</v>
      </c>
      <c r="BG83" t="s">
        <v>443</v>
      </c>
      <c r="BH83" t="s">
        <v>443</v>
      </c>
      <c r="BI83">
        <v>0</v>
      </c>
      <c r="BJ83" t="s">
        <v>444</v>
      </c>
      <c r="BK83">
        <v>0</v>
      </c>
    </row>
    <row r="84" spans="1:63" x14ac:dyDescent="0.25">
      <c r="A84" t="s">
        <v>126</v>
      </c>
      <c r="B84">
        <v>4</v>
      </c>
      <c r="C84" t="s">
        <v>401</v>
      </c>
      <c r="D84">
        <v>0</v>
      </c>
      <c r="E84">
        <v>1900</v>
      </c>
      <c r="F84">
        <v>1</v>
      </c>
      <c r="G84">
        <v>9</v>
      </c>
      <c r="H84">
        <v>1.2</v>
      </c>
      <c r="I84" t="s">
        <v>425</v>
      </c>
      <c r="J84" t="s">
        <v>426</v>
      </c>
      <c r="K84" t="s">
        <v>427</v>
      </c>
      <c r="M84" t="s">
        <v>426</v>
      </c>
      <c r="N84" t="s">
        <v>428</v>
      </c>
      <c r="P84" t="s">
        <v>426</v>
      </c>
      <c r="Q84" t="s">
        <v>429</v>
      </c>
      <c r="X84">
        <v>0.38800000000000001</v>
      </c>
      <c r="Y84">
        <v>0.4</v>
      </c>
      <c r="Z84" t="s">
        <v>431</v>
      </c>
      <c r="AA84">
        <v>0.2</v>
      </c>
      <c r="AB84">
        <v>0.2</v>
      </c>
      <c r="AC84">
        <v>0.2</v>
      </c>
      <c r="AD84">
        <v>0.2</v>
      </c>
      <c r="AE84">
        <v>7</v>
      </c>
      <c r="AF84" t="s">
        <v>432</v>
      </c>
      <c r="AG84" t="s">
        <v>433</v>
      </c>
      <c r="AL84" t="s">
        <v>436</v>
      </c>
      <c r="AO84">
        <v>35</v>
      </c>
      <c r="AP84">
        <v>-30</v>
      </c>
      <c r="AS84">
        <v>7.4999999999999997E-2</v>
      </c>
      <c r="AT84">
        <v>4</v>
      </c>
      <c r="AU84">
        <v>7.4999999999999997E-2</v>
      </c>
      <c r="AV84">
        <v>4</v>
      </c>
      <c r="AW84" t="s">
        <v>437</v>
      </c>
      <c r="AX84" t="s">
        <v>438</v>
      </c>
      <c r="AY84" t="s">
        <v>439</v>
      </c>
      <c r="AZ84" t="s">
        <v>441</v>
      </c>
      <c r="BA84">
        <v>3</v>
      </c>
      <c r="BB84">
        <v>0.75</v>
      </c>
      <c r="BC84">
        <v>0</v>
      </c>
      <c r="BD84" t="s">
        <v>442</v>
      </c>
      <c r="BE84" t="s">
        <v>442</v>
      </c>
      <c r="BF84" t="s">
        <v>443</v>
      </c>
      <c r="BG84" t="s">
        <v>443</v>
      </c>
      <c r="BH84" t="s">
        <v>443</v>
      </c>
      <c r="BI84">
        <v>0</v>
      </c>
      <c r="BJ84" t="s">
        <v>444</v>
      </c>
      <c r="BK84">
        <v>0</v>
      </c>
    </row>
    <row r="85" spans="1:63" x14ac:dyDescent="0.25">
      <c r="A85" t="s">
        <v>127</v>
      </c>
      <c r="B85">
        <v>4</v>
      </c>
      <c r="C85" t="s">
        <v>402</v>
      </c>
      <c r="D85">
        <v>0</v>
      </c>
      <c r="E85">
        <v>1900</v>
      </c>
      <c r="F85">
        <v>1</v>
      </c>
      <c r="G85">
        <v>9</v>
      </c>
      <c r="H85">
        <v>1.2</v>
      </c>
      <c r="I85" t="s">
        <v>425</v>
      </c>
      <c r="J85" t="s">
        <v>426</v>
      </c>
      <c r="K85" t="s">
        <v>427</v>
      </c>
      <c r="M85" t="s">
        <v>426</v>
      </c>
      <c r="N85" t="s">
        <v>428</v>
      </c>
      <c r="P85" t="s">
        <v>426</v>
      </c>
      <c r="Q85" t="s">
        <v>429</v>
      </c>
      <c r="X85">
        <v>0.38800000000000001</v>
      </c>
      <c r="Y85">
        <v>0.4</v>
      </c>
      <c r="Z85" t="s">
        <v>431</v>
      </c>
      <c r="AA85">
        <v>0.2</v>
      </c>
      <c r="AB85">
        <v>0.2</v>
      </c>
      <c r="AC85">
        <v>0.2</v>
      </c>
      <c r="AD85">
        <v>0.2</v>
      </c>
      <c r="AE85">
        <v>7</v>
      </c>
      <c r="AF85" t="s">
        <v>432</v>
      </c>
      <c r="AG85" t="s">
        <v>433</v>
      </c>
      <c r="AL85" t="s">
        <v>436</v>
      </c>
      <c r="AO85">
        <v>35</v>
      </c>
      <c r="AP85">
        <v>-30</v>
      </c>
      <c r="AS85">
        <v>7.4999999999999997E-2</v>
      </c>
      <c r="AT85">
        <v>4</v>
      </c>
      <c r="AU85">
        <v>7.4999999999999997E-2</v>
      </c>
      <c r="AV85">
        <v>4</v>
      </c>
      <c r="AW85" t="s">
        <v>437</v>
      </c>
      <c r="AX85" t="s">
        <v>438</v>
      </c>
      <c r="AY85" t="s">
        <v>439</v>
      </c>
      <c r="AZ85" t="s">
        <v>441</v>
      </c>
      <c r="BA85">
        <v>3</v>
      </c>
      <c r="BB85">
        <v>0.75</v>
      </c>
      <c r="BC85">
        <v>0</v>
      </c>
      <c r="BD85" t="s">
        <v>442</v>
      </c>
      <c r="BE85" t="s">
        <v>442</v>
      </c>
      <c r="BF85" t="s">
        <v>443</v>
      </c>
      <c r="BG85" t="s">
        <v>443</v>
      </c>
      <c r="BH85" t="s">
        <v>443</v>
      </c>
      <c r="BI85">
        <v>0</v>
      </c>
      <c r="BJ85" t="s">
        <v>444</v>
      </c>
      <c r="BK85">
        <v>0</v>
      </c>
    </row>
    <row r="86" spans="1:63" x14ac:dyDescent="0.25">
      <c r="A86" t="s">
        <v>128</v>
      </c>
      <c r="B86">
        <v>4</v>
      </c>
      <c r="C86" t="s">
        <v>403</v>
      </c>
      <c r="D86">
        <v>0</v>
      </c>
      <c r="E86">
        <v>1900</v>
      </c>
      <c r="F86">
        <v>1</v>
      </c>
      <c r="G86">
        <v>9</v>
      </c>
      <c r="H86">
        <v>1.2</v>
      </c>
      <c r="I86" t="s">
        <v>425</v>
      </c>
      <c r="J86" t="s">
        <v>426</v>
      </c>
      <c r="K86" t="s">
        <v>427</v>
      </c>
      <c r="M86" t="s">
        <v>426</v>
      </c>
      <c r="N86" t="s">
        <v>428</v>
      </c>
      <c r="P86" t="s">
        <v>426</v>
      </c>
      <c r="Q86" t="s">
        <v>429</v>
      </c>
      <c r="X86">
        <v>0.38800000000000001</v>
      </c>
      <c r="Y86">
        <v>0.4</v>
      </c>
      <c r="Z86" t="s">
        <v>431</v>
      </c>
      <c r="AA86">
        <v>0.2</v>
      </c>
      <c r="AB86">
        <v>0.2</v>
      </c>
      <c r="AC86">
        <v>0.2</v>
      </c>
      <c r="AD86">
        <v>0.2</v>
      </c>
      <c r="AE86">
        <v>7</v>
      </c>
      <c r="AF86" t="s">
        <v>432</v>
      </c>
      <c r="AG86" t="s">
        <v>433</v>
      </c>
      <c r="AL86" t="s">
        <v>436</v>
      </c>
      <c r="AO86">
        <v>35</v>
      </c>
      <c r="AP86">
        <v>-30</v>
      </c>
      <c r="AS86">
        <v>7.4999999999999997E-2</v>
      </c>
      <c r="AT86">
        <v>4</v>
      </c>
      <c r="AU86">
        <v>7.4999999999999997E-2</v>
      </c>
      <c r="AV86">
        <v>4</v>
      </c>
      <c r="AW86" t="s">
        <v>437</v>
      </c>
      <c r="AX86" t="s">
        <v>438</v>
      </c>
      <c r="AY86" t="s">
        <v>439</v>
      </c>
      <c r="AZ86" t="s">
        <v>441</v>
      </c>
      <c r="BA86">
        <v>3</v>
      </c>
      <c r="BB86">
        <v>0.75</v>
      </c>
      <c r="BC86">
        <v>0</v>
      </c>
      <c r="BD86" t="s">
        <v>442</v>
      </c>
      <c r="BE86" t="s">
        <v>442</v>
      </c>
      <c r="BF86" t="s">
        <v>443</v>
      </c>
      <c r="BG86" t="s">
        <v>443</v>
      </c>
      <c r="BH86" t="s">
        <v>443</v>
      </c>
      <c r="BI86">
        <v>0</v>
      </c>
      <c r="BJ86" t="s">
        <v>444</v>
      </c>
      <c r="BK86">
        <v>0</v>
      </c>
    </row>
    <row r="87" spans="1:63" x14ac:dyDescent="0.25">
      <c r="A87" t="s">
        <v>129</v>
      </c>
      <c r="B87">
        <v>4</v>
      </c>
      <c r="C87" t="s">
        <v>404</v>
      </c>
      <c r="D87">
        <v>0</v>
      </c>
      <c r="E87">
        <v>1900</v>
      </c>
      <c r="F87">
        <v>1</v>
      </c>
      <c r="G87">
        <v>9</v>
      </c>
      <c r="H87">
        <v>1.2</v>
      </c>
      <c r="I87" t="s">
        <v>425</v>
      </c>
      <c r="J87" t="s">
        <v>426</v>
      </c>
      <c r="K87" t="s">
        <v>427</v>
      </c>
      <c r="M87" t="s">
        <v>426</v>
      </c>
      <c r="N87" t="s">
        <v>428</v>
      </c>
      <c r="P87" t="s">
        <v>426</v>
      </c>
      <c r="Q87" t="s">
        <v>429</v>
      </c>
      <c r="X87">
        <v>0.38800000000000001</v>
      </c>
      <c r="Y87">
        <v>0.4</v>
      </c>
      <c r="Z87" t="s">
        <v>431</v>
      </c>
      <c r="AA87">
        <v>0.2</v>
      </c>
      <c r="AB87">
        <v>0.2</v>
      </c>
      <c r="AC87">
        <v>0.2</v>
      </c>
      <c r="AD87">
        <v>0.2</v>
      </c>
      <c r="AE87">
        <v>7</v>
      </c>
      <c r="AF87" t="s">
        <v>432</v>
      </c>
      <c r="AG87" t="s">
        <v>433</v>
      </c>
      <c r="AL87" t="s">
        <v>436</v>
      </c>
      <c r="AO87">
        <v>35</v>
      </c>
      <c r="AP87">
        <v>-30</v>
      </c>
      <c r="AS87">
        <v>7.4999999999999997E-2</v>
      </c>
      <c r="AT87">
        <v>4</v>
      </c>
      <c r="AU87">
        <v>7.4999999999999997E-2</v>
      </c>
      <c r="AV87">
        <v>4</v>
      </c>
      <c r="AW87" t="s">
        <v>437</v>
      </c>
      <c r="AX87" t="s">
        <v>438</v>
      </c>
      <c r="AY87" t="s">
        <v>439</v>
      </c>
      <c r="AZ87" t="s">
        <v>441</v>
      </c>
      <c r="BA87">
        <v>3</v>
      </c>
      <c r="BB87">
        <v>0.75</v>
      </c>
      <c r="BC87">
        <v>0</v>
      </c>
      <c r="BD87" t="s">
        <v>442</v>
      </c>
      <c r="BE87" t="s">
        <v>442</v>
      </c>
      <c r="BF87" t="s">
        <v>443</v>
      </c>
      <c r="BG87" t="s">
        <v>443</v>
      </c>
      <c r="BH87" t="s">
        <v>443</v>
      </c>
      <c r="BI87">
        <v>0</v>
      </c>
      <c r="BJ87" t="s">
        <v>444</v>
      </c>
      <c r="BK87">
        <v>0</v>
      </c>
    </row>
    <row r="88" spans="1:63" x14ac:dyDescent="0.25">
      <c r="A88" t="s">
        <v>130</v>
      </c>
      <c r="B88">
        <v>4</v>
      </c>
      <c r="C88" t="s">
        <v>405</v>
      </c>
      <c r="D88">
        <v>0</v>
      </c>
      <c r="E88">
        <v>1900</v>
      </c>
      <c r="F88">
        <v>1</v>
      </c>
      <c r="G88">
        <v>9</v>
      </c>
      <c r="H88">
        <v>1.2</v>
      </c>
      <c r="I88" t="s">
        <v>425</v>
      </c>
      <c r="J88" t="s">
        <v>426</v>
      </c>
      <c r="K88" t="s">
        <v>427</v>
      </c>
      <c r="M88" t="s">
        <v>426</v>
      </c>
      <c r="N88" t="s">
        <v>428</v>
      </c>
      <c r="P88" t="s">
        <v>426</v>
      </c>
      <c r="Q88" t="s">
        <v>429</v>
      </c>
      <c r="X88">
        <v>0.38800000000000001</v>
      </c>
      <c r="Y88">
        <v>0.4</v>
      </c>
      <c r="Z88" t="s">
        <v>431</v>
      </c>
      <c r="AA88">
        <v>0.2</v>
      </c>
      <c r="AB88">
        <v>0.2</v>
      </c>
      <c r="AC88">
        <v>0.2</v>
      </c>
      <c r="AD88">
        <v>0.2</v>
      </c>
      <c r="AE88">
        <v>7</v>
      </c>
      <c r="AF88" t="s">
        <v>432</v>
      </c>
      <c r="AG88" t="s">
        <v>433</v>
      </c>
      <c r="AL88" t="s">
        <v>436</v>
      </c>
      <c r="AO88">
        <v>35</v>
      </c>
      <c r="AP88">
        <v>-30</v>
      </c>
      <c r="AS88">
        <v>7.4999999999999997E-2</v>
      </c>
      <c r="AT88">
        <v>4</v>
      </c>
      <c r="AU88">
        <v>7.4999999999999997E-2</v>
      </c>
      <c r="AV88">
        <v>4</v>
      </c>
      <c r="AW88" t="s">
        <v>437</v>
      </c>
      <c r="AX88" t="s">
        <v>438</v>
      </c>
      <c r="AY88" t="s">
        <v>439</v>
      </c>
      <c r="AZ88" t="s">
        <v>441</v>
      </c>
      <c r="BA88">
        <v>3</v>
      </c>
      <c r="BB88">
        <v>0.75</v>
      </c>
      <c r="BC88">
        <v>0</v>
      </c>
      <c r="BD88" t="s">
        <v>442</v>
      </c>
      <c r="BE88" t="s">
        <v>442</v>
      </c>
      <c r="BF88" t="s">
        <v>443</v>
      </c>
      <c r="BG88" t="s">
        <v>443</v>
      </c>
      <c r="BH88" t="s">
        <v>443</v>
      </c>
      <c r="BI88">
        <v>0</v>
      </c>
      <c r="BJ88" t="s">
        <v>444</v>
      </c>
      <c r="BK88">
        <v>0</v>
      </c>
    </row>
    <row r="89" spans="1:63" x14ac:dyDescent="0.25">
      <c r="A89" t="s">
        <v>131</v>
      </c>
      <c r="B89">
        <v>4</v>
      </c>
      <c r="C89" t="s">
        <v>406</v>
      </c>
      <c r="D89">
        <v>0</v>
      </c>
      <c r="E89">
        <v>1900</v>
      </c>
      <c r="F89">
        <v>1</v>
      </c>
      <c r="G89">
        <v>9</v>
      </c>
      <c r="H89">
        <v>1.2</v>
      </c>
      <c r="I89" t="s">
        <v>425</v>
      </c>
      <c r="J89" t="s">
        <v>426</v>
      </c>
      <c r="K89" t="s">
        <v>427</v>
      </c>
      <c r="M89" t="s">
        <v>426</v>
      </c>
      <c r="N89" t="s">
        <v>428</v>
      </c>
      <c r="P89" t="s">
        <v>426</v>
      </c>
      <c r="Q89" t="s">
        <v>429</v>
      </c>
      <c r="X89">
        <v>0.38800000000000001</v>
      </c>
      <c r="Y89">
        <v>0.4</v>
      </c>
      <c r="Z89" t="s">
        <v>431</v>
      </c>
      <c r="AA89">
        <v>0.2</v>
      </c>
      <c r="AB89">
        <v>0.2</v>
      </c>
      <c r="AC89">
        <v>0.2</v>
      </c>
      <c r="AD89">
        <v>0.2</v>
      </c>
      <c r="AE89">
        <v>7</v>
      </c>
      <c r="AF89" t="s">
        <v>432</v>
      </c>
      <c r="AG89" t="s">
        <v>433</v>
      </c>
      <c r="AL89" t="s">
        <v>436</v>
      </c>
      <c r="AO89">
        <v>35</v>
      </c>
      <c r="AP89">
        <v>-30</v>
      </c>
      <c r="AS89">
        <v>7.4999999999999997E-2</v>
      </c>
      <c r="AT89">
        <v>4</v>
      </c>
      <c r="AU89">
        <v>7.4999999999999997E-2</v>
      </c>
      <c r="AV89">
        <v>4</v>
      </c>
      <c r="AW89" t="s">
        <v>437</v>
      </c>
      <c r="AX89" t="s">
        <v>438</v>
      </c>
      <c r="AY89" t="s">
        <v>439</v>
      </c>
      <c r="AZ89" t="s">
        <v>441</v>
      </c>
      <c r="BA89">
        <v>3</v>
      </c>
      <c r="BB89">
        <v>0.75</v>
      </c>
      <c r="BC89">
        <v>0</v>
      </c>
      <c r="BD89" t="s">
        <v>442</v>
      </c>
      <c r="BE89" t="s">
        <v>442</v>
      </c>
      <c r="BF89" t="s">
        <v>443</v>
      </c>
      <c r="BG89" t="s">
        <v>443</v>
      </c>
      <c r="BH89" t="s">
        <v>443</v>
      </c>
      <c r="BI89">
        <v>0</v>
      </c>
      <c r="BJ89" t="s">
        <v>444</v>
      </c>
      <c r="BK89">
        <v>0</v>
      </c>
    </row>
    <row r="90" spans="1:63" x14ac:dyDescent="0.25">
      <c r="A90" t="s">
        <v>132</v>
      </c>
      <c r="B90">
        <v>4</v>
      </c>
      <c r="C90" t="s">
        <v>407</v>
      </c>
      <c r="D90">
        <v>0</v>
      </c>
      <c r="E90">
        <v>1900</v>
      </c>
      <c r="F90">
        <v>1</v>
      </c>
      <c r="G90">
        <v>9</v>
      </c>
      <c r="H90">
        <v>1.2</v>
      </c>
      <c r="I90" t="s">
        <v>425</v>
      </c>
      <c r="J90" t="s">
        <v>426</v>
      </c>
      <c r="K90" t="s">
        <v>427</v>
      </c>
      <c r="M90" t="s">
        <v>426</v>
      </c>
      <c r="N90" t="s">
        <v>428</v>
      </c>
      <c r="P90" t="s">
        <v>426</v>
      </c>
      <c r="Q90" t="s">
        <v>429</v>
      </c>
      <c r="X90">
        <v>0.38800000000000001</v>
      </c>
      <c r="Y90">
        <v>0.4</v>
      </c>
      <c r="Z90" t="s">
        <v>431</v>
      </c>
      <c r="AA90">
        <v>0.2</v>
      </c>
      <c r="AB90">
        <v>0.2</v>
      </c>
      <c r="AC90">
        <v>0.2</v>
      </c>
      <c r="AD90">
        <v>0.2</v>
      </c>
      <c r="AE90">
        <v>7</v>
      </c>
      <c r="AF90" t="s">
        <v>432</v>
      </c>
      <c r="AG90" t="s">
        <v>433</v>
      </c>
      <c r="AL90" t="s">
        <v>436</v>
      </c>
      <c r="AO90">
        <v>35</v>
      </c>
      <c r="AP90">
        <v>-30</v>
      </c>
      <c r="AS90">
        <v>7.4999999999999997E-2</v>
      </c>
      <c r="AT90">
        <v>4</v>
      </c>
      <c r="AU90">
        <v>7.4999999999999997E-2</v>
      </c>
      <c r="AV90">
        <v>4</v>
      </c>
      <c r="AW90" t="s">
        <v>437</v>
      </c>
      <c r="AX90" t="s">
        <v>438</v>
      </c>
      <c r="AY90" t="s">
        <v>439</v>
      </c>
      <c r="AZ90" t="s">
        <v>441</v>
      </c>
      <c r="BA90">
        <v>3</v>
      </c>
      <c r="BB90">
        <v>0.75</v>
      </c>
      <c r="BC90">
        <v>0</v>
      </c>
      <c r="BD90" t="s">
        <v>442</v>
      </c>
      <c r="BE90" t="s">
        <v>442</v>
      </c>
      <c r="BF90" t="s">
        <v>443</v>
      </c>
      <c r="BG90" t="s">
        <v>443</v>
      </c>
      <c r="BH90" t="s">
        <v>443</v>
      </c>
      <c r="BI90">
        <v>0</v>
      </c>
      <c r="BJ90" t="s">
        <v>444</v>
      </c>
      <c r="BK90">
        <v>0</v>
      </c>
    </row>
    <row r="91" spans="1:63" x14ac:dyDescent="0.25">
      <c r="A91" t="s">
        <v>133</v>
      </c>
      <c r="B91">
        <v>4</v>
      </c>
      <c r="C91" t="s">
        <v>408</v>
      </c>
      <c r="D91">
        <v>0</v>
      </c>
      <c r="E91">
        <v>1900</v>
      </c>
      <c r="F91">
        <v>1</v>
      </c>
      <c r="G91">
        <v>9</v>
      </c>
      <c r="H91">
        <v>1.2</v>
      </c>
      <c r="I91" t="s">
        <v>425</v>
      </c>
      <c r="J91" t="s">
        <v>426</v>
      </c>
      <c r="K91" t="s">
        <v>427</v>
      </c>
      <c r="M91" t="s">
        <v>426</v>
      </c>
      <c r="N91" t="s">
        <v>428</v>
      </c>
      <c r="P91" t="s">
        <v>426</v>
      </c>
      <c r="Q91" t="s">
        <v>429</v>
      </c>
      <c r="X91">
        <v>0.38800000000000001</v>
      </c>
      <c r="Y91">
        <v>0.4</v>
      </c>
      <c r="Z91" t="s">
        <v>431</v>
      </c>
      <c r="AA91">
        <v>0.2</v>
      </c>
      <c r="AB91">
        <v>0.2</v>
      </c>
      <c r="AC91">
        <v>0.2</v>
      </c>
      <c r="AD91">
        <v>0.2</v>
      </c>
      <c r="AE91">
        <v>7</v>
      </c>
      <c r="AF91" t="s">
        <v>432</v>
      </c>
      <c r="AG91" t="s">
        <v>433</v>
      </c>
      <c r="AL91" t="s">
        <v>436</v>
      </c>
      <c r="AO91">
        <v>35</v>
      </c>
      <c r="AP91">
        <v>-30</v>
      </c>
      <c r="AS91">
        <v>7.4999999999999997E-2</v>
      </c>
      <c r="AT91">
        <v>4</v>
      </c>
      <c r="AU91">
        <v>7.4999999999999997E-2</v>
      </c>
      <c r="AV91">
        <v>4</v>
      </c>
      <c r="AW91" t="s">
        <v>437</v>
      </c>
      <c r="AX91" t="s">
        <v>438</v>
      </c>
      <c r="AY91" t="s">
        <v>439</v>
      </c>
      <c r="AZ91" t="s">
        <v>441</v>
      </c>
      <c r="BA91">
        <v>3</v>
      </c>
      <c r="BB91">
        <v>0.75</v>
      </c>
      <c r="BC91">
        <v>0</v>
      </c>
      <c r="BD91" t="s">
        <v>442</v>
      </c>
      <c r="BE91" t="s">
        <v>442</v>
      </c>
      <c r="BF91" t="s">
        <v>443</v>
      </c>
      <c r="BG91" t="s">
        <v>443</v>
      </c>
      <c r="BH91" t="s">
        <v>443</v>
      </c>
      <c r="BI91">
        <v>0</v>
      </c>
      <c r="BJ91" t="s">
        <v>444</v>
      </c>
      <c r="BK91">
        <v>0</v>
      </c>
    </row>
    <row r="92" spans="1:63" x14ac:dyDescent="0.25">
      <c r="A92" t="s">
        <v>134</v>
      </c>
      <c r="B92">
        <v>4</v>
      </c>
      <c r="C92" t="s">
        <v>409</v>
      </c>
      <c r="D92">
        <v>0</v>
      </c>
      <c r="E92">
        <v>1900</v>
      </c>
      <c r="F92">
        <v>1</v>
      </c>
      <c r="G92">
        <v>9</v>
      </c>
      <c r="H92">
        <v>1.2</v>
      </c>
      <c r="I92" t="s">
        <v>425</v>
      </c>
      <c r="J92" t="s">
        <v>426</v>
      </c>
      <c r="K92" t="s">
        <v>427</v>
      </c>
      <c r="M92" t="s">
        <v>426</v>
      </c>
      <c r="N92" t="s">
        <v>428</v>
      </c>
      <c r="P92" t="s">
        <v>426</v>
      </c>
      <c r="Q92" t="s">
        <v>429</v>
      </c>
      <c r="X92">
        <v>0.38800000000000001</v>
      </c>
      <c r="Y92">
        <v>0.4</v>
      </c>
      <c r="Z92" t="s">
        <v>431</v>
      </c>
      <c r="AA92">
        <v>0.2</v>
      </c>
      <c r="AB92">
        <v>0.2</v>
      </c>
      <c r="AC92">
        <v>0.2</v>
      </c>
      <c r="AD92">
        <v>0.2</v>
      </c>
      <c r="AE92">
        <v>7</v>
      </c>
      <c r="AF92" t="s">
        <v>432</v>
      </c>
      <c r="AG92" t="s">
        <v>433</v>
      </c>
      <c r="AL92" t="s">
        <v>436</v>
      </c>
      <c r="AO92">
        <v>35</v>
      </c>
      <c r="AP92">
        <v>-30</v>
      </c>
      <c r="AS92">
        <v>7.4999999999999997E-2</v>
      </c>
      <c r="AT92">
        <v>4</v>
      </c>
      <c r="AU92">
        <v>7.4999999999999997E-2</v>
      </c>
      <c r="AV92">
        <v>4</v>
      </c>
      <c r="AW92" t="s">
        <v>437</v>
      </c>
      <c r="AX92" t="s">
        <v>438</v>
      </c>
      <c r="AY92" t="s">
        <v>439</v>
      </c>
      <c r="AZ92" t="s">
        <v>441</v>
      </c>
      <c r="BA92">
        <v>3</v>
      </c>
      <c r="BB92">
        <v>0.75</v>
      </c>
      <c r="BC92">
        <v>0</v>
      </c>
      <c r="BD92" t="s">
        <v>442</v>
      </c>
      <c r="BE92" t="s">
        <v>442</v>
      </c>
      <c r="BF92" t="s">
        <v>443</v>
      </c>
      <c r="BG92" t="s">
        <v>443</v>
      </c>
      <c r="BH92" t="s">
        <v>443</v>
      </c>
      <c r="BI92">
        <v>0</v>
      </c>
      <c r="BJ92" t="s">
        <v>444</v>
      </c>
      <c r="BK92">
        <v>0</v>
      </c>
    </row>
    <row r="93" spans="1:63" x14ac:dyDescent="0.25">
      <c r="A93" t="s">
        <v>135</v>
      </c>
      <c r="B93">
        <v>4</v>
      </c>
      <c r="C93" t="s">
        <v>410</v>
      </c>
      <c r="D93">
        <v>0</v>
      </c>
      <c r="E93">
        <v>1900</v>
      </c>
      <c r="F93">
        <v>1</v>
      </c>
      <c r="G93">
        <v>9</v>
      </c>
      <c r="H93">
        <v>1.2</v>
      </c>
      <c r="I93" t="s">
        <v>425</v>
      </c>
      <c r="J93" t="s">
        <v>426</v>
      </c>
      <c r="K93" t="s">
        <v>427</v>
      </c>
      <c r="M93" t="s">
        <v>426</v>
      </c>
      <c r="N93" t="s">
        <v>428</v>
      </c>
      <c r="P93" t="s">
        <v>426</v>
      </c>
      <c r="Q93" t="s">
        <v>429</v>
      </c>
      <c r="X93">
        <v>0.38800000000000001</v>
      </c>
      <c r="Y93">
        <v>0.4</v>
      </c>
      <c r="Z93" t="s">
        <v>431</v>
      </c>
      <c r="AA93">
        <v>0.2</v>
      </c>
      <c r="AB93">
        <v>0.2</v>
      </c>
      <c r="AC93">
        <v>0.2</v>
      </c>
      <c r="AD93">
        <v>0.2</v>
      </c>
      <c r="AE93">
        <v>7</v>
      </c>
      <c r="AF93" t="s">
        <v>432</v>
      </c>
      <c r="AG93" t="s">
        <v>433</v>
      </c>
      <c r="AL93" t="s">
        <v>436</v>
      </c>
      <c r="AO93">
        <v>35</v>
      </c>
      <c r="AP93">
        <v>-30</v>
      </c>
      <c r="AS93">
        <v>7.4999999999999997E-2</v>
      </c>
      <c r="AT93">
        <v>4</v>
      </c>
      <c r="AU93">
        <v>7.4999999999999997E-2</v>
      </c>
      <c r="AV93">
        <v>4</v>
      </c>
      <c r="AW93" t="s">
        <v>437</v>
      </c>
      <c r="AX93" t="s">
        <v>438</v>
      </c>
      <c r="AY93" t="s">
        <v>439</v>
      </c>
      <c r="AZ93" t="s">
        <v>441</v>
      </c>
      <c r="BA93">
        <v>3</v>
      </c>
      <c r="BB93">
        <v>0.75</v>
      </c>
      <c r="BC93">
        <v>0</v>
      </c>
      <c r="BD93" t="s">
        <v>442</v>
      </c>
      <c r="BE93" t="s">
        <v>442</v>
      </c>
      <c r="BF93" t="s">
        <v>443</v>
      </c>
      <c r="BG93" t="s">
        <v>443</v>
      </c>
      <c r="BH93" t="s">
        <v>443</v>
      </c>
      <c r="BI93">
        <v>0</v>
      </c>
      <c r="BJ93" t="s">
        <v>444</v>
      </c>
      <c r="BK93">
        <v>0</v>
      </c>
    </row>
    <row r="94" spans="1:63" x14ac:dyDescent="0.25">
      <c r="A94" t="s">
        <v>136</v>
      </c>
      <c r="B94">
        <v>4</v>
      </c>
      <c r="C94" t="s">
        <v>411</v>
      </c>
      <c r="D94">
        <v>0</v>
      </c>
      <c r="E94">
        <v>1900</v>
      </c>
      <c r="F94">
        <v>1</v>
      </c>
      <c r="G94">
        <v>9</v>
      </c>
      <c r="H94">
        <v>1.2</v>
      </c>
      <c r="I94" t="s">
        <v>425</v>
      </c>
      <c r="J94" t="s">
        <v>426</v>
      </c>
      <c r="K94" t="s">
        <v>427</v>
      </c>
      <c r="M94" t="s">
        <v>426</v>
      </c>
      <c r="N94" t="s">
        <v>428</v>
      </c>
      <c r="P94" t="s">
        <v>426</v>
      </c>
      <c r="Q94" t="s">
        <v>429</v>
      </c>
      <c r="X94">
        <v>0.38800000000000001</v>
      </c>
      <c r="Y94">
        <v>0.4</v>
      </c>
      <c r="Z94" t="s">
        <v>431</v>
      </c>
      <c r="AA94">
        <v>0.2</v>
      </c>
      <c r="AB94">
        <v>0.2</v>
      </c>
      <c r="AC94">
        <v>0.2</v>
      </c>
      <c r="AD94">
        <v>0.2</v>
      </c>
      <c r="AE94">
        <v>7</v>
      </c>
      <c r="AF94" t="s">
        <v>432</v>
      </c>
      <c r="AG94" t="s">
        <v>433</v>
      </c>
      <c r="AL94" t="s">
        <v>436</v>
      </c>
      <c r="AO94">
        <v>35</v>
      </c>
      <c r="AP94">
        <v>-30</v>
      </c>
      <c r="AS94">
        <v>7.4999999999999997E-2</v>
      </c>
      <c r="AT94">
        <v>4</v>
      </c>
      <c r="AU94">
        <v>7.4999999999999997E-2</v>
      </c>
      <c r="AV94">
        <v>4</v>
      </c>
      <c r="AW94" t="s">
        <v>437</v>
      </c>
      <c r="AX94" t="s">
        <v>438</v>
      </c>
      <c r="AY94" t="s">
        <v>439</v>
      </c>
      <c r="AZ94" t="s">
        <v>441</v>
      </c>
      <c r="BA94">
        <v>3</v>
      </c>
      <c r="BB94">
        <v>0.75</v>
      </c>
      <c r="BC94">
        <v>0</v>
      </c>
      <c r="BD94" t="s">
        <v>442</v>
      </c>
      <c r="BE94" t="s">
        <v>442</v>
      </c>
      <c r="BF94" t="s">
        <v>443</v>
      </c>
      <c r="BG94" t="s">
        <v>443</v>
      </c>
      <c r="BH94" t="s">
        <v>443</v>
      </c>
      <c r="BI94">
        <v>0</v>
      </c>
      <c r="BJ94" t="s">
        <v>444</v>
      </c>
      <c r="BK94">
        <v>0</v>
      </c>
    </row>
    <row r="95" spans="1:63" x14ac:dyDescent="0.25">
      <c r="A95" t="s">
        <v>137</v>
      </c>
      <c r="B95">
        <v>4</v>
      </c>
      <c r="C95" t="s">
        <v>412</v>
      </c>
      <c r="D95">
        <v>0</v>
      </c>
      <c r="E95">
        <v>1900</v>
      </c>
      <c r="F95">
        <v>1</v>
      </c>
      <c r="G95">
        <v>9</v>
      </c>
      <c r="H95">
        <v>1.2</v>
      </c>
      <c r="I95" t="s">
        <v>425</v>
      </c>
      <c r="J95" t="s">
        <v>426</v>
      </c>
      <c r="K95" t="s">
        <v>427</v>
      </c>
      <c r="M95" t="s">
        <v>426</v>
      </c>
      <c r="N95" t="s">
        <v>428</v>
      </c>
      <c r="P95" t="s">
        <v>426</v>
      </c>
      <c r="Q95" t="s">
        <v>429</v>
      </c>
      <c r="X95">
        <v>0.38800000000000001</v>
      </c>
      <c r="Y95">
        <v>0.4</v>
      </c>
      <c r="Z95" t="s">
        <v>431</v>
      </c>
      <c r="AA95">
        <v>0.2</v>
      </c>
      <c r="AB95">
        <v>0.2</v>
      </c>
      <c r="AC95">
        <v>0.2</v>
      </c>
      <c r="AD95">
        <v>0.2</v>
      </c>
      <c r="AE95">
        <v>7</v>
      </c>
      <c r="AF95" t="s">
        <v>432</v>
      </c>
      <c r="AG95" t="s">
        <v>433</v>
      </c>
      <c r="AL95" t="s">
        <v>436</v>
      </c>
      <c r="AO95">
        <v>35</v>
      </c>
      <c r="AP95">
        <v>-30</v>
      </c>
      <c r="AS95">
        <v>7.4999999999999997E-2</v>
      </c>
      <c r="AT95">
        <v>4</v>
      </c>
      <c r="AU95">
        <v>7.4999999999999997E-2</v>
      </c>
      <c r="AV95">
        <v>4</v>
      </c>
      <c r="AW95" t="s">
        <v>437</v>
      </c>
      <c r="AX95" t="s">
        <v>438</v>
      </c>
      <c r="AY95" t="s">
        <v>439</v>
      </c>
      <c r="AZ95" t="s">
        <v>441</v>
      </c>
      <c r="BA95">
        <v>3</v>
      </c>
      <c r="BB95">
        <v>0.75</v>
      </c>
      <c r="BC95">
        <v>0</v>
      </c>
      <c r="BD95" t="s">
        <v>442</v>
      </c>
      <c r="BE95" t="s">
        <v>442</v>
      </c>
      <c r="BF95" t="s">
        <v>443</v>
      </c>
      <c r="BG95" t="s">
        <v>443</v>
      </c>
      <c r="BH95" t="s">
        <v>443</v>
      </c>
      <c r="BI95">
        <v>0</v>
      </c>
      <c r="BJ95" t="s">
        <v>444</v>
      </c>
      <c r="BK95">
        <v>0</v>
      </c>
    </row>
    <row r="96" spans="1:63" x14ac:dyDescent="0.25">
      <c r="A96" t="s">
        <v>138</v>
      </c>
      <c r="B96">
        <v>4</v>
      </c>
      <c r="C96" t="s">
        <v>413</v>
      </c>
      <c r="D96">
        <v>0</v>
      </c>
      <c r="E96">
        <v>1900</v>
      </c>
      <c r="F96">
        <v>1</v>
      </c>
      <c r="G96">
        <v>9</v>
      </c>
      <c r="H96">
        <v>1.2</v>
      </c>
      <c r="I96" t="s">
        <v>425</v>
      </c>
      <c r="J96" t="s">
        <v>426</v>
      </c>
      <c r="K96" t="s">
        <v>427</v>
      </c>
      <c r="M96" t="s">
        <v>426</v>
      </c>
      <c r="N96" t="s">
        <v>428</v>
      </c>
      <c r="P96" t="s">
        <v>426</v>
      </c>
      <c r="Q96" t="s">
        <v>429</v>
      </c>
      <c r="X96">
        <v>0.38800000000000001</v>
      </c>
      <c r="Y96">
        <v>0.4</v>
      </c>
      <c r="Z96" t="s">
        <v>431</v>
      </c>
      <c r="AA96">
        <v>0.2</v>
      </c>
      <c r="AB96">
        <v>0.2</v>
      </c>
      <c r="AC96">
        <v>0.2</v>
      </c>
      <c r="AD96">
        <v>0.2</v>
      </c>
      <c r="AE96">
        <v>7</v>
      </c>
      <c r="AF96" t="s">
        <v>432</v>
      </c>
      <c r="AG96" t="s">
        <v>433</v>
      </c>
      <c r="AL96" t="s">
        <v>436</v>
      </c>
      <c r="AO96">
        <v>35</v>
      </c>
      <c r="AP96">
        <v>-30</v>
      </c>
      <c r="AS96">
        <v>7.4999999999999997E-2</v>
      </c>
      <c r="AT96">
        <v>4</v>
      </c>
      <c r="AU96">
        <v>7.4999999999999997E-2</v>
      </c>
      <c r="AV96">
        <v>4</v>
      </c>
      <c r="AW96" t="s">
        <v>437</v>
      </c>
      <c r="AX96" t="s">
        <v>438</v>
      </c>
      <c r="AY96" t="s">
        <v>439</v>
      </c>
      <c r="AZ96" t="s">
        <v>441</v>
      </c>
      <c r="BA96">
        <v>3</v>
      </c>
      <c r="BB96">
        <v>0.75</v>
      </c>
      <c r="BC96">
        <v>0</v>
      </c>
      <c r="BD96" t="s">
        <v>442</v>
      </c>
      <c r="BE96" t="s">
        <v>442</v>
      </c>
      <c r="BF96" t="s">
        <v>443</v>
      </c>
      <c r="BG96" t="s">
        <v>443</v>
      </c>
      <c r="BH96" t="s">
        <v>443</v>
      </c>
      <c r="BI96">
        <v>0</v>
      </c>
      <c r="BJ96" t="s">
        <v>444</v>
      </c>
      <c r="BK96">
        <v>0</v>
      </c>
    </row>
    <row r="97" spans="1:63" x14ac:dyDescent="0.25">
      <c r="A97" t="s">
        <v>139</v>
      </c>
      <c r="B97">
        <v>4</v>
      </c>
      <c r="C97" t="s">
        <v>414</v>
      </c>
      <c r="D97">
        <v>0</v>
      </c>
      <c r="E97">
        <v>1900</v>
      </c>
      <c r="F97">
        <v>1</v>
      </c>
      <c r="G97">
        <v>9</v>
      </c>
      <c r="H97">
        <v>1.2</v>
      </c>
      <c r="I97" t="s">
        <v>425</v>
      </c>
      <c r="J97" t="s">
        <v>426</v>
      </c>
      <c r="K97" t="s">
        <v>427</v>
      </c>
      <c r="M97" t="s">
        <v>426</v>
      </c>
      <c r="N97" t="s">
        <v>428</v>
      </c>
      <c r="P97" t="s">
        <v>426</v>
      </c>
      <c r="Q97" t="s">
        <v>429</v>
      </c>
      <c r="X97">
        <v>0.38800000000000001</v>
      </c>
      <c r="Y97">
        <v>0.4</v>
      </c>
      <c r="Z97" t="s">
        <v>431</v>
      </c>
      <c r="AA97">
        <v>0.2</v>
      </c>
      <c r="AB97">
        <v>0.2</v>
      </c>
      <c r="AC97">
        <v>0.2</v>
      </c>
      <c r="AD97">
        <v>0.2</v>
      </c>
      <c r="AE97">
        <v>7</v>
      </c>
      <c r="AF97" t="s">
        <v>432</v>
      </c>
      <c r="AG97" t="s">
        <v>433</v>
      </c>
      <c r="AL97" t="s">
        <v>436</v>
      </c>
      <c r="AO97">
        <v>35</v>
      </c>
      <c r="AP97">
        <v>-30</v>
      </c>
      <c r="AS97">
        <v>7.4999999999999997E-2</v>
      </c>
      <c r="AT97">
        <v>4</v>
      </c>
      <c r="AU97">
        <v>7.4999999999999997E-2</v>
      </c>
      <c r="AV97">
        <v>4</v>
      </c>
      <c r="AW97" t="s">
        <v>437</v>
      </c>
      <c r="AX97" t="s">
        <v>438</v>
      </c>
      <c r="AY97" t="s">
        <v>439</v>
      </c>
      <c r="AZ97" t="s">
        <v>441</v>
      </c>
      <c r="BA97">
        <v>3</v>
      </c>
      <c r="BB97">
        <v>0.75</v>
      </c>
      <c r="BC97">
        <v>0</v>
      </c>
      <c r="BD97" t="s">
        <v>442</v>
      </c>
      <c r="BE97" t="s">
        <v>442</v>
      </c>
      <c r="BF97" t="s">
        <v>443</v>
      </c>
      <c r="BG97" t="s">
        <v>443</v>
      </c>
      <c r="BH97" t="s">
        <v>443</v>
      </c>
      <c r="BI97">
        <v>0</v>
      </c>
      <c r="BJ97" t="s">
        <v>444</v>
      </c>
      <c r="BK97">
        <v>0</v>
      </c>
    </row>
    <row r="98" spans="1:63" x14ac:dyDescent="0.25">
      <c r="A98" t="s">
        <v>140</v>
      </c>
      <c r="B98">
        <v>4</v>
      </c>
      <c r="C98" t="s">
        <v>415</v>
      </c>
      <c r="D98">
        <v>0</v>
      </c>
      <c r="E98">
        <v>1900</v>
      </c>
      <c r="F98">
        <v>1</v>
      </c>
      <c r="G98">
        <v>9</v>
      </c>
      <c r="H98">
        <v>1.2</v>
      </c>
      <c r="I98" t="s">
        <v>425</v>
      </c>
      <c r="J98" t="s">
        <v>426</v>
      </c>
      <c r="K98" t="s">
        <v>427</v>
      </c>
      <c r="M98" t="s">
        <v>426</v>
      </c>
      <c r="N98" t="s">
        <v>428</v>
      </c>
      <c r="P98" t="s">
        <v>426</v>
      </c>
      <c r="Q98" t="s">
        <v>429</v>
      </c>
      <c r="X98">
        <v>0.38800000000000001</v>
      </c>
      <c r="Y98">
        <v>0.4</v>
      </c>
      <c r="Z98" t="s">
        <v>431</v>
      </c>
      <c r="AA98">
        <v>0.2</v>
      </c>
      <c r="AB98">
        <v>0.2</v>
      </c>
      <c r="AC98">
        <v>0.2</v>
      </c>
      <c r="AD98">
        <v>0.2</v>
      </c>
      <c r="AE98">
        <v>7</v>
      </c>
      <c r="AF98" t="s">
        <v>432</v>
      </c>
      <c r="AG98" t="s">
        <v>433</v>
      </c>
      <c r="AL98" t="s">
        <v>436</v>
      </c>
      <c r="AO98">
        <v>35</v>
      </c>
      <c r="AP98">
        <v>-30</v>
      </c>
      <c r="AS98">
        <v>7.4999999999999997E-2</v>
      </c>
      <c r="AT98">
        <v>4</v>
      </c>
      <c r="AU98">
        <v>7.4999999999999997E-2</v>
      </c>
      <c r="AV98">
        <v>4</v>
      </c>
      <c r="AW98" t="s">
        <v>437</v>
      </c>
      <c r="AX98" t="s">
        <v>438</v>
      </c>
      <c r="AY98" t="s">
        <v>439</v>
      </c>
      <c r="AZ98" t="s">
        <v>441</v>
      </c>
      <c r="BA98">
        <v>3</v>
      </c>
      <c r="BB98">
        <v>0.75</v>
      </c>
      <c r="BC98">
        <v>0</v>
      </c>
      <c r="BD98" t="s">
        <v>442</v>
      </c>
      <c r="BE98" t="s">
        <v>442</v>
      </c>
      <c r="BF98" t="s">
        <v>443</v>
      </c>
      <c r="BG98" t="s">
        <v>443</v>
      </c>
      <c r="BH98" t="s">
        <v>443</v>
      </c>
      <c r="BI98">
        <v>0</v>
      </c>
      <c r="BJ98" t="s">
        <v>444</v>
      </c>
      <c r="BK98">
        <v>0</v>
      </c>
    </row>
    <row r="99" spans="1:63" x14ac:dyDescent="0.25">
      <c r="A99" t="s">
        <v>141</v>
      </c>
      <c r="B99">
        <v>4</v>
      </c>
      <c r="C99" t="s">
        <v>416</v>
      </c>
      <c r="D99">
        <v>0</v>
      </c>
      <c r="E99">
        <v>1900</v>
      </c>
      <c r="F99">
        <v>1</v>
      </c>
      <c r="G99">
        <v>9</v>
      </c>
      <c r="H99">
        <v>1.2</v>
      </c>
      <c r="I99" t="s">
        <v>425</v>
      </c>
      <c r="J99" t="s">
        <v>426</v>
      </c>
      <c r="K99" t="s">
        <v>427</v>
      </c>
      <c r="M99" t="s">
        <v>426</v>
      </c>
      <c r="N99" t="s">
        <v>428</v>
      </c>
      <c r="P99" t="s">
        <v>426</v>
      </c>
      <c r="Q99" t="s">
        <v>429</v>
      </c>
      <c r="X99">
        <v>0.38800000000000001</v>
      </c>
      <c r="Y99">
        <v>0.4</v>
      </c>
      <c r="Z99" t="s">
        <v>431</v>
      </c>
      <c r="AA99">
        <v>0.2</v>
      </c>
      <c r="AB99">
        <v>0.2</v>
      </c>
      <c r="AC99">
        <v>0.2</v>
      </c>
      <c r="AD99">
        <v>0.2</v>
      </c>
      <c r="AE99">
        <v>7</v>
      </c>
      <c r="AF99" t="s">
        <v>432</v>
      </c>
      <c r="AG99" t="s">
        <v>433</v>
      </c>
      <c r="AL99" t="s">
        <v>436</v>
      </c>
      <c r="AO99">
        <v>35</v>
      </c>
      <c r="AP99">
        <v>-30</v>
      </c>
      <c r="AS99">
        <v>7.4999999999999997E-2</v>
      </c>
      <c r="AT99">
        <v>4</v>
      </c>
      <c r="AU99">
        <v>7.4999999999999997E-2</v>
      </c>
      <c r="AV99">
        <v>4</v>
      </c>
      <c r="AW99" t="s">
        <v>437</v>
      </c>
      <c r="AX99" t="s">
        <v>438</v>
      </c>
      <c r="AY99" t="s">
        <v>439</v>
      </c>
      <c r="AZ99" t="s">
        <v>441</v>
      </c>
      <c r="BA99">
        <v>3</v>
      </c>
      <c r="BB99">
        <v>0.75</v>
      </c>
      <c r="BC99">
        <v>0</v>
      </c>
      <c r="BD99" t="s">
        <v>442</v>
      </c>
      <c r="BE99" t="s">
        <v>442</v>
      </c>
      <c r="BF99" t="s">
        <v>443</v>
      </c>
      <c r="BG99" t="s">
        <v>443</v>
      </c>
      <c r="BH99" t="s">
        <v>443</v>
      </c>
      <c r="BI99">
        <v>0</v>
      </c>
      <c r="BJ99" t="s">
        <v>444</v>
      </c>
      <c r="BK99">
        <v>0</v>
      </c>
    </row>
    <row r="100" spans="1:63" x14ac:dyDescent="0.25">
      <c r="A100" t="s">
        <v>142</v>
      </c>
      <c r="B100">
        <v>4</v>
      </c>
      <c r="C100" t="s">
        <v>417</v>
      </c>
      <c r="D100">
        <v>0</v>
      </c>
      <c r="E100">
        <v>1900</v>
      </c>
      <c r="F100">
        <v>1</v>
      </c>
      <c r="G100">
        <v>9</v>
      </c>
      <c r="H100">
        <v>1.2</v>
      </c>
      <c r="I100" t="s">
        <v>425</v>
      </c>
      <c r="J100" t="s">
        <v>426</v>
      </c>
      <c r="K100" t="s">
        <v>427</v>
      </c>
      <c r="M100" t="s">
        <v>426</v>
      </c>
      <c r="N100" t="s">
        <v>428</v>
      </c>
      <c r="P100" t="s">
        <v>426</v>
      </c>
      <c r="Q100" t="s">
        <v>429</v>
      </c>
      <c r="X100">
        <v>0.38800000000000001</v>
      </c>
      <c r="Y100">
        <v>0.4</v>
      </c>
      <c r="Z100" t="s">
        <v>431</v>
      </c>
      <c r="AA100">
        <v>0.2</v>
      </c>
      <c r="AB100">
        <v>0.2</v>
      </c>
      <c r="AC100">
        <v>0.2</v>
      </c>
      <c r="AD100">
        <v>0.2</v>
      </c>
      <c r="AE100">
        <v>7</v>
      </c>
      <c r="AF100" t="s">
        <v>432</v>
      </c>
      <c r="AG100" t="s">
        <v>433</v>
      </c>
      <c r="AL100" t="s">
        <v>436</v>
      </c>
      <c r="AO100">
        <v>35</v>
      </c>
      <c r="AP100">
        <v>-30</v>
      </c>
      <c r="AS100">
        <v>7.4999999999999997E-2</v>
      </c>
      <c r="AT100">
        <v>4</v>
      </c>
      <c r="AU100">
        <v>7.4999999999999997E-2</v>
      </c>
      <c r="AV100">
        <v>4</v>
      </c>
      <c r="AW100" t="s">
        <v>437</v>
      </c>
      <c r="AX100" t="s">
        <v>438</v>
      </c>
      <c r="AY100" t="s">
        <v>439</v>
      </c>
      <c r="AZ100" t="s">
        <v>441</v>
      </c>
      <c r="BA100">
        <v>3</v>
      </c>
      <c r="BB100">
        <v>0.75</v>
      </c>
      <c r="BC100">
        <v>0</v>
      </c>
      <c r="BD100" t="s">
        <v>442</v>
      </c>
      <c r="BE100" t="s">
        <v>442</v>
      </c>
      <c r="BF100" t="s">
        <v>443</v>
      </c>
      <c r="BG100" t="s">
        <v>443</v>
      </c>
      <c r="BH100" t="s">
        <v>443</v>
      </c>
      <c r="BI100">
        <v>0</v>
      </c>
      <c r="BJ100" t="s">
        <v>444</v>
      </c>
      <c r="BK100">
        <v>0</v>
      </c>
    </row>
    <row r="101" spans="1:63" x14ac:dyDescent="0.25">
      <c r="A101" t="s">
        <v>143</v>
      </c>
      <c r="B101">
        <v>4</v>
      </c>
      <c r="C101" t="s">
        <v>418</v>
      </c>
      <c r="D101">
        <v>0</v>
      </c>
      <c r="E101">
        <v>1900</v>
      </c>
      <c r="F101">
        <v>1</v>
      </c>
      <c r="G101">
        <v>9</v>
      </c>
      <c r="H101">
        <v>1.2</v>
      </c>
      <c r="I101" t="s">
        <v>425</v>
      </c>
      <c r="J101" t="s">
        <v>426</v>
      </c>
      <c r="K101" t="s">
        <v>427</v>
      </c>
      <c r="M101" t="s">
        <v>426</v>
      </c>
      <c r="N101" t="s">
        <v>428</v>
      </c>
      <c r="P101" t="s">
        <v>426</v>
      </c>
      <c r="Q101" t="s">
        <v>429</v>
      </c>
      <c r="X101">
        <v>0.38800000000000001</v>
      </c>
      <c r="Y101">
        <v>0.4</v>
      </c>
      <c r="Z101" t="s">
        <v>431</v>
      </c>
      <c r="AA101">
        <v>0.2</v>
      </c>
      <c r="AB101">
        <v>0.2</v>
      </c>
      <c r="AC101">
        <v>0.2</v>
      </c>
      <c r="AD101">
        <v>0.2</v>
      </c>
      <c r="AE101">
        <v>7</v>
      </c>
      <c r="AF101" t="s">
        <v>432</v>
      </c>
      <c r="AG101" t="s">
        <v>433</v>
      </c>
      <c r="AL101" t="s">
        <v>436</v>
      </c>
      <c r="AO101">
        <v>35</v>
      </c>
      <c r="AP101">
        <v>-30</v>
      </c>
      <c r="AS101">
        <v>7.4999999999999997E-2</v>
      </c>
      <c r="AT101">
        <v>4</v>
      </c>
      <c r="AU101">
        <v>7.4999999999999997E-2</v>
      </c>
      <c r="AV101">
        <v>4</v>
      </c>
      <c r="AW101" t="s">
        <v>437</v>
      </c>
      <c r="AX101" t="s">
        <v>438</v>
      </c>
      <c r="AY101" t="s">
        <v>439</v>
      </c>
      <c r="AZ101" t="s">
        <v>441</v>
      </c>
      <c r="BA101">
        <v>3</v>
      </c>
      <c r="BB101">
        <v>0.75</v>
      </c>
      <c r="BC101">
        <v>0</v>
      </c>
      <c r="BD101" t="s">
        <v>442</v>
      </c>
      <c r="BE101" t="s">
        <v>442</v>
      </c>
      <c r="BF101" t="s">
        <v>443</v>
      </c>
      <c r="BG101" t="s">
        <v>443</v>
      </c>
      <c r="BH101" t="s">
        <v>443</v>
      </c>
      <c r="BI101">
        <v>0</v>
      </c>
      <c r="BJ101" t="s">
        <v>444</v>
      </c>
      <c r="BK101">
        <v>0</v>
      </c>
    </row>
    <row r="102" spans="1:63" x14ac:dyDescent="0.25">
      <c r="A102" t="s">
        <v>144</v>
      </c>
      <c r="B102">
        <v>4</v>
      </c>
      <c r="C102" t="s">
        <v>419</v>
      </c>
      <c r="D102">
        <v>0</v>
      </c>
      <c r="E102">
        <v>1900</v>
      </c>
      <c r="F102">
        <v>1</v>
      </c>
      <c r="G102">
        <v>9</v>
      </c>
      <c r="H102">
        <v>1.2</v>
      </c>
      <c r="I102" t="s">
        <v>425</v>
      </c>
      <c r="J102" t="s">
        <v>426</v>
      </c>
      <c r="K102" t="s">
        <v>427</v>
      </c>
      <c r="M102" t="s">
        <v>426</v>
      </c>
      <c r="N102" t="s">
        <v>428</v>
      </c>
      <c r="P102" t="s">
        <v>426</v>
      </c>
      <c r="Q102" t="s">
        <v>429</v>
      </c>
      <c r="X102">
        <v>0.38800000000000001</v>
      </c>
      <c r="Y102">
        <v>0.4</v>
      </c>
      <c r="Z102" t="s">
        <v>431</v>
      </c>
      <c r="AA102">
        <v>0.2</v>
      </c>
      <c r="AB102">
        <v>0.2</v>
      </c>
      <c r="AC102">
        <v>0.2</v>
      </c>
      <c r="AD102">
        <v>0.2</v>
      </c>
      <c r="AE102">
        <v>7</v>
      </c>
      <c r="AF102" t="s">
        <v>432</v>
      </c>
      <c r="AG102" t="s">
        <v>433</v>
      </c>
      <c r="AL102" t="s">
        <v>436</v>
      </c>
      <c r="AO102">
        <v>35</v>
      </c>
      <c r="AP102">
        <v>-30</v>
      </c>
      <c r="AS102">
        <v>7.4999999999999997E-2</v>
      </c>
      <c r="AT102">
        <v>4</v>
      </c>
      <c r="AU102">
        <v>7.4999999999999997E-2</v>
      </c>
      <c r="AV102">
        <v>4</v>
      </c>
      <c r="AW102" t="s">
        <v>437</v>
      </c>
      <c r="AX102" t="s">
        <v>438</v>
      </c>
      <c r="AY102" t="s">
        <v>439</v>
      </c>
      <c r="AZ102" t="s">
        <v>441</v>
      </c>
      <c r="BA102">
        <v>3</v>
      </c>
      <c r="BB102">
        <v>0.75</v>
      </c>
      <c r="BC102">
        <v>0</v>
      </c>
      <c r="BD102" t="s">
        <v>442</v>
      </c>
      <c r="BE102" t="s">
        <v>442</v>
      </c>
      <c r="BF102" t="s">
        <v>443</v>
      </c>
      <c r="BG102" t="s">
        <v>443</v>
      </c>
      <c r="BH102" t="s">
        <v>443</v>
      </c>
      <c r="BI102">
        <v>0</v>
      </c>
      <c r="BJ102" t="s">
        <v>444</v>
      </c>
      <c r="BK102">
        <v>0</v>
      </c>
    </row>
    <row r="103" spans="1:63" x14ac:dyDescent="0.25">
      <c r="A103" t="s">
        <v>145</v>
      </c>
      <c r="B103">
        <v>4</v>
      </c>
      <c r="C103" t="s">
        <v>420</v>
      </c>
      <c r="D103">
        <v>0</v>
      </c>
      <c r="E103">
        <v>1900</v>
      </c>
      <c r="F103">
        <v>1</v>
      </c>
      <c r="G103">
        <v>9</v>
      </c>
      <c r="H103">
        <v>1.2</v>
      </c>
      <c r="I103" t="s">
        <v>425</v>
      </c>
      <c r="J103" t="s">
        <v>426</v>
      </c>
      <c r="K103" t="s">
        <v>427</v>
      </c>
      <c r="M103" t="s">
        <v>426</v>
      </c>
      <c r="N103" t="s">
        <v>428</v>
      </c>
      <c r="P103" t="s">
        <v>426</v>
      </c>
      <c r="Q103" t="s">
        <v>429</v>
      </c>
      <c r="X103">
        <v>0.38800000000000001</v>
      </c>
      <c r="Y103">
        <v>0.4</v>
      </c>
      <c r="Z103" t="s">
        <v>431</v>
      </c>
      <c r="AA103">
        <v>0.2</v>
      </c>
      <c r="AB103">
        <v>0.2</v>
      </c>
      <c r="AC103">
        <v>0.2</v>
      </c>
      <c r="AD103">
        <v>0.2</v>
      </c>
      <c r="AE103">
        <v>7</v>
      </c>
      <c r="AF103" t="s">
        <v>432</v>
      </c>
      <c r="AG103" t="s">
        <v>433</v>
      </c>
      <c r="AL103" t="s">
        <v>436</v>
      </c>
      <c r="AO103">
        <v>35</v>
      </c>
      <c r="AP103">
        <v>-30</v>
      </c>
      <c r="AS103">
        <v>7.4999999999999997E-2</v>
      </c>
      <c r="AT103">
        <v>4</v>
      </c>
      <c r="AU103">
        <v>7.4999999999999997E-2</v>
      </c>
      <c r="AV103">
        <v>4</v>
      </c>
      <c r="AW103" t="s">
        <v>437</v>
      </c>
      <c r="AX103" t="s">
        <v>438</v>
      </c>
      <c r="AY103" t="s">
        <v>439</v>
      </c>
      <c r="AZ103" t="s">
        <v>441</v>
      </c>
      <c r="BA103">
        <v>3</v>
      </c>
      <c r="BB103">
        <v>0.75</v>
      </c>
      <c r="BC103">
        <v>0</v>
      </c>
      <c r="BD103" t="s">
        <v>442</v>
      </c>
      <c r="BE103" t="s">
        <v>442</v>
      </c>
      <c r="BF103" t="s">
        <v>443</v>
      </c>
      <c r="BG103" t="s">
        <v>443</v>
      </c>
      <c r="BH103" t="s">
        <v>443</v>
      </c>
      <c r="BI103">
        <v>0</v>
      </c>
      <c r="BJ103" t="s">
        <v>444</v>
      </c>
      <c r="BK103">
        <v>0</v>
      </c>
    </row>
    <row r="104" spans="1:63" x14ac:dyDescent="0.25">
      <c r="A104" t="s">
        <v>146</v>
      </c>
      <c r="B104">
        <v>4</v>
      </c>
      <c r="C104" t="s">
        <v>421</v>
      </c>
      <c r="D104">
        <v>0</v>
      </c>
      <c r="E104">
        <v>1900</v>
      </c>
      <c r="F104">
        <v>1</v>
      </c>
      <c r="G104">
        <v>9</v>
      </c>
      <c r="H104">
        <v>1.2</v>
      </c>
      <c r="I104" t="s">
        <v>425</v>
      </c>
      <c r="J104" t="s">
        <v>426</v>
      </c>
      <c r="K104" t="s">
        <v>427</v>
      </c>
      <c r="M104" t="s">
        <v>426</v>
      </c>
      <c r="N104" t="s">
        <v>428</v>
      </c>
      <c r="P104" t="s">
        <v>426</v>
      </c>
      <c r="Q104" t="s">
        <v>429</v>
      </c>
      <c r="X104">
        <v>0.38800000000000001</v>
      </c>
      <c r="Y104">
        <v>0.4</v>
      </c>
      <c r="Z104" t="s">
        <v>431</v>
      </c>
      <c r="AA104">
        <v>0.2</v>
      </c>
      <c r="AB104">
        <v>0.2</v>
      </c>
      <c r="AC104">
        <v>0.2</v>
      </c>
      <c r="AD104">
        <v>0.2</v>
      </c>
      <c r="AE104">
        <v>7</v>
      </c>
      <c r="AF104" t="s">
        <v>432</v>
      </c>
      <c r="AG104" t="s">
        <v>433</v>
      </c>
      <c r="AL104" t="s">
        <v>436</v>
      </c>
      <c r="AO104">
        <v>35</v>
      </c>
      <c r="AP104">
        <v>-30</v>
      </c>
      <c r="AS104">
        <v>7.4999999999999997E-2</v>
      </c>
      <c r="AT104">
        <v>4</v>
      </c>
      <c r="AU104">
        <v>7.4999999999999997E-2</v>
      </c>
      <c r="AV104">
        <v>4</v>
      </c>
      <c r="AW104" t="s">
        <v>437</v>
      </c>
      <c r="AX104" t="s">
        <v>438</v>
      </c>
      <c r="AY104" t="s">
        <v>439</v>
      </c>
      <c r="AZ104" t="s">
        <v>441</v>
      </c>
      <c r="BA104">
        <v>3</v>
      </c>
      <c r="BB104">
        <v>0.75</v>
      </c>
      <c r="BC104">
        <v>0</v>
      </c>
      <c r="BD104" t="s">
        <v>442</v>
      </c>
      <c r="BE104" t="s">
        <v>442</v>
      </c>
      <c r="BF104" t="s">
        <v>443</v>
      </c>
      <c r="BG104" t="s">
        <v>443</v>
      </c>
      <c r="BH104" t="s">
        <v>443</v>
      </c>
      <c r="BI104">
        <v>0</v>
      </c>
      <c r="BJ104" t="s">
        <v>444</v>
      </c>
      <c r="BK104">
        <v>0</v>
      </c>
    </row>
    <row r="105" spans="1:63" x14ac:dyDescent="0.25">
      <c r="A105" t="s">
        <v>147</v>
      </c>
      <c r="B105">
        <v>4</v>
      </c>
      <c r="C105" t="s">
        <v>422</v>
      </c>
      <c r="D105">
        <v>0</v>
      </c>
      <c r="E105">
        <v>1900</v>
      </c>
      <c r="F105">
        <v>1</v>
      </c>
      <c r="G105">
        <v>9</v>
      </c>
      <c r="H105">
        <v>1.2</v>
      </c>
      <c r="I105" t="s">
        <v>425</v>
      </c>
      <c r="J105" t="s">
        <v>426</v>
      </c>
      <c r="K105" t="s">
        <v>427</v>
      </c>
      <c r="M105" t="s">
        <v>426</v>
      </c>
      <c r="N105" t="s">
        <v>428</v>
      </c>
      <c r="P105" t="s">
        <v>426</v>
      </c>
      <c r="Q105" t="s">
        <v>429</v>
      </c>
      <c r="X105">
        <v>0.38800000000000001</v>
      </c>
      <c r="Y105">
        <v>0.4</v>
      </c>
      <c r="Z105" t="s">
        <v>431</v>
      </c>
      <c r="AA105">
        <v>0.2</v>
      </c>
      <c r="AB105">
        <v>0.2</v>
      </c>
      <c r="AC105">
        <v>0.2</v>
      </c>
      <c r="AD105">
        <v>0.2</v>
      </c>
      <c r="AE105">
        <v>7</v>
      </c>
      <c r="AF105" t="s">
        <v>432</v>
      </c>
      <c r="AG105" t="s">
        <v>433</v>
      </c>
      <c r="AL105" t="s">
        <v>436</v>
      </c>
      <c r="AO105">
        <v>35</v>
      </c>
      <c r="AP105">
        <v>-30</v>
      </c>
      <c r="AS105">
        <v>7.4999999999999997E-2</v>
      </c>
      <c r="AT105">
        <v>4</v>
      </c>
      <c r="AU105">
        <v>7.4999999999999997E-2</v>
      </c>
      <c r="AV105">
        <v>4</v>
      </c>
      <c r="AW105" t="s">
        <v>437</v>
      </c>
      <c r="AX105" t="s">
        <v>438</v>
      </c>
      <c r="AY105" t="s">
        <v>439</v>
      </c>
      <c r="AZ105" t="s">
        <v>441</v>
      </c>
      <c r="BA105">
        <v>3</v>
      </c>
      <c r="BB105">
        <v>0.75</v>
      </c>
      <c r="BC105">
        <v>0</v>
      </c>
      <c r="BD105" t="s">
        <v>442</v>
      </c>
      <c r="BE105" t="s">
        <v>442</v>
      </c>
      <c r="BF105" t="s">
        <v>443</v>
      </c>
      <c r="BG105" t="s">
        <v>443</v>
      </c>
      <c r="BH105" t="s">
        <v>443</v>
      </c>
      <c r="BI105">
        <v>0</v>
      </c>
      <c r="BJ105" t="s">
        <v>444</v>
      </c>
      <c r="BK105">
        <v>0</v>
      </c>
    </row>
    <row r="106" spans="1:63" x14ac:dyDescent="0.25">
      <c r="A106" t="s">
        <v>148</v>
      </c>
      <c r="B106">
        <v>4</v>
      </c>
      <c r="C106" t="s">
        <v>423</v>
      </c>
      <c r="D106">
        <v>0</v>
      </c>
      <c r="E106">
        <v>1900</v>
      </c>
      <c r="F106">
        <v>1</v>
      </c>
      <c r="G106">
        <v>9</v>
      </c>
      <c r="H106">
        <v>1.2</v>
      </c>
      <c r="I106" t="s">
        <v>425</v>
      </c>
      <c r="J106" t="s">
        <v>426</v>
      </c>
      <c r="K106" t="s">
        <v>427</v>
      </c>
      <c r="M106" t="s">
        <v>426</v>
      </c>
      <c r="N106" t="s">
        <v>428</v>
      </c>
      <c r="P106" t="s">
        <v>426</v>
      </c>
      <c r="Q106" t="s">
        <v>429</v>
      </c>
      <c r="X106">
        <v>0.38800000000000001</v>
      </c>
      <c r="Y106">
        <v>0.4</v>
      </c>
      <c r="Z106" t="s">
        <v>431</v>
      </c>
      <c r="AA106">
        <v>0.2</v>
      </c>
      <c r="AB106">
        <v>0.2</v>
      </c>
      <c r="AC106">
        <v>0.2</v>
      </c>
      <c r="AD106">
        <v>0.2</v>
      </c>
      <c r="AE106">
        <v>7</v>
      </c>
      <c r="AF106" t="s">
        <v>432</v>
      </c>
      <c r="AG106" t="s">
        <v>433</v>
      </c>
      <c r="AL106" t="s">
        <v>436</v>
      </c>
      <c r="AO106">
        <v>35</v>
      </c>
      <c r="AP106">
        <v>-30</v>
      </c>
      <c r="AS106">
        <v>7.4999999999999997E-2</v>
      </c>
      <c r="AT106">
        <v>4</v>
      </c>
      <c r="AU106">
        <v>7.4999999999999997E-2</v>
      </c>
      <c r="AV106">
        <v>4</v>
      </c>
      <c r="AW106" t="s">
        <v>437</v>
      </c>
      <c r="AX106" t="s">
        <v>438</v>
      </c>
      <c r="AY106" t="s">
        <v>439</v>
      </c>
      <c r="AZ106" t="s">
        <v>441</v>
      </c>
      <c r="BA106">
        <v>3</v>
      </c>
      <c r="BB106">
        <v>0.75</v>
      </c>
      <c r="BC106">
        <v>0</v>
      </c>
      <c r="BD106" t="s">
        <v>442</v>
      </c>
      <c r="BE106" t="s">
        <v>442</v>
      </c>
      <c r="BF106" t="s">
        <v>443</v>
      </c>
      <c r="BG106" t="s">
        <v>443</v>
      </c>
      <c r="BH106" t="s">
        <v>443</v>
      </c>
      <c r="BI106">
        <v>0</v>
      </c>
      <c r="BJ106" t="s">
        <v>444</v>
      </c>
      <c r="BK106">
        <v>0</v>
      </c>
    </row>
    <row r="107" spans="1:63" x14ac:dyDescent="0.25">
      <c r="A107" t="s">
        <v>149</v>
      </c>
      <c r="B107">
        <v>4</v>
      </c>
      <c r="C107" t="s">
        <v>424</v>
      </c>
      <c r="D107">
        <v>0</v>
      </c>
      <c r="E107">
        <v>1900</v>
      </c>
      <c r="F107">
        <v>1</v>
      </c>
      <c r="G107">
        <v>9</v>
      </c>
      <c r="H107">
        <v>1.2</v>
      </c>
      <c r="I107" t="s">
        <v>425</v>
      </c>
      <c r="J107" t="s">
        <v>426</v>
      </c>
      <c r="K107" t="s">
        <v>427</v>
      </c>
      <c r="M107" t="s">
        <v>426</v>
      </c>
      <c r="N107" t="s">
        <v>428</v>
      </c>
      <c r="P107" t="s">
        <v>426</v>
      </c>
      <c r="Q107" t="s">
        <v>429</v>
      </c>
      <c r="X107">
        <v>0.38800000000000001</v>
      </c>
      <c r="Y107">
        <v>0.4</v>
      </c>
      <c r="Z107" t="s">
        <v>431</v>
      </c>
      <c r="AA107">
        <v>0.2</v>
      </c>
      <c r="AB107">
        <v>0.2</v>
      </c>
      <c r="AC107">
        <v>0.2</v>
      </c>
      <c r="AD107">
        <v>0.2</v>
      </c>
      <c r="AE107">
        <v>7</v>
      </c>
      <c r="AF107" t="s">
        <v>432</v>
      </c>
      <c r="AG107" t="s">
        <v>433</v>
      </c>
      <c r="AL107" t="s">
        <v>436</v>
      </c>
      <c r="AO107">
        <v>35</v>
      </c>
      <c r="AP107">
        <v>-30</v>
      </c>
      <c r="AS107">
        <v>7.4999999999999997E-2</v>
      </c>
      <c r="AT107">
        <v>4</v>
      </c>
      <c r="AU107">
        <v>7.4999999999999997E-2</v>
      </c>
      <c r="AV107">
        <v>4</v>
      </c>
      <c r="AW107" t="s">
        <v>437</v>
      </c>
      <c r="AX107" t="s">
        <v>438</v>
      </c>
      <c r="AY107" t="s">
        <v>439</v>
      </c>
      <c r="AZ107" t="s">
        <v>441</v>
      </c>
      <c r="BA107">
        <v>3</v>
      </c>
      <c r="BB107">
        <v>0.75</v>
      </c>
      <c r="BC107">
        <v>0</v>
      </c>
      <c r="BD107" t="s">
        <v>442</v>
      </c>
      <c r="BE107" t="s">
        <v>442</v>
      </c>
      <c r="BF107" t="s">
        <v>443</v>
      </c>
      <c r="BG107" t="s">
        <v>443</v>
      </c>
      <c r="BH107" t="s">
        <v>443</v>
      </c>
      <c r="BI107">
        <v>0</v>
      </c>
      <c r="BJ107" t="s">
        <v>444</v>
      </c>
      <c r="BK107">
        <v>0</v>
      </c>
    </row>
    <row r="108" spans="1:63" x14ac:dyDescent="0.25">
      <c r="A108" t="s">
        <v>150</v>
      </c>
      <c r="B108">
        <v>4</v>
      </c>
      <c r="C108" t="s">
        <v>319</v>
      </c>
      <c r="D108">
        <v>0</v>
      </c>
      <c r="E108">
        <v>1900</v>
      </c>
      <c r="F108">
        <v>1</v>
      </c>
      <c r="G108">
        <v>9</v>
      </c>
      <c r="H108">
        <v>1.2</v>
      </c>
      <c r="I108" t="s">
        <v>425</v>
      </c>
      <c r="J108" t="s">
        <v>426</v>
      </c>
      <c r="K108" t="s">
        <v>427</v>
      </c>
      <c r="L108">
        <v>8.33333352</v>
      </c>
      <c r="M108" t="s">
        <v>426</v>
      </c>
      <c r="N108" t="s">
        <v>428</v>
      </c>
      <c r="O108">
        <v>9.0909091400000008</v>
      </c>
      <c r="P108" t="s">
        <v>426</v>
      </c>
      <c r="Q108" t="s">
        <v>429</v>
      </c>
      <c r="R108" t="s">
        <v>430</v>
      </c>
      <c r="S108">
        <v>4.3478260080000002</v>
      </c>
      <c r="T108">
        <v>0</v>
      </c>
      <c r="U108">
        <v>0</v>
      </c>
      <c r="V108">
        <v>0</v>
      </c>
      <c r="W108">
        <v>1.75</v>
      </c>
      <c r="X108">
        <v>0.38800000000000001</v>
      </c>
      <c r="Y108">
        <v>0.4</v>
      </c>
      <c r="Z108" t="s">
        <v>431</v>
      </c>
      <c r="AA108">
        <v>0.2</v>
      </c>
      <c r="AB108">
        <v>0.2</v>
      </c>
      <c r="AC108">
        <v>0.2</v>
      </c>
      <c r="AD108">
        <v>0.2</v>
      </c>
      <c r="AE108">
        <v>7</v>
      </c>
      <c r="AF108" t="s">
        <v>432</v>
      </c>
      <c r="AG108" t="s">
        <v>433</v>
      </c>
      <c r="AH108" t="s">
        <v>434</v>
      </c>
      <c r="AI108">
        <v>20</v>
      </c>
      <c r="AJ108" t="s">
        <v>435</v>
      </c>
      <c r="AK108">
        <v>3.4392901571236671</v>
      </c>
      <c r="AL108" t="s">
        <v>436</v>
      </c>
      <c r="AM108" t="s">
        <v>434</v>
      </c>
      <c r="AN108">
        <v>15</v>
      </c>
      <c r="AO108">
        <v>35</v>
      </c>
      <c r="AP108">
        <v>-30</v>
      </c>
      <c r="AQ108">
        <v>0</v>
      </c>
      <c r="AR108">
        <v>0.8</v>
      </c>
      <c r="AS108">
        <v>7.4999999999999997E-2</v>
      </c>
      <c r="AT108">
        <v>4</v>
      </c>
      <c r="AU108">
        <v>7.4999999999999997E-2</v>
      </c>
      <c r="AV108">
        <v>4</v>
      </c>
      <c r="AW108" t="s">
        <v>437</v>
      </c>
      <c r="AX108" t="s">
        <v>438</v>
      </c>
      <c r="AY108" t="s">
        <v>440</v>
      </c>
      <c r="AZ108" t="s">
        <v>441</v>
      </c>
      <c r="BA108">
        <v>3</v>
      </c>
      <c r="BB108">
        <v>0.75</v>
      </c>
      <c r="BC108">
        <v>0</v>
      </c>
      <c r="BD108" t="s">
        <v>442</v>
      </c>
      <c r="BE108" t="s">
        <v>442</v>
      </c>
      <c r="BF108" t="s">
        <v>443</v>
      </c>
      <c r="BG108" t="s">
        <v>443</v>
      </c>
      <c r="BH108" t="s">
        <v>443</v>
      </c>
      <c r="BI108">
        <v>0</v>
      </c>
      <c r="BJ108" t="s">
        <v>444</v>
      </c>
      <c r="BK108">
        <v>0</v>
      </c>
    </row>
    <row r="109" spans="1:63" x14ac:dyDescent="0.25">
      <c r="A109" t="s">
        <v>151</v>
      </c>
      <c r="B109">
        <v>4</v>
      </c>
      <c r="C109" t="s">
        <v>320</v>
      </c>
      <c r="D109">
        <v>0</v>
      </c>
      <c r="E109">
        <v>1900</v>
      </c>
      <c r="F109">
        <v>1</v>
      </c>
      <c r="G109">
        <v>9</v>
      </c>
      <c r="H109">
        <v>1.2</v>
      </c>
      <c r="I109" t="s">
        <v>425</v>
      </c>
      <c r="J109" t="s">
        <v>426</v>
      </c>
      <c r="K109" t="s">
        <v>427</v>
      </c>
      <c r="M109" t="s">
        <v>426</v>
      </c>
      <c r="N109" t="s">
        <v>428</v>
      </c>
      <c r="P109" t="s">
        <v>426</v>
      </c>
      <c r="Q109" t="s">
        <v>429</v>
      </c>
      <c r="X109">
        <v>0.38800000000000001</v>
      </c>
      <c r="Y109">
        <v>0.4</v>
      </c>
      <c r="Z109" t="s">
        <v>431</v>
      </c>
      <c r="AA109">
        <v>0.2</v>
      </c>
      <c r="AB109">
        <v>0.2</v>
      </c>
      <c r="AC109">
        <v>0.2</v>
      </c>
      <c r="AD109">
        <v>0.2</v>
      </c>
      <c r="AE109">
        <v>7</v>
      </c>
      <c r="AF109" t="s">
        <v>432</v>
      </c>
      <c r="AG109" t="s">
        <v>433</v>
      </c>
      <c r="AL109" t="s">
        <v>436</v>
      </c>
      <c r="AO109">
        <v>35</v>
      </c>
      <c r="AP109">
        <v>-30</v>
      </c>
      <c r="AS109">
        <v>7.4999999999999997E-2</v>
      </c>
      <c r="AT109">
        <v>4</v>
      </c>
      <c r="AU109">
        <v>7.4999999999999997E-2</v>
      </c>
      <c r="AV109">
        <v>4</v>
      </c>
      <c r="AW109" t="s">
        <v>437</v>
      </c>
      <c r="AX109" t="s">
        <v>438</v>
      </c>
      <c r="AY109" t="s">
        <v>440</v>
      </c>
      <c r="AZ109" t="s">
        <v>441</v>
      </c>
      <c r="BA109">
        <v>3</v>
      </c>
      <c r="BB109">
        <v>0.75</v>
      </c>
      <c r="BC109">
        <v>0</v>
      </c>
      <c r="BD109" t="s">
        <v>442</v>
      </c>
      <c r="BE109" t="s">
        <v>442</v>
      </c>
      <c r="BF109" t="s">
        <v>443</v>
      </c>
      <c r="BG109" t="s">
        <v>443</v>
      </c>
      <c r="BH109" t="s">
        <v>443</v>
      </c>
      <c r="BI109">
        <v>0</v>
      </c>
      <c r="BJ109" t="s">
        <v>444</v>
      </c>
      <c r="BK109">
        <v>0</v>
      </c>
    </row>
    <row r="110" spans="1:63" x14ac:dyDescent="0.25">
      <c r="A110" t="s">
        <v>152</v>
      </c>
      <c r="B110">
        <v>4</v>
      </c>
      <c r="C110" t="s">
        <v>321</v>
      </c>
      <c r="D110">
        <v>0</v>
      </c>
      <c r="E110">
        <v>1900</v>
      </c>
      <c r="F110">
        <v>1</v>
      </c>
      <c r="G110">
        <v>9</v>
      </c>
      <c r="H110">
        <v>1.2</v>
      </c>
      <c r="I110" t="s">
        <v>425</v>
      </c>
      <c r="J110" t="s">
        <v>426</v>
      </c>
      <c r="K110" t="s">
        <v>427</v>
      </c>
      <c r="M110" t="s">
        <v>426</v>
      </c>
      <c r="N110" t="s">
        <v>428</v>
      </c>
      <c r="P110" t="s">
        <v>426</v>
      </c>
      <c r="Q110" t="s">
        <v>429</v>
      </c>
      <c r="X110">
        <v>0.38800000000000001</v>
      </c>
      <c r="Y110">
        <v>0.4</v>
      </c>
      <c r="Z110" t="s">
        <v>431</v>
      </c>
      <c r="AA110">
        <v>0.2</v>
      </c>
      <c r="AB110">
        <v>0.2</v>
      </c>
      <c r="AC110">
        <v>0.2</v>
      </c>
      <c r="AD110">
        <v>0.2</v>
      </c>
      <c r="AE110">
        <v>7</v>
      </c>
      <c r="AF110" t="s">
        <v>432</v>
      </c>
      <c r="AG110" t="s">
        <v>433</v>
      </c>
      <c r="AL110" t="s">
        <v>436</v>
      </c>
      <c r="AO110">
        <v>35</v>
      </c>
      <c r="AP110">
        <v>-30</v>
      </c>
      <c r="AS110">
        <v>7.4999999999999997E-2</v>
      </c>
      <c r="AT110">
        <v>4</v>
      </c>
      <c r="AU110">
        <v>7.4999999999999997E-2</v>
      </c>
      <c r="AV110">
        <v>4</v>
      </c>
      <c r="AW110" t="s">
        <v>437</v>
      </c>
      <c r="AX110" t="s">
        <v>438</v>
      </c>
      <c r="AY110" t="s">
        <v>440</v>
      </c>
      <c r="AZ110" t="s">
        <v>441</v>
      </c>
      <c r="BA110">
        <v>3</v>
      </c>
      <c r="BB110">
        <v>0.75</v>
      </c>
      <c r="BC110">
        <v>0</v>
      </c>
      <c r="BD110" t="s">
        <v>442</v>
      </c>
      <c r="BE110" t="s">
        <v>442</v>
      </c>
      <c r="BF110" t="s">
        <v>443</v>
      </c>
      <c r="BG110" t="s">
        <v>443</v>
      </c>
      <c r="BH110" t="s">
        <v>443</v>
      </c>
      <c r="BI110">
        <v>0</v>
      </c>
      <c r="BJ110" t="s">
        <v>444</v>
      </c>
      <c r="BK110">
        <v>0</v>
      </c>
    </row>
    <row r="111" spans="1:63" x14ac:dyDescent="0.25">
      <c r="A111" t="s">
        <v>153</v>
      </c>
      <c r="B111">
        <v>4</v>
      </c>
      <c r="C111" t="s">
        <v>322</v>
      </c>
      <c r="D111">
        <v>0</v>
      </c>
      <c r="E111">
        <v>1900</v>
      </c>
      <c r="F111">
        <v>1</v>
      </c>
      <c r="G111">
        <v>9</v>
      </c>
      <c r="H111">
        <v>1.2</v>
      </c>
      <c r="I111" t="s">
        <v>425</v>
      </c>
      <c r="J111" t="s">
        <v>426</v>
      </c>
      <c r="K111" t="s">
        <v>427</v>
      </c>
      <c r="M111" t="s">
        <v>426</v>
      </c>
      <c r="N111" t="s">
        <v>428</v>
      </c>
      <c r="P111" t="s">
        <v>426</v>
      </c>
      <c r="Q111" t="s">
        <v>429</v>
      </c>
      <c r="X111">
        <v>0.38800000000000001</v>
      </c>
      <c r="Y111">
        <v>0.4</v>
      </c>
      <c r="Z111" t="s">
        <v>431</v>
      </c>
      <c r="AA111">
        <v>0.2</v>
      </c>
      <c r="AB111">
        <v>0.2</v>
      </c>
      <c r="AC111">
        <v>0.2</v>
      </c>
      <c r="AD111">
        <v>0.2</v>
      </c>
      <c r="AE111">
        <v>7</v>
      </c>
      <c r="AF111" t="s">
        <v>432</v>
      </c>
      <c r="AG111" t="s">
        <v>433</v>
      </c>
      <c r="AL111" t="s">
        <v>436</v>
      </c>
      <c r="AO111">
        <v>35</v>
      </c>
      <c r="AP111">
        <v>-30</v>
      </c>
      <c r="AS111">
        <v>7.4999999999999997E-2</v>
      </c>
      <c r="AT111">
        <v>4</v>
      </c>
      <c r="AU111">
        <v>7.4999999999999997E-2</v>
      </c>
      <c r="AV111">
        <v>4</v>
      </c>
      <c r="AW111" t="s">
        <v>437</v>
      </c>
      <c r="AX111" t="s">
        <v>438</v>
      </c>
      <c r="AY111" t="s">
        <v>440</v>
      </c>
      <c r="AZ111" t="s">
        <v>441</v>
      </c>
      <c r="BA111">
        <v>3</v>
      </c>
      <c r="BB111">
        <v>0.75</v>
      </c>
      <c r="BC111">
        <v>0</v>
      </c>
      <c r="BD111" t="s">
        <v>442</v>
      </c>
      <c r="BE111" t="s">
        <v>442</v>
      </c>
      <c r="BF111" t="s">
        <v>443</v>
      </c>
      <c r="BG111" t="s">
        <v>443</v>
      </c>
      <c r="BH111" t="s">
        <v>443</v>
      </c>
      <c r="BI111">
        <v>0</v>
      </c>
      <c r="BJ111" t="s">
        <v>444</v>
      </c>
      <c r="BK111">
        <v>0</v>
      </c>
    </row>
    <row r="112" spans="1:63" x14ac:dyDescent="0.25">
      <c r="A112" t="s">
        <v>154</v>
      </c>
      <c r="B112">
        <v>4</v>
      </c>
      <c r="C112" t="s">
        <v>323</v>
      </c>
      <c r="D112">
        <v>0</v>
      </c>
      <c r="E112">
        <v>1900</v>
      </c>
      <c r="F112">
        <v>1</v>
      </c>
      <c r="G112">
        <v>9</v>
      </c>
      <c r="H112">
        <v>1.2</v>
      </c>
      <c r="I112" t="s">
        <v>425</v>
      </c>
      <c r="J112" t="s">
        <v>426</v>
      </c>
      <c r="K112" t="s">
        <v>427</v>
      </c>
      <c r="M112" t="s">
        <v>426</v>
      </c>
      <c r="N112" t="s">
        <v>428</v>
      </c>
      <c r="P112" t="s">
        <v>426</v>
      </c>
      <c r="Q112" t="s">
        <v>429</v>
      </c>
      <c r="X112">
        <v>0.38800000000000001</v>
      </c>
      <c r="Y112">
        <v>0.4</v>
      </c>
      <c r="Z112" t="s">
        <v>431</v>
      </c>
      <c r="AA112">
        <v>0.2</v>
      </c>
      <c r="AB112">
        <v>0.2</v>
      </c>
      <c r="AC112">
        <v>0.2</v>
      </c>
      <c r="AD112">
        <v>0.2</v>
      </c>
      <c r="AE112">
        <v>7</v>
      </c>
      <c r="AF112" t="s">
        <v>432</v>
      </c>
      <c r="AG112" t="s">
        <v>433</v>
      </c>
      <c r="AL112" t="s">
        <v>436</v>
      </c>
      <c r="AO112">
        <v>35</v>
      </c>
      <c r="AP112">
        <v>-30</v>
      </c>
      <c r="AS112">
        <v>7.4999999999999997E-2</v>
      </c>
      <c r="AT112">
        <v>4</v>
      </c>
      <c r="AU112">
        <v>7.4999999999999997E-2</v>
      </c>
      <c r="AV112">
        <v>4</v>
      </c>
      <c r="AW112" t="s">
        <v>437</v>
      </c>
      <c r="AX112" t="s">
        <v>438</v>
      </c>
      <c r="AY112" t="s">
        <v>440</v>
      </c>
      <c r="AZ112" t="s">
        <v>441</v>
      </c>
      <c r="BA112">
        <v>3</v>
      </c>
      <c r="BB112">
        <v>0.75</v>
      </c>
      <c r="BC112">
        <v>0</v>
      </c>
      <c r="BD112" t="s">
        <v>442</v>
      </c>
      <c r="BE112" t="s">
        <v>442</v>
      </c>
      <c r="BF112" t="s">
        <v>443</v>
      </c>
      <c r="BG112" t="s">
        <v>443</v>
      </c>
      <c r="BH112" t="s">
        <v>443</v>
      </c>
      <c r="BI112">
        <v>0</v>
      </c>
      <c r="BJ112" t="s">
        <v>444</v>
      </c>
      <c r="BK112">
        <v>0</v>
      </c>
    </row>
    <row r="113" spans="1:63" x14ac:dyDescent="0.25">
      <c r="A113" t="s">
        <v>155</v>
      </c>
      <c r="B113">
        <v>4</v>
      </c>
      <c r="C113" t="s">
        <v>324</v>
      </c>
      <c r="D113">
        <v>0</v>
      </c>
      <c r="E113">
        <v>1900</v>
      </c>
      <c r="F113">
        <v>1</v>
      </c>
      <c r="G113">
        <v>9</v>
      </c>
      <c r="H113">
        <v>1.2</v>
      </c>
      <c r="I113" t="s">
        <v>425</v>
      </c>
      <c r="J113" t="s">
        <v>426</v>
      </c>
      <c r="K113" t="s">
        <v>427</v>
      </c>
      <c r="M113" t="s">
        <v>426</v>
      </c>
      <c r="N113" t="s">
        <v>428</v>
      </c>
      <c r="P113" t="s">
        <v>426</v>
      </c>
      <c r="Q113" t="s">
        <v>429</v>
      </c>
      <c r="X113">
        <v>0.38800000000000001</v>
      </c>
      <c r="Y113">
        <v>0.4</v>
      </c>
      <c r="Z113" t="s">
        <v>431</v>
      </c>
      <c r="AA113">
        <v>0.2</v>
      </c>
      <c r="AB113">
        <v>0.2</v>
      </c>
      <c r="AC113">
        <v>0.2</v>
      </c>
      <c r="AD113">
        <v>0.2</v>
      </c>
      <c r="AE113">
        <v>7</v>
      </c>
      <c r="AF113" t="s">
        <v>432</v>
      </c>
      <c r="AG113" t="s">
        <v>433</v>
      </c>
      <c r="AL113" t="s">
        <v>436</v>
      </c>
      <c r="AO113">
        <v>35</v>
      </c>
      <c r="AP113">
        <v>-30</v>
      </c>
      <c r="AS113">
        <v>7.4999999999999997E-2</v>
      </c>
      <c r="AT113">
        <v>4</v>
      </c>
      <c r="AU113">
        <v>7.4999999999999997E-2</v>
      </c>
      <c r="AV113">
        <v>4</v>
      </c>
      <c r="AW113" t="s">
        <v>437</v>
      </c>
      <c r="AX113" t="s">
        <v>438</v>
      </c>
      <c r="AY113" t="s">
        <v>440</v>
      </c>
      <c r="AZ113" t="s">
        <v>441</v>
      </c>
      <c r="BA113">
        <v>3</v>
      </c>
      <c r="BB113">
        <v>0.75</v>
      </c>
      <c r="BC113">
        <v>0</v>
      </c>
      <c r="BD113" t="s">
        <v>442</v>
      </c>
      <c r="BE113" t="s">
        <v>442</v>
      </c>
      <c r="BF113" t="s">
        <v>443</v>
      </c>
      <c r="BG113" t="s">
        <v>443</v>
      </c>
      <c r="BH113" t="s">
        <v>443</v>
      </c>
      <c r="BI113">
        <v>0</v>
      </c>
      <c r="BJ113" t="s">
        <v>444</v>
      </c>
      <c r="BK113">
        <v>0</v>
      </c>
    </row>
    <row r="114" spans="1:63" x14ac:dyDescent="0.25">
      <c r="A114" t="s">
        <v>156</v>
      </c>
      <c r="B114">
        <v>4</v>
      </c>
      <c r="C114" t="s">
        <v>325</v>
      </c>
      <c r="D114">
        <v>0</v>
      </c>
      <c r="E114">
        <v>1900</v>
      </c>
      <c r="F114">
        <v>1</v>
      </c>
      <c r="G114">
        <v>9</v>
      </c>
      <c r="H114">
        <v>1.2</v>
      </c>
      <c r="I114" t="s">
        <v>425</v>
      </c>
      <c r="J114" t="s">
        <v>426</v>
      </c>
      <c r="K114" t="s">
        <v>427</v>
      </c>
      <c r="M114" t="s">
        <v>426</v>
      </c>
      <c r="N114" t="s">
        <v>428</v>
      </c>
      <c r="P114" t="s">
        <v>426</v>
      </c>
      <c r="Q114" t="s">
        <v>429</v>
      </c>
      <c r="X114">
        <v>0.38800000000000001</v>
      </c>
      <c r="Y114">
        <v>0.4</v>
      </c>
      <c r="Z114" t="s">
        <v>431</v>
      </c>
      <c r="AA114">
        <v>0.2</v>
      </c>
      <c r="AB114">
        <v>0.2</v>
      </c>
      <c r="AC114">
        <v>0.2</v>
      </c>
      <c r="AD114">
        <v>0.2</v>
      </c>
      <c r="AE114">
        <v>7</v>
      </c>
      <c r="AF114" t="s">
        <v>432</v>
      </c>
      <c r="AG114" t="s">
        <v>433</v>
      </c>
      <c r="AL114" t="s">
        <v>436</v>
      </c>
      <c r="AO114">
        <v>35</v>
      </c>
      <c r="AP114">
        <v>-30</v>
      </c>
      <c r="AS114">
        <v>7.4999999999999997E-2</v>
      </c>
      <c r="AT114">
        <v>4</v>
      </c>
      <c r="AU114">
        <v>7.4999999999999997E-2</v>
      </c>
      <c r="AV114">
        <v>4</v>
      </c>
      <c r="AW114" t="s">
        <v>437</v>
      </c>
      <c r="AX114" t="s">
        <v>438</v>
      </c>
      <c r="AY114" t="s">
        <v>440</v>
      </c>
      <c r="AZ114" t="s">
        <v>441</v>
      </c>
      <c r="BA114">
        <v>3</v>
      </c>
      <c r="BB114">
        <v>0.75</v>
      </c>
      <c r="BC114">
        <v>0</v>
      </c>
      <c r="BD114" t="s">
        <v>442</v>
      </c>
      <c r="BE114" t="s">
        <v>442</v>
      </c>
      <c r="BF114" t="s">
        <v>443</v>
      </c>
      <c r="BG114" t="s">
        <v>443</v>
      </c>
      <c r="BH114" t="s">
        <v>443</v>
      </c>
      <c r="BI114">
        <v>0</v>
      </c>
      <c r="BJ114" t="s">
        <v>444</v>
      </c>
      <c r="BK114">
        <v>0</v>
      </c>
    </row>
    <row r="115" spans="1:63" x14ac:dyDescent="0.25">
      <c r="A115" t="s">
        <v>157</v>
      </c>
      <c r="B115">
        <v>4</v>
      </c>
      <c r="C115" t="s">
        <v>326</v>
      </c>
      <c r="D115">
        <v>0</v>
      </c>
      <c r="E115">
        <v>1900</v>
      </c>
      <c r="F115">
        <v>1</v>
      </c>
      <c r="G115">
        <v>9</v>
      </c>
      <c r="H115">
        <v>1.2</v>
      </c>
      <c r="I115" t="s">
        <v>425</v>
      </c>
      <c r="J115" t="s">
        <v>426</v>
      </c>
      <c r="K115" t="s">
        <v>427</v>
      </c>
      <c r="M115" t="s">
        <v>426</v>
      </c>
      <c r="N115" t="s">
        <v>428</v>
      </c>
      <c r="P115" t="s">
        <v>426</v>
      </c>
      <c r="Q115" t="s">
        <v>429</v>
      </c>
      <c r="X115">
        <v>0.38800000000000001</v>
      </c>
      <c r="Y115">
        <v>0.4</v>
      </c>
      <c r="Z115" t="s">
        <v>431</v>
      </c>
      <c r="AA115">
        <v>0.2</v>
      </c>
      <c r="AB115">
        <v>0.2</v>
      </c>
      <c r="AC115">
        <v>0.2</v>
      </c>
      <c r="AD115">
        <v>0.2</v>
      </c>
      <c r="AE115">
        <v>7</v>
      </c>
      <c r="AF115" t="s">
        <v>432</v>
      </c>
      <c r="AG115" t="s">
        <v>433</v>
      </c>
      <c r="AL115" t="s">
        <v>436</v>
      </c>
      <c r="AO115">
        <v>35</v>
      </c>
      <c r="AP115">
        <v>-30</v>
      </c>
      <c r="AS115">
        <v>7.4999999999999997E-2</v>
      </c>
      <c r="AT115">
        <v>4</v>
      </c>
      <c r="AU115">
        <v>7.4999999999999997E-2</v>
      </c>
      <c r="AV115">
        <v>4</v>
      </c>
      <c r="AW115" t="s">
        <v>437</v>
      </c>
      <c r="AX115" t="s">
        <v>438</v>
      </c>
      <c r="AY115" t="s">
        <v>440</v>
      </c>
      <c r="AZ115" t="s">
        <v>441</v>
      </c>
      <c r="BA115">
        <v>3</v>
      </c>
      <c r="BB115">
        <v>0.75</v>
      </c>
      <c r="BC115">
        <v>0</v>
      </c>
      <c r="BD115" t="s">
        <v>442</v>
      </c>
      <c r="BE115" t="s">
        <v>442</v>
      </c>
      <c r="BF115" t="s">
        <v>443</v>
      </c>
      <c r="BG115" t="s">
        <v>443</v>
      </c>
      <c r="BH115" t="s">
        <v>443</v>
      </c>
      <c r="BI115">
        <v>0</v>
      </c>
      <c r="BJ115" t="s">
        <v>444</v>
      </c>
      <c r="BK115">
        <v>0</v>
      </c>
    </row>
    <row r="116" spans="1:63" x14ac:dyDescent="0.25">
      <c r="A116" t="s">
        <v>158</v>
      </c>
      <c r="B116">
        <v>4</v>
      </c>
      <c r="C116" t="s">
        <v>327</v>
      </c>
      <c r="D116">
        <v>0</v>
      </c>
      <c r="E116">
        <v>1900</v>
      </c>
      <c r="F116">
        <v>1</v>
      </c>
      <c r="G116">
        <v>9</v>
      </c>
      <c r="H116">
        <v>1.2</v>
      </c>
      <c r="I116" t="s">
        <v>425</v>
      </c>
      <c r="J116" t="s">
        <v>426</v>
      </c>
      <c r="K116" t="s">
        <v>427</v>
      </c>
      <c r="M116" t="s">
        <v>426</v>
      </c>
      <c r="N116" t="s">
        <v>428</v>
      </c>
      <c r="P116" t="s">
        <v>426</v>
      </c>
      <c r="Q116" t="s">
        <v>429</v>
      </c>
      <c r="X116">
        <v>0.38800000000000001</v>
      </c>
      <c r="Y116">
        <v>0.4</v>
      </c>
      <c r="Z116" t="s">
        <v>431</v>
      </c>
      <c r="AA116">
        <v>0.2</v>
      </c>
      <c r="AB116">
        <v>0.2</v>
      </c>
      <c r="AC116">
        <v>0.2</v>
      </c>
      <c r="AD116">
        <v>0.2</v>
      </c>
      <c r="AE116">
        <v>7</v>
      </c>
      <c r="AF116" t="s">
        <v>432</v>
      </c>
      <c r="AG116" t="s">
        <v>433</v>
      </c>
      <c r="AL116" t="s">
        <v>436</v>
      </c>
      <c r="AO116">
        <v>35</v>
      </c>
      <c r="AP116">
        <v>-30</v>
      </c>
      <c r="AS116">
        <v>7.4999999999999997E-2</v>
      </c>
      <c r="AT116">
        <v>4</v>
      </c>
      <c r="AU116">
        <v>7.4999999999999997E-2</v>
      </c>
      <c r="AV116">
        <v>4</v>
      </c>
      <c r="AW116" t="s">
        <v>437</v>
      </c>
      <c r="AX116" t="s">
        <v>438</v>
      </c>
      <c r="AY116" t="s">
        <v>440</v>
      </c>
      <c r="AZ116" t="s">
        <v>441</v>
      </c>
      <c r="BA116">
        <v>3</v>
      </c>
      <c r="BB116">
        <v>0.75</v>
      </c>
      <c r="BC116">
        <v>0</v>
      </c>
      <c r="BD116" t="s">
        <v>442</v>
      </c>
      <c r="BE116" t="s">
        <v>442</v>
      </c>
      <c r="BF116" t="s">
        <v>443</v>
      </c>
      <c r="BG116" t="s">
        <v>443</v>
      </c>
      <c r="BH116" t="s">
        <v>443</v>
      </c>
      <c r="BI116">
        <v>0</v>
      </c>
      <c r="BJ116" t="s">
        <v>444</v>
      </c>
      <c r="BK116">
        <v>0</v>
      </c>
    </row>
    <row r="117" spans="1:63" x14ac:dyDescent="0.25">
      <c r="A117" t="s">
        <v>159</v>
      </c>
      <c r="B117">
        <v>4</v>
      </c>
      <c r="C117" t="s">
        <v>328</v>
      </c>
      <c r="D117">
        <v>0</v>
      </c>
      <c r="E117">
        <v>1900</v>
      </c>
      <c r="F117">
        <v>1</v>
      </c>
      <c r="G117">
        <v>9</v>
      </c>
      <c r="H117">
        <v>1.2</v>
      </c>
      <c r="I117" t="s">
        <v>425</v>
      </c>
      <c r="J117" t="s">
        <v>426</v>
      </c>
      <c r="K117" t="s">
        <v>427</v>
      </c>
      <c r="M117" t="s">
        <v>426</v>
      </c>
      <c r="N117" t="s">
        <v>428</v>
      </c>
      <c r="P117" t="s">
        <v>426</v>
      </c>
      <c r="Q117" t="s">
        <v>429</v>
      </c>
      <c r="X117">
        <v>0.38800000000000001</v>
      </c>
      <c r="Y117">
        <v>0.4</v>
      </c>
      <c r="Z117" t="s">
        <v>431</v>
      </c>
      <c r="AA117">
        <v>0.2</v>
      </c>
      <c r="AB117">
        <v>0.2</v>
      </c>
      <c r="AC117">
        <v>0.2</v>
      </c>
      <c r="AD117">
        <v>0.2</v>
      </c>
      <c r="AE117">
        <v>7</v>
      </c>
      <c r="AF117" t="s">
        <v>432</v>
      </c>
      <c r="AG117" t="s">
        <v>433</v>
      </c>
      <c r="AL117" t="s">
        <v>436</v>
      </c>
      <c r="AO117">
        <v>35</v>
      </c>
      <c r="AP117">
        <v>-30</v>
      </c>
      <c r="AS117">
        <v>7.4999999999999997E-2</v>
      </c>
      <c r="AT117">
        <v>4</v>
      </c>
      <c r="AU117">
        <v>7.4999999999999997E-2</v>
      </c>
      <c r="AV117">
        <v>4</v>
      </c>
      <c r="AW117" t="s">
        <v>437</v>
      </c>
      <c r="AX117" t="s">
        <v>438</v>
      </c>
      <c r="AY117" t="s">
        <v>440</v>
      </c>
      <c r="AZ117" t="s">
        <v>441</v>
      </c>
      <c r="BA117">
        <v>3</v>
      </c>
      <c r="BB117">
        <v>0.75</v>
      </c>
      <c r="BC117">
        <v>0</v>
      </c>
      <c r="BD117" t="s">
        <v>442</v>
      </c>
      <c r="BE117" t="s">
        <v>442</v>
      </c>
      <c r="BF117" t="s">
        <v>443</v>
      </c>
      <c r="BG117" t="s">
        <v>443</v>
      </c>
      <c r="BH117" t="s">
        <v>443</v>
      </c>
      <c r="BI117">
        <v>0</v>
      </c>
      <c r="BJ117" t="s">
        <v>444</v>
      </c>
      <c r="BK117">
        <v>0</v>
      </c>
    </row>
    <row r="118" spans="1:63" x14ac:dyDescent="0.25">
      <c r="A118" t="s">
        <v>160</v>
      </c>
      <c r="B118">
        <v>4</v>
      </c>
      <c r="C118" t="s">
        <v>329</v>
      </c>
      <c r="D118">
        <v>0</v>
      </c>
      <c r="E118">
        <v>1900</v>
      </c>
      <c r="F118">
        <v>1</v>
      </c>
      <c r="G118">
        <v>9</v>
      </c>
      <c r="H118">
        <v>1.2</v>
      </c>
      <c r="I118" t="s">
        <v>425</v>
      </c>
      <c r="J118" t="s">
        <v>426</v>
      </c>
      <c r="K118" t="s">
        <v>427</v>
      </c>
      <c r="M118" t="s">
        <v>426</v>
      </c>
      <c r="N118" t="s">
        <v>428</v>
      </c>
      <c r="P118" t="s">
        <v>426</v>
      </c>
      <c r="Q118" t="s">
        <v>429</v>
      </c>
      <c r="X118">
        <v>0.38800000000000001</v>
      </c>
      <c r="Y118">
        <v>0.4</v>
      </c>
      <c r="Z118" t="s">
        <v>431</v>
      </c>
      <c r="AA118">
        <v>0.2</v>
      </c>
      <c r="AB118">
        <v>0.2</v>
      </c>
      <c r="AC118">
        <v>0.2</v>
      </c>
      <c r="AD118">
        <v>0.2</v>
      </c>
      <c r="AE118">
        <v>7</v>
      </c>
      <c r="AF118" t="s">
        <v>432</v>
      </c>
      <c r="AG118" t="s">
        <v>433</v>
      </c>
      <c r="AL118" t="s">
        <v>436</v>
      </c>
      <c r="AO118">
        <v>35</v>
      </c>
      <c r="AP118">
        <v>-30</v>
      </c>
      <c r="AS118">
        <v>7.4999999999999997E-2</v>
      </c>
      <c r="AT118">
        <v>4</v>
      </c>
      <c r="AU118">
        <v>7.4999999999999997E-2</v>
      </c>
      <c r="AV118">
        <v>4</v>
      </c>
      <c r="AW118" t="s">
        <v>437</v>
      </c>
      <c r="AX118" t="s">
        <v>438</v>
      </c>
      <c r="AY118" t="s">
        <v>440</v>
      </c>
      <c r="AZ118" t="s">
        <v>441</v>
      </c>
      <c r="BA118">
        <v>3</v>
      </c>
      <c r="BB118">
        <v>0.75</v>
      </c>
      <c r="BC118">
        <v>0</v>
      </c>
      <c r="BD118" t="s">
        <v>442</v>
      </c>
      <c r="BE118" t="s">
        <v>442</v>
      </c>
      <c r="BF118" t="s">
        <v>443</v>
      </c>
      <c r="BG118" t="s">
        <v>443</v>
      </c>
      <c r="BH118" t="s">
        <v>443</v>
      </c>
      <c r="BI118">
        <v>0</v>
      </c>
      <c r="BJ118" t="s">
        <v>444</v>
      </c>
      <c r="BK118">
        <v>0</v>
      </c>
    </row>
    <row r="119" spans="1:63" x14ac:dyDescent="0.25">
      <c r="A119" t="s">
        <v>161</v>
      </c>
      <c r="B119">
        <v>4</v>
      </c>
      <c r="C119" t="s">
        <v>330</v>
      </c>
      <c r="D119">
        <v>0</v>
      </c>
      <c r="E119">
        <v>1900</v>
      </c>
      <c r="F119">
        <v>1</v>
      </c>
      <c r="G119">
        <v>9</v>
      </c>
      <c r="H119">
        <v>1.2</v>
      </c>
      <c r="I119" t="s">
        <v>425</v>
      </c>
      <c r="J119" t="s">
        <v>426</v>
      </c>
      <c r="K119" t="s">
        <v>427</v>
      </c>
      <c r="M119" t="s">
        <v>426</v>
      </c>
      <c r="N119" t="s">
        <v>428</v>
      </c>
      <c r="P119" t="s">
        <v>426</v>
      </c>
      <c r="Q119" t="s">
        <v>429</v>
      </c>
      <c r="X119">
        <v>0.38800000000000001</v>
      </c>
      <c r="Y119">
        <v>0.4</v>
      </c>
      <c r="Z119" t="s">
        <v>431</v>
      </c>
      <c r="AA119">
        <v>0.2</v>
      </c>
      <c r="AB119">
        <v>0.2</v>
      </c>
      <c r="AC119">
        <v>0.2</v>
      </c>
      <c r="AD119">
        <v>0.2</v>
      </c>
      <c r="AE119">
        <v>7</v>
      </c>
      <c r="AF119" t="s">
        <v>432</v>
      </c>
      <c r="AG119" t="s">
        <v>433</v>
      </c>
      <c r="AL119" t="s">
        <v>436</v>
      </c>
      <c r="AO119">
        <v>35</v>
      </c>
      <c r="AP119">
        <v>-30</v>
      </c>
      <c r="AS119">
        <v>7.4999999999999997E-2</v>
      </c>
      <c r="AT119">
        <v>4</v>
      </c>
      <c r="AU119">
        <v>7.4999999999999997E-2</v>
      </c>
      <c r="AV119">
        <v>4</v>
      </c>
      <c r="AW119" t="s">
        <v>437</v>
      </c>
      <c r="AX119" t="s">
        <v>438</v>
      </c>
      <c r="AY119" t="s">
        <v>440</v>
      </c>
      <c r="AZ119" t="s">
        <v>441</v>
      </c>
      <c r="BA119">
        <v>3</v>
      </c>
      <c r="BB119">
        <v>0.75</v>
      </c>
      <c r="BC119">
        <v>0</v>
      </c>
      <c r="BD119" t="s">
        <v>442</v>
      </c>
      <c r="BE119" t="s">
        <v>442</v>
      </c>
      <c r="BF119" t="s">
        <v>443</v>
      </c>
      <c r="BG119" t="s">
        <v>443</v>
      </c>
      <c r="BH119" t="s">
        <v>443</v>
      </c>
      <c r="BI119">
        <v>0</v>
      </c>
      <c r="BJ119" t="s">
        <v>444</v>
      </c>
      <c r="BK119">
        <v>0</v>
      </c>
    </row>
    <row r="120" spans="1:63" x14ac:dyDescent="0.25">
      <c r="A120" t="s">
        <v>162</v>
      </c>
      <c r="B120">
        <v>4</v>
      </c>
      <c r="C120" t="s">
        <v>331</v>
      </c>
      <c r="D120">
        <v>0</v>
      </c>
      <c r="E120">
        <v>1900</v>
      </c>
      <c r="F120">
        <v>1</v>
      </c>
      <c r="G120">
        <v>9</v>
      </c>
      <c r="H120">
        <v>1.2</v>
      </c>
      <c r="I120" t="s">
        <v>425</v>
      </c>
      <c r="J120" t="s">
        <v>426</v>
      </c>
      <c r="K120" t="s">
        <v>427</v>
      </c>
      <c r="M120" t="s">
        <v>426</v>
      </c>
      <c r="N120" t="s">
        <v>428</v>
      </c>
      <c r="P120" t="s">
        <v>426</v>
      </c>
      <c r="Q120" t="s">
        <v>429</v>
      </c>
      <c r="X120">
        <v>0.38800000000000001</v>
      </c>
      <c r="Y120">
        <v>0.4</v>
      </c>
      <c r="Z120" t="s">
        <v>431</v>
      </c>
      <c r="AA120">
        <v>0.2</v>
      </c>
      <c r="AB120">
        <v>0.2</v>
      </c>
      <c r="AC120">
        <v>0.2</v>
      </c>
      <c r="AD120">
        <v>0.2</v>
      </c>
      <c r="AE120">
        <v>7</v>
      </c>
      <c r="AF120" t="s">
        <v>432</v>
      </c>
      <c r="AG120" t="s">
        <v>433</v>
      </c>
      <c r="AL120" t="s">
        <v>436</v>
      </c>
      <c r="AO120">
        <v>35</v>
      </c>
      <c r="AP120">
        <v>-30</v>
      </c>
      <c r="AS120">
        <v>7.4999999999999997E-2</v>
      </c>
      <c r="AT120">
        <v>4</v>
      </c>
      <c r="AU120">
        <v>7.4999999999999997E-2</v>
      </c>
      <c r="AV120">
        <v>4</v>
      </c>
      <c r="AW120" t="s">
        <v>437</v>
      </c>
      <c r="AX120" t="s">
        <v>438</v>
      </c>
      <c r="AY120" t="s">
        <v>440</v>
      </c>
      <c r="AZ120" t="s">
        <v>441</v>
      </c>
      <c r="BA120">
        <v>3</v>
      </c>
      <c r="BB120">
        <v>0.75</v>
      </c>
      <c r="BC120">
        <v>0</v>
      </c>
      <c r="BD120" t="s">
        <v>442</v>
      </c>
      <c r="BE120" t="s">
        <v>442</v>
      </c>
      <c r="BF120" t="s">
        <v>443</v>
      </c>
      <c r="BG120" t="s">
        <v>443</v>
      </c>
      <c r="BH120" t="s">
        <v>443</v>
      </c>
      <c r="BI120">
        <v>0</v>
      </c>
      <c r="BJ120" t="s">
        <v>444</v>
      </c>
      <c r="BK120">
        <v>0</v>
      </c>
    </row>
    <row r="121" spans="1:63" x14ac:dyDescent="0.25">
      <c r="A121" t="s">
        <v>163</v>
      </c>
      <c r="B121">
        <v>4</v>
      </c>
      <c r="C121" t="s">
        <v>332</v>
      </c>
      <c r="D121">
        <v>0</v>
      </c>
      <c r="E121">
        <v>1900</v>
      </c>
      <c r="F121">
        <v>1</v>
      </c>
      <c r="G121">
        <v>9</v>
      </c>
      <c r="H121">
        <v>1.2</v>
      </c>
      <c r="I121" t="s">
        <v>425</v>
      </c>
      <c r="J121" t="s">
        <v>426</v>
      </c>
      <c r="K121" t="s">
        <v>427</v>
      </c>
      <c r="M121" t="s">
        <v>426</v>
      </c>
      <c r="N121" t="s">
        <v>428</v>
      </c>
      <c r="P121" t="s">
        <v>426</v>
      </c>
      <c r="Q121" t="s">
        <v>429</v>
      </c>
      <c r="X121">
        <v>0.38800000000000001</v>
      </c>
      <c r="Y121">
        <v>0.4</v>
      </c>
      <c r="Z121" t="s">
        <v>431</v>
      </c>
      <c r="AA121">
        <v>0.2</v>
      </c>
      <c r="AB121">
        <v>0.2</v>
      </c>
      <c r="AC121">
        <v>0.2</v>
      </c>
      <c r="AD121">
        <v>0.2</v>
      </c>
      <c r="AE121">
        <v>7</v>
      </c>
      <c r="AF121" t="s">
        <v>432</v>
      </c>
      <c r="AG121" t="s">
        <v>433</v>
      </c>
      <c r="AL121" t="s">
        <v>436</v>
      </c>
      <c r="AO121">
        <v>35</v>
      </c>
      <c r="AP121">
        <v>-30</v>
      </c>
      <c r="AS121">
        <v>7.4999999999999997E-2</v>
      </c>
      <c r="AT121">
        <v>4</v>
      </c>
      <c r="AU121">
        <v>7.4999999999999997E-2</v>
      </c>
      <c r="AV121">
        <v>4</v>
      </c>
      <c r="AW121" t="s">
        <v>437</v>
      </c>
      <c r="AX121" t="s">
        <v>438</v>
      </c>
      <c r="AY121" t="s">
        <v>440</v>
      </c>
      <c r="AZ121" t="s">
        <v>441</v>
      </c>
      <c r="BA121">
        <v>3</v>
      </c>
      <c r="BB121">
        <v>0.75</v>
      </c>
      <c r="BC121">
        <v>0</v>
      </c>
      <c r="BD121" t="s">
        <v>442</v>
      </c>
      <c r="BE121" t="s">
        <v>442</v>
      </c>
      <c r="BF121" t="s">
        <v>443</v>
      </c>
      <c r="BG121" t="s">
        <v>443</v>
      </c>
      <c r="BH121" t="s">
        <v>443</v>
      </c>
      <c r="BI121">
        <v>0</v>
      </c>
      <c r="BJ121" t="s">
        <v>444</v>
      </c>
      <c r="BK121">
        <v>0</v>
      </c>
    </row>
    <row r="122" spans="1:63" x14ac:dyDescent="0.25">
      <c r="A122" t="s">
        <v>164</v>
      </c>
      <c r="B122">
        <v>4</v>
      </c>
      <c r="C122" t="s">
        <v>333</v>
      </c>
      <c r="D122">
        <v>0</v>
      </c>
      <c r="E122">
        <v>1900</v>
      </c>
      <c r="F122">
        <v>1</v>
      </c>
      <c r="G122">
        <v>9</v>
      </c>
      <c r="H122">
        <v>1.2</v>
      </c>
      <c r="I122" t="s">
        <v>425</v>
      </c>
      <c r="J122" t="s">
        <v>426</v>
      </c>
      <c r="K122" t="s">
        <v>427</v>
      </c>
      <c r="M122" t="s">
        <v>426</v>
      </c>
      <c r="N122" t="s">
        <v>428</v>
      </c>
      <c r="P122" t="s">
        <v>426</v>
      </c>
      <c r="Q122" t="s">
        <v>429</v>
      </c>
      <c r="X122">
        <v>0.38800000000000001</v>
      </c>
      <c r="Y122">
        <v>0.4</v>
      </c>
      <c r="Z122" t="s">
        <v>431</v>
      </c>
      <c r="AA122">
        <v>0.2</v>
      </c>
      <c r="AB122">
        <v>0.2</v>
      </c>
      <c r="AC122">
        <v>0.2</v>
      </c>
      <c r="AD122">
        <v>0.2</v>
      </c>
      <c r="AE122">
        <v>7</v>
      </c>
      <c r="AF122" t="s">
        <v>432</v>
      </c>
      <c r="AG122" t="s">
        <v>433</v>
      </c>
      <c r="AL122" t="s">
        <v>436</v>
      </c>
      <c r="AO122">
        <v>35</v>
      </c>
      <c r="AP122">
        <v>-30</v>
      </c>
      <c r="AS122">
        <v>7.4999999999999997E-2</v>
      </c>
      <c r="AT122">
        <v>4</v>
      </c>
      <c r="AU122">
        <v>7.4999999999999997E-2</v>
      </c>
      <c r="AV122">
        <v>4</v>
      </c>
      <c r="AW122" t="s">
        <v>437</v>
      </c>
      <c r="AX122" t="s">
        <v>438</v>
      </c>
      <c r="AY122" t="s">
        <v>440</v>
      </c>
      <c r="AZ122" t="s">
        <v>441</v>
      </c>
      <c r="BA122">
        <v>3</v>
      </c>
      <c r="BB122">
        <v>0.75</v>
      </c>
      <c r="BC122">
        <v>0</v>
      </c>
      <c r="BD122" t="s">
        <v>442</v>
      </c>
      <c r="BE122" t="s">
        <v>442</v>
      </c>
      <c r="BF122" t="s">
        <v>443</v>
      </c>
      <c r="BG122" t="s">
        <v>443</v>
      </c>
      <c r="BH122" t="s">
        <v>443</v>
      </c>
      <c r="BI122">
        <v>0</v>
      </c>
      <c r="BJ122" t="s">
        <v>444</v>
      </c>
      <c r="BK122">
        <v>0</v>
      </c>
    </row>
    <row r="123" spans="1:63" x14ac:dyDescent="0.25">
      <c r="A123" t="s">
        <v>165</v>
      </c>
      <c r="B123">
        <v>4</v>
      </c>
      <c r="C123" t="s">
        <v>334</v>
      </c>
      <c r="D123">
        <v>0</v>
      </c>
      <c r="E123">
        <v>1900</v>
      </c>
      <c r="F123">
        <v>1</v>
      </c>
      <c r="G123">
        <v>9</v>
      </c>
      <c r="H123">
        <v>1.2</v>
      </c>
      <c r="I123" t="s">
        <v>425</v>
      </c>
      <c r="J123" t="s">
        <v>426</v>
      </c>
      <c r="K123" t="s">
        <v>427</v>
      </c>
      <c r="M123" t="s">
        <v>426</v>
      </c>
      <c r="N123" t="s">
        <v>428</v>
      </c>
      <c r="P123" t="s">
        <v>426</v>
      </c>
      <c r="Q123" t="s">
        <v>429</v>
      </c>
      <c r="X123">
        <v>0.38800000000000001</v>
      </c>
      <c r="Y123">
        <v>0.4</v>
      </c>
      <c r="Z123" t="s">
        <v>431</v>
      </c>
      <c r="AA123">
        <v>0.2</v>
      </c>
      <c r="AB123">
        <v>0.2</v>
      </c>
      <c r="AC123">
        <v>0.2</v>
      </c>
      <c r="AD123">
        <v>0.2</v>
      </c>
      <c r="AE123">
        <v>7</v>
      </c>
      <c r="AF123" t="s">
        <v>432</v>
      </c>
      <c r="AG123" t="s">
        <v>433</v>
      </c>
      <c r="AL123" t="s">
        <v>436</v>
      </c>
      <c r="AO123">
        <v>35</v>
      </c>
      <c r="AP123">
        <v>-30</v>
      </c>
      <c r="AS123">
        <v>7.4999999999999997E-2</v>
      </c>
      <c r="AT123">
        <v>4</v>
      </c>
      <c r="AU123">
        <v>7.4999999999999997E-2</v>
      </c>
      <c r="AV123">
        <v>4</v>
      </c>
      <c r="AW123" t="s">
        <v>437</v>
      </c>
      <c r="AX123" t="s">
        <v>438</v>
      </c>
      <c r="AY123" t="s">
        <v>440</v>
      </c>
      <c r="AZ123" t="s">
        <v>441</v>
      </c>
      <c r="BA123">
        <v>3</v>
      </c>
      <c r="BB123">
        <v>0.75</v>
      </c>
      <c r="BC123">
        <v>0</v>
      </c>
      <c r="BD123" t="s">
        <v>442</v>
      </c>
      <c r="BE123" t="s">
        <v>442</v>
      </c>
      <c r="BF123" t="s">
        <v>443</v>
      </c>
      <c r="BG123" t="s">
        <v>443</v>
      </c>
      <c r="BH123" t="s">
        <v>443</v>
      </c>
      <c r="BI123">
        <v>0</v>
      </c>
      <c r="BJ123" t="s">
        <v>444</v>
      </c>
      <c r="BK123">
        <v>0</v>
      </c>
    </row>
    <row r="124" spans="1:63" x14ac:dyDescent="0.25">
      <c r="A124" t="s">
        <v>166</v>
      </c>
      <c r="B124">
        <v>4</v>
      </c>
      <c r="C124" t="s">
        <v>335</v>
      </c>
      <c r="D124">
        <v>0</v>
      </c>
      <c r="E124">
        <v>1900</v>
      </c>
      <c r="F124">
        <v>1</v>
      </c>
      <c r="G124">
        <v>9</v>
      </c>
      <c r="H124">
        <v>1.2</v>
      </c>
      <c r="I124" t="s">
        <v>425</v>
      </c>
      <c r="J124" t="s">
        <v>426</v>
      </c>
      <c r="K124" t="s">
        <v>427</v>
      </c>
      <c r="M124" t="s">
        <v>426</v>
      </c>
      <c r="N124" t="s">
        <v>428</v>
      </c>
      <c r="P124" t="s">
        <v>426</v>
      </c>
      <c r="Q124" t="s">
        <v>429</v>
      </c>
      <c r="X124">
        <v>0.38800000000000001</v>
      </c>
      <c r="Y124">
        <v>0.4</v>
      </c>
      <c r="Z124" t="s">
        <v>431</v>
      </c>
      <c r="AA124">
        <v>0.2</v>
      </c>
      <c r="AB124">
        <v>0.2</v>
      </c>
      <c r="AC124">
        <v>0.2</v>
      </c>
      <c r="AD124">
        <v>0.2</v>
      </c>
      <c r="AE124">
        <v>7</v>
      </c>
      <c r="AF124" t="s">
        <v>432</v>
      </c>
      <c r="AG124" t="s">
        <v>433</v>
      </c>
      <c r="AL124" t="s">
        <v>436</v>
      </c>
      <c r="AO124">
        <v>35</v>
      </c>
      <c r="AP124">
        <v>-30</v>
      </c>
      <c r="AS124">
        <v>7.4999999999999997E-2</v>
      </c>
      <c r="AT124">
        <v>4</v>
      </c>
      <c r="AU124">
        <v>7.4999999999999997E-2</v>
      </c>
      <c r="AV124">
        <v>4</v>
      </c>
      <c r="AW124" t="s">
        <v>437</v>
      </c>
      <c r="AX124" t="s">
        <v>438</v>
      </c>
      <c r="AY124" t="s">
        <v>440</v>
      </c>
      <c r="AZ124" t="s">
        <v>441</v>
      </c>
      <c r="BA124">
        <v>3</v>
      </c>
      <c r="BB124">
        <v>0.75</v>
      </c>
      <c r="BC124">
        <v>0</v>
      </c>
      <c r="BD124" t="s">
        <v>442</v>
      </c>
      <c r="BE124" t="s">
        <v>442</v>
      </c>
      <c r="BF124" t="s">
        <v>443</v>
      </c>
      <c r="BG124" t="s">
        <v>443</v>
      </c>
      <c r="BH124" t="s">
        <v>443</v>
      </c>
      <c r="BI124">
        <v>0</v>
      </c>
      <c r="BJ124" t="s">
        <v>444</v>
      </c>
      <c r="BK124">
        <v>0</v>
      </c>
    </row>
    <row r="125" spans="1:63" x14ac:dyDescent="0.25">
      <c r="A125" t="s">
        <v>167</v>
      </c>
      <c r="B125">
        <v>4</v>
      </c>
      <c r="C125" t="s">
        <v>336</v>
      </c>
      <c r="D125">
        <v>0</v>
      </c>
      <c r="E125">
        <v>1900</v>
      </c>
      <c r="F125">
        <v>1</v>
      </c>
      <c r="G125">
        <v>9</v>
      </c>
      <c r="H125">
        <v>1.2</v>
      </c>
      <c r="I125" t="s">
        <v>425</v>
      </c>
      <c r="J125" t="s">
        <v>426</v>
      </c>
      <c r="K125" t="s">
        <v>427</v>
      </c>
      <c r="M125" t="s">
        <v>426</v>
      </c>
      <c r="N125" t="s">
        <v>428</v>
      </c>
      <c r="P125" t="s">
        <v>426</v>
      </c>
      <c r="Q125" t="s">
        <v>429</v>
      </c>
      <c r="X125">
        <v>0.38800000000000001</v>
      </c>
      <c r="Y125">
        <v>0.4</v>
      </c>
      <c r="Z125" t="s">
        <v>431</v>
      </c>
      <c r="AA125">
        <v>0.2</v>
      </c>
      <c r="AB125">
        <v>0.2</v>
      </c>
      <c r="AC125">
        <v>0.2</v>
      </c>
      <c r="AD125">
        <v>0.2</v>
      </c>
      <c r="AE125">
        <v>7</v>
      </c>
      <c r="AF125" t="s">
        <v>432</v>
      </c>
      <c r="AG125" t="s">
        <v>433</v>
      </c>
      <c r="AL125" t="s">
        <v>436</v>
      </c>
      <c r="AO125">
        <v>35</v>
      </c>
      <c r="AP125">
        <v>-30</v>
      </c>
      <c r="AS125">
        <v>7.4999999999999997E-2</v>
      </c>
      <c r="AT125">
        <v>4</v>
      </c>
      <c r="AU125">
        <v>7.4999999999999997E-2</v>
      </c>
      <c r="AV125">
        <v>4</v>
      </c>
      <c r="AW125" t="s">
        <v>437</v>
      </c>
      <c r="AX125" t="s">
        <v>438</v>
      </c>
      <c r="AY125" t="s">
        <v>440</v>
      </c>
      <c r="AZ125" t="s">
        <v>441</v>
      </c>
      <c r="BA125">
        <v>3</v>
      </c>
      <c r="BB125">
        <v>0.75</v>
      </c>
      <c r="BC125">
        <v>0</v>
      </c>
      <c r="BD125" t="s">
        <v>442</v>
      </c>
      <c r="BE125" t="s">
        <v>442</v>
      </c>
      <c r="BF125" t="s">
        <v>443</v>
      </c>
      <c r="BG125" t="s">
        <v>443</v>
      </c>
      <c r="BH125" t="s">
        <v>443</v>
      </c>
      <c r="BI125">
        <v>0</v>
      </c>
      <c r="BJ125" t="s">
        <v>444</v>
      </c>
      <c r="BK125">
        <v>0</v>
      </c>
    </row>
    <row r="126" spans="1:63" x14ac:dyDescent="0.25">
      <c r="A126" t="s">
        <v>168</v>
      </c>
      <c r="B126">
        <v>4</v>
      </c>
      <c r="C126" t="s">
        <v>337</v>
      </c>
      <c r="D126">
        <v>0</v>
      </c>
      <c r="E126">
        <v>1900</v>
      </c>
      <c r="F126">
        <v>1</v>
      </c>
      <c r="G126">
        <v>9</v>
      </c>
      <c r="H126">
        <v>1.2</v>
      </c>
      <c r="I126" t="s">
        <v>425</v>
      </c>
      <c r="J126" t="s">
        <v>426</v>
      </c>
      <c r="K126" t="s">
        <v>427</v>
      </c>
      <c r="M126" t="s">
        <v>426</v>
      </c>
      <c r="N126" t="s">
        <v>428</v>
      </c>
      <c r="P126" t="s">
        <v>426</v>
      </c>
      <c r="Q126" t="s">
        <v>429</v>
      </c>
      <c r="X126">
        <v>0.38800000000000001</v>
      </c>
      <c r="Y126">
        <v>0.4</v>
      </c>
      <c r="Z126" t="s">
        <v>431</v>
      </c>
      <c r="AA126">
        <v>0.2</v>
      </c>
      <c r="AB126">
        <v>0.2</v>
      </c>
      <c r="AC126">
        <v>0.2</v>
      </c>
      <c r="AD126">
        <v>0.2</v>
      </c>
      <c r="AE126">
        <v>7</v>
      </c>
      <c r="AF126" t="s">
        <v>432</v>
      </c>
      <c r="AG126" t="s">
        <v>433</v>
      </c>
      <c r="AL126" t="s">
        <v>436</v>
      </c>
      <c r="AO126">
        <v>35</v>
      </c>
      <c r="AP126">
        <v>-30</v>
      </c>
      <c r="AS126">
        <v>7.4999999999999997E-2</v>
      </c>
      <c r="AT126">
        <v>4</v>
      </c>
      <c r="AU126">
        <v>7.4999999999999997E-2</v>
      </c>
      <c r="AV126">
        <v>4</v>
      </c>
      <c r="AW126" t="s">
        <v>437</v>
      </c>
      <c r="AX126" t="s">
        <v>438</v>
      </c>
      <c r="AY126" t="s">
        <v>440</v>
      </c>
      <c r="AZ126" t="s">
        <v>441</v>
      </c>
      <c r="BA126">
        <v>3</v>
      </c>
      <c r="BB126">
        <v>0.75</v>
      </c>
      <c r="BC126">
        <v>0</v>
      </c>
      <c r="BD126" t="s">
        <v>442</v>
      </c>
      <c r="BE126" t="s">
        <v>442</v>
      </c>
      <c r="BF126" t="s">
        <v>443</v>
      </c>
      <c r="BG126" t="s">
        <v>443</v>
      </c>
      <c r="BH126" t="s">
        <v>443</v>
      </c>
      <c r="BI126">
        <v>0</v>
      </c>
      <c r="BJ126" t="s">
        <v>444</v>
      </c>
      <c r="BK126">
        <v>0</v>
      </c>
    </row>
    <row r="127" spans="1:63" x14ac:dyDescent="0.25">
      <c r="A127" t="s">
        <v>169</v>
      </c>
      <c r="B127">
        <v>4</v>
      </c>
      <c r="C127" t="s">
        <v>338</v>
      </c>
      <c r="D127">
        <v>0</v>
      </c>
      <c r="E127">
        <v>1900</v>
      </c>
      <c r="F127">
        <v>1</v>
      </c>
      <c r="G127">
        <v>9</v>
      </c>
      <c r="H127">
        <v>1.2</v>
      </c>
      <c r="I127" t="s">
        <v>425</v>
      </c>
      <c r="J127" t="s">
        <v>426</v>
      </c>
      <c r="K127" t="s">
        <v>427</v>
      </c>
      <c r="M127" t="s">
        <v>426</v>
      </c>
      <c r="N127" t="s">
        <v>428</v>
      </c>
      <c r="P127" t="s">
        <v>426</v>
      </c>
      <c r="Q127" t="s">
        <v>429</v>
      </c>
      <c r="X127">
        <v>0.38800000000000001</v>
      </c>
      <c r="Y127">
        <v>0.4</v>
      </c>
      <c r="Z127" t="s">
        <v>431</v>
      </c>
      <c r="AA127">
        <v>0.2</v>
      </c>
      <c r="AB127">
        <v>0.2</v>
      </c>
      <c r="AC127">
        <v>0.2</v>
      </c>
      <c r="AD127">
        <v>0.2</v>
      </c>
      <c r="AE127">
        <v>7</v>
      </c>
      <c r="AF127" t="s">
        <v>432</v>
      </c>
      <c r="AG127" t="s">
        <v>433</v>
      </c>
      <c r="AL127" t="s">
        <v>436</v>
      </c>
      <c r="AO127">
        <v>35</v>
      </c>
      <c r="AP127">
        <v>-30</v>
      </c>
      <c r="AS127">
        <v>7.4999999999999997E-2</v>
      </c>
      <c r="AT127">
        <v>4</v>
      </c>
      <c r="AU127">
        <v>7.4999999999999997E-2</v>
      </c>
      <c r="AV127">
        <v>4</v>
      </c>
      <c r="AW127" t="s">
        <v>437</v>
      </c>
      <c r="AX127" t="s">
        <v>438</v>
      </c>
      <c r="AY127" t="s">
        <v>440</v>
      </c>
      <c r="AZ127" t="s">
        <v>441</v>
      </c>
      <c r="BA127">
        <v>3</v>
      </c>
      <c r="BB127">
        <v>0.75</v>
      </c>
      <c r="BC127">
        <v>0</v>
      </c>
      <c r="BD127" t="s">
        <v>442</v>
      </c>
      <c r="BE127" t="s">
        <v>442</v>
      </c>
      <c r="BF127" t="s">
        <v>443</v>
      </c>
      <c r="BG127" t="s">
        <v>443</v>
      </c>
      <c r="BH127" t="s">
        <v>443</v>
      </c>
      <c r="BI127">
        <v>0</v>
      </c>
      <c r="BJ127" t="s">
        <v>444</v>
      </c>
      <c r="BK127">
        <v>0</v>
      </c>
    </row>
    <row r="128" spans="1:63" x14ac:dyDescent="0.25">
      <c r="A128" t="s">
        <v>170</v>
      </c>
      <c r="B128">
        <v>4</v>
      </c>
      <c r="C128" t="s">
        <v>339</v>
      </c>
      <c r="D128">
        <v>0</v>
      </c>
      <c r="E128">
        <v>1900</v>
      </c>
      <c r="F128">
        <v>1</v>
      </c>
      <c r="G128">
        <v>9</v>
      </c>
      <c r="H128">
        <v>1.2</v>
      </c>
      <c r="I128" t="s">
        <v>425</v>
      </c>
      <c r="J128" t="s">
        <v>426</v>
      </c>
      <c r="K128" t="s">
        <v>427</v>
      </c>
      <c r="M128" t="s">
        <v>426</v>
      </c>
      <c r="N128" t="s">
        <v>428</v>
      </c>
      <c r="P128" t="s">
        <v>426</v>
      </c>
      <c r="Q128" t="s">
        <v>429</v>
      </c>
      <c r="X128">
        <v>0.38800000000000001</v>
      </c>
      <c r="Y128">
        <v>0.4</v>
      </c>
      <c r="Z128" t="s">
        <v>431</v>
      </c>
      <c r="AA128">
        <v>0.2</v>
      </c>
      <c r="AB128">
        <v>0.2</v>
      </c>
      <c r="AC128">
        <v>0.2</v>
      </c>
      <c r="AD128">
        <v>0.2</v>
      </c>
      <c r="AE128">
        <v>7</v>
      </c>
      <c r="AF128" t="s">
        <v>432</v>
      </c>
      <c r="AG128" t="s">
        <v>433</v>
      </c>
      <c r="AL128" t="s">
        <v>436</v>
      </c>
      <c r="AO128">
        <v>35</v>
      </c>
      <c r="AP128">
        <v>-30</v>
      </c>
      <c r="AS128">
        <v>7.4999999999999997E-2</v>
      </c>
      <c r="AT128">
        <v>4</v>
      </c>
      <c r="AU128">
        <v>7.4999999999999997E-2</v>
      </c>
      <c r="AV128">
        <v>4</v>
      </c>
      <c r="AW128" t="s">
        <v>437</v>
      </c>
      <c r="AX128" t="s">
        <v>438</v>
      </c>
      <c r="AY128" t="s">
        <v>440</v>
      </c>
      <c r="AZ128" t="s">
        <v>441</v>
      </c>
      <c r="BA128">
        <v>3</v>
      </c>
      <c r="BB128">
        <v>0.75</v>
      </c>
      <c r="BC128">
        <v>0</v>
      </c>
      <c r="BD128" t="s">
        <v>442</v>
      </c>
      <c r="BE128" t="s">
        <v>442</v>
      </c>
      <c r="BF128" t="s">
        <v>443</v>
      </c>
      <c r="BG128" t="s">
        <v>443</v>
      </c>
      <c r="BH128" t="s">
        <v>443</v>
      </c>
      <c r="BI128">
        <v>0</v>
      </c>
      <c r="BJ128" t="s">
        <v>444</v>
      </c>
      <c r="BK128">
        <v>0</v>
      </c>
    </row>
    <row r="129" spans="1:63" x14ac:dyDescent="0.25">
      <c r="A129" t="s">
        <v>171</v>
      </c>
      <c r="B129">
        <v>4</v>
      </c>
      <c r="C129" t="s">
        <v>340</v>
      </c>
      <c r="D129">
        <v>0</v>
      </c>
      <c r="E129">
        <v>1900</v>
      </c>
      <c r="F129">
        <v>1</v>
      </c>
      <c r="G129">
        <v>9</v>
      </c>
      <c r="H129">
        <v>1.2</v>
      </c>
      <c r="I129" t="s">
        <v>425</v>
      </c>
      <c r="J129" t="s">
        <v>426</v>
      </c>
      <c r="K129" t="s">
        <v>427</v>
      </c>
      <c r="M129" t="s">
        <v>426</v>
      </c>
      <c r="N129" t="s">
        <v>428</v>
      </c>
      <c r="P129" t="s">
        <v>426</v>
      </c>
      <c r="Q129" t="s">
        <v>429</v>
      </c>
      <c r="X129">
        <v>0.38800000000000001</v>
      </c>
      <c r="Y129">
        <v>0.4</v>
      </c>
      <c r="Z129" t="s">
        <v>431</v>
      </c>
      <c r="AA129">
        <v>0.2</v>
      </c>
      <c r="AB129">
        <v>0.2</v>
      </c>
      <c r="AC129">
        <v>0.2</v>
      </c>
      <c r="AD129">
        <v>0.2</v>
      </c>
      <c r="AE129">
        <v>7</v>
      </c>
      <c r="AF129" t="s">
        <v>432</v>
      </c>
      <c r="AG129" t="s">
        <v>433</v>
      </c>
      <c r="AL129" t="s">
        <v>436</v>
      </c>
      <c r="AO129">
        <v>35</v>
      </c>
      <c r="AP129">
        <v>-30</v>
      </c>
      <c r="AS129">
        <v>7.4999999999999997E-2</v>
      </c>
      <c r="AT129">
        <v>4</v>
      </c>
      <c r="AU129">
        <v>7.4999999999999997E-2</v>
      </c>
      <c r="AV129">
        <v>4</v>
      </c>
      <c r="AW129" t="s">
        <v>437</v>
      </c>
      <c r="AX129" t="s">
        <v>438</v>
      </c>
      <c r="AY129" t="s">
        <v>440</v>
      </c>
      <c r="AZ129" t="s">
        <v>441</v>
      </c>
      <c r="BA129">
        <v>3</v>
      </c>
      <c r="BB129">
        <v>0.75</v>
      </c>
      <c r="BC129">
        <v>0</v>
      </c>
      <c r="BD129" t="s">
        <v>442</v>
      </c>
      <c r="BE129" t="s">
        <v>442</v>
      </c>
      <c r="BF129" t="s">
        <v>443</v>
      </c>
      <c r="BG129" t="s">
        <v>443</v>
      </c>
      <c r="BH129" t="s">
        <v>443</v>
      </c>
      <c r="BI129">
        <v>0</v>
      </c>
      <c r="BJ129" t="s">
        <v>444</v>
      </c>
      <c r="BK129">
        <v>0</v>
      </c>
    </row>
    <row r="130" spans="1:63" x14ac:dyDescent="0.25">
      <c r="A130" t="s">
        <v>172</v>
      </c>
      <c r="B130">
        <v>4</v>
      </c>
      <c r="C130" t="s">
        <v>341</v>
      </c>
      <c r="D130">
        <v>0</v>
      </c>
      <c r="E130">
        <v>1900</v>
      </c>
      <c r="F130">
        <v>1</v>
      </c>
      <c r="G130">
        <v>9</v>
      </c>
      <c r="H130">
        <v>1.2</v>
      </c>
      <c r="I130" t="s">
        <v>425</v>
      </c>
      <c r="J130" t="s">
        <v>426</v>
      </c>
      <c r="K130" t="s">
        <v>427</v>
      </c>
      <c r="M130" t="s">
        <v>426</v>
      </c>
      <c r="N130" t="s">
        <v>428</v>
      </c>
      <c r="P130" t="s">
        <v>426</v>
      </c>
      <c r="Q130" t="s">
        <v>429</v>
      </c>
      <c r="X130">
        <v>0.38800000000000001</v>
      </c>
      <c r="Y130">
        <v>0.4</v>
      </c>
      <c r="Z130" t="s">
        <v>431</v>
      </c>
      <c r="AA130">
        <v>0.2</v>
      </c>
      <c r="AB130">
        <v>0.2</v>
      </c>
      <c r="AC130">
        <v>0.2</v>
      </c>
      <c r="AD130">
        <v>0.2</v>
      </c>
      <c r="AE130">
        <v>7</v>
      </c>
      <c r="AF130" t="s">
        <v>432</v>
      </c>
      <c r="AG130" t="s">
        <v>433</v>
      </c>
      <c r="AL130" t="s">
        <v>436</v>
      </c>
      <c r="AO130">
        <v>35</v>
      </c>
      <c r="AP130">
        <v>-30</v>
      </c>
      <c r="AS130">
        <v>7.4999999999999997E-2</v>
      </c>
      <c r="AT130">
        <v>4</v>
      </c>
      <c r="AU130">
        <v>7.4999999999999997E-2</v>
      </c>
      <c r="AV130">
        <v>4</v>
      </c>
      <c r="AW130" t="s">
        <v>437</v>
      </c>
      <c r="AX130" t="s">
        <v>438</v>
      </c>
      <c r="AY130" t="s">
        <v>440</v>
      </c>
      <c r="AZ130" t="s">
        <v>441</v>
      </c>
      <c r="BA130">
        <v>3</v>
      </c>
      <c r="BB130">
        <v>0.75</v>
      </c>
      <c r="BC130">
        <v>0</v>
      </c>
      <c r="BD130" t="s">
        <v>442</v>
      </c>
      <c r="BE130" t="s">
        <v>442</v>
      </c>
      <c r="BF130" t="s">
        <v>443</v>
      </c>
      <c r="BG130" t="s">
        <v>443</v>
      </c>
      <c r="BH130" t="s">
        <v>443</v>
      </c>
      <c r="BI130">
        <v>0</v>
      </c>
      <c r="BJ130" t="s">
        <v>444</v>
      </c>
      <c r="BK130">
        <v>0</v>
      </c>
    </row>
    <row r="131" spans="1:63" x14ac:dyDescent="0.25">
      <c r="A131" t="s">
        <v>173</v>
      </c>
      <c r="B131">
        <v>4</v>
      </c>
      <c r="C131" t="s">
        <v>342</v>
      </c>
      <c r="D131">
        <v>0</v>
      </c>
      <c r="E131">
        <v>1900</v>
      </c>
      <c r="F131">
        <v>1</v>
      </c>
      <c r="G131">
        <v>9</v>
      </c>
      <c r="H131">
        <v>1.2</v>
      </c>
      <c r="I131" t="s">
        <v>425</v>
      </c>
      <c r="J131" t="s">
        <v>426</v>
      </c>
      <c r="K131" t="s">
        <v>427</v>
      </c>
      <c r="M131" t="s">
        <v>426</v>
      </c>
      <c r="N131" t="s">
        <v>428</v>
      </c>
      <c r="P131" t="s">
        <v>426</v>
      </c>
      <c r="Q131" t="s">
        <v>429</v>
      </c>
      <c r="X131">
        <v>0.38800000000000001</v>
      </c>
      <c r="Y131">
        <v>0.4</v>
      </c>
      <c r="Z131" t="s">
        <v>431</v>
      </c>
      <c r="AA131">
        <v>0.2</v>
      </c>
      <c r="AB131">
        <v>0.2</v>
      </c>
      <c r="AC131">
        <v>0.2</v>
      </c>
      <c r="AD131">
        <v>0.2</v>
      </c>
      <c r="AE131">
        <v>7</v>
      </c>
      <c r="AF131" t="s">
        <v>432</v>
      </c>
      <c r="AG131" t="s">
        <v>433</v>
      </c>
      <c r="AL131" t="s">
        <v>436</v>
      </c>
      <c r="AO131">
        <v>35</v>
      </c>
      <c r="AP131">
        <v>-30</v>
      </c>
      <c r="AS131">
        <v>7.4999999999999997E-2</v>
      </c>
      <c r="AT131">
        <v>4</v>
      </c>
      <c r="AU131">
        <v>7.4999999999999997E-2</v>
      </c>
      <c r="AV131">
        <v>4</v>
      </c>
      <c r="AW131" t="s">
        <v>437</v>
      </c>
      <c r="AX131" t="s">
        <v>438</v>
      </c>
      <c r="AY131" t="s">
        <v>440</v>
      </c>
      <c r="AZ131" t="s">
        <v>441</v>
      </c>
      <c r="BA131">
        <v>3</v>
      </c>
      <c r="BB131">
        <v>0.75</v>
      </c>
      <c r="BC131">
        <v>0</v>
      </c>
      <c r="BD131" t="s">
        <v>442</v>
      </c>
      <c r="BE131" t="s">
        <v>442</v>
      </c>
      <c r="BF131" t="s">
        <v>443</v>
      </c>
      <c r="BG131" t="s">
        <v>443</v>
      </c>
      <c r="BH131" t="s">
        <v>443</v>
      </c>
      <c r="BI131">
        <v>0</v>
      </c>
      <c r="BJ131" t="s">
        <v>444</v>
      </c>
      <c r="BK131">
        <v>0</v>
      </c>
    </row>
    <row r="132" spans="1:63" x14ac:dyDescent="0.25">
      <c r="A132" t="s">
        <v>174</v>
      </c>
      <c r="B132">
        <v>4</v>
      </c>
      <c r="C132" t="s">
        <v>343</v>
      </c>
      <c r="D132">
        <v>0</v>
      </c>
      <c r="E132">
        <v>1900</v>
      </c>
      <c r="F132">
        <v>1</v>
      </c>
      <c r="G132">
        <v>9</v>
      </c>
      <c r="H132">
        <v>1.2</v>
      </c>
      <c r="I132" t="s">
        <v>425</v>
      </c>
      <c r="J132" t="s">
        <v>426</v>
      </c>
      <c r="K132" t="s">
        <v>427</v>
      </c>
      <c r="M132" t="s">
        <v>426</v>
      </c>
      <c r="N132" t="s">
        <v>428</v>
      </c>
      <c r="P132" t="s">
        <v>426</v>
      </c>
      <c r="Q132" t="s">
        <v>429</v>
      </c>
      <c r="X132">
        <v>0.38800000000000001</v>
      </c>
      <c r="Y132">
        <v>0.4</v>
      </c>
      <c r="Z132" t="s">
        <v>431</v>
      </c>
      <c r="AA132">
        <v>0.2</v>
      </c>
      <c r="AB132">
        <v>0.2</v>
      </c>
      <c r="AC132">
        <v>0.2</v>
      </c>
      <c r="AD132">
        <v>0.2</v>
      </c>
      <c r="AE132">
        <v>7</v>
      </c>
      <c r="AF132" t="s">
        <v>432</v>
      </c>
      <c r="AG132" t="s">
        <v>433</v>
      </c>
      <c r="AL132" t="s">
        <v>436</v>
      </c>
      <c r="AO132">
        <v>35</v>
      </c>
      <c r="AP132">
        <v>-30</v>
      </c>
      <c r="AS132">
        <v>7.4999999999999997E-2</v>
      </c>
      <c r="AT132">
        <v>4</v>
      </c>
      <c r="AU132">
        <v>7.4999999999999997E-2</v>
      </c>
      <c r="AV132">
        <v>4</v>
      </c>
      <c r="AW132" t="s">
        <v>437</v>
      </c>
      <c r="AX132" t="s">
        <v>438</v>
      </c>
      <c r="AY132" t="s">
        <v>440</v>
      </c>
      <c r="AZ132" t="s">
        <v>441</v>
      </c>
      <c r="BA132">
        <v>3</v>
      </c>
      <c r="BB132">
        <v>0.75</v>
      </c>
      <c r="BC132">
        <v>0</v>
      </c>
      <c r="BD132" t="s">
        <v>442</v>
      </c>
      <c r="BE132" t="s">
        <v>442</v>
      </c>
      <c r="BF132" t="s">
        <v>443</v>
      </c>
      <c r="BG132" t="s">
        <v>443</v>
      </c>
      <c r="BH132" t="s">
        <v>443</v>
      </c>
      <c r="BI132">
        <v>0</v>
      </c>
      <c r="BJ132" t="s">
        <v>444</v>
      </c>
      <c r="BK132">
        <v>0</v>
      </c>
    </row>
    <row r="133" spans="1:63" x14ac:dyDescent="0.25">
      <c r="A133" t="s">
        <v>175</v>
      </c>
      <c r="B133">
        <v>4</v>
      </c>
      <c r="C133" t="s">
        <v>344</v>
      </c>
      <c r="D133">
        <v>0</v>
      </c>
      <c r="E133">
        <v>1900</v>
      </c>
      <c r="F133">
        <v>1</v>
      </c>
      <c r="G133">
        <v>9</v>
      </c>
      <c r="H133">
        <v>1.2</v>
      </c>
      <c r="I133" t="s">
        <v>425</v>
      </c>
      <c r="J133" t="s">
        <v>426</v>
      </c>
      <c r="K133" t="s">
        <v>427</v>
      </c>
      <c r="M133" t="s">
        <v>426</v>
      </c>
      <c r="N133" t="s">
        <v>428</v>
      </c>
      <c r="P133" t="s">
        <v>426</v>
      </c>
      <c r="Q133" t="s">
        <v>429</v>
      </c>
      <c r="X133">
        <v>0.38800000000000001</v>
      </c>
      <c r="Y133">
        <v>0.4</v>
      </c>
      <c r="Z133" t="s">
        <v>431</v>
      </c>
      <c r="AA133">
        <v>0.2</v>
      </c>
      <c r="AB133">
        <v>0.2</v>
      </c>
      <c r="AC133">
        <v>0.2</v>
      </c>
      <c r="AD133">
        <v>0.2</v>
      </c>
      <c r="AE133">
        <v>7</v>
      </c>
      <c r="AF133" t="s">
        <v>432</v>
      </c>
      <c r="AG133" t="s">
        <v>433</v>
      </c>
      <c r="AL133" t="s">
        <v>436</v>
      </c>
      <c r="AO133">
        <v>35</v>
      </c>
      <c r="AP133">
        <v>-30</v>
      </c>
      <c r="AS133">
        <v>7.4999999999999997E-2</v>
      </c>
      <c r="AT133">
        <v>4</v>
      </c>
      <c r="AU133">
        <v>7.4999999999999997E-2</v>
      </c>
      <c r="AV133">
        <v>4</v>
      </c>
      <c r="AW133" t="s">
        <v>437</v>
      </c>
      <c r="AX133" t="s">
        <v>438</v>
      </c>
      <c r="AY133" t="s">
        <v>440</v>
      </c>
      <c r="AZ133" t="s">
        <v>441</v>
      </c>
      <c r="BA133">
        <v>3</v>
      </c>
      <c r="BB133">
        <v>0.75</v>
      </c>
      <c r="BC133">
        <v>0</v>
      </c>
      <c r="BD133" t="s">
        <v>442</v>
      </c>
      <c r="BE133" t="s">
        <v>442</v>
      </c>
      <c r="BF133" t="s">
        <v>443</v>
      </c>
      <c r="BG133" t="s">
        <v>443</v>
      </c>
      <c r="BH133" t="s">
        <v>443</v>
      </c>
      <c r="BI133">
        <v>0</v>
      </c>
      <c r="BJ133" t="s">
        <v>444</v>
      </c>
      <c r="BK133">
        <v>0</v>
      </c>
    </row>
    <row r="134" spans="1:63" x14ac:dyDescent="0.25">
      <c r="A134" t="s">
        <v>176</v>
      </c>
      <c r="B134">
        <v>4</v>
      </c>
      <c r="C134" t="s">
        <v>345</v>
      </c>
      <c r="D134">
        <v>0</v>
      </c>
      <c r="E134">
        <v>1900</v>
      </c>
      <c r="F134">
        <v>1</v>
      </c>
      <c r="G134">
        <v>9</v>
      </c>
      <c r="H134">
        <v>1.2</v>
      </c>
      <c r="I134" t="s">
        <v>425</v>
      </c>
      <c r="J134" t="s">
        <v>426</v>
      </c>
      <c r="K134" t="s">
        <v>427</v>
      </c>
      <c r="M134" t="s">
        <v>426</v>
      </c>
      <c r="N134" t="s">
        <v>428</v>
      </c>
      <c r="P134" t="s">
        <v>426</v>
      </c>
      <c r="Q134" t="s">
        <v>429</v>
      </c>
      <c r="X134">
        <v>0.38800000000000001</v>
      </c>
      <c r="Y134">
        <v>0.4</v>
      </c>
      <c r="Z134" t="s">
        <v>431</v>
      </c>
      <c r="AA134">
        <v>0.2</v>
      </c>
      <c r="AB134">
        <v>0.2</v>
      </c>
      <c r="AC134">
        <v>0.2</v>
      </c>
      <c r="AD134">
        <v>0.2</v>
      </c>
      <c r="AE134">
        <v>7</v>
      </c>
      <c r="AF134" t="s">
        <v>432</v>
      </c>
      <c r="AG134" t="s">
        <v>433</v>
      </c>
      <c r="AL134" t="s">
        <v>436</v>
      </c>
      <c r="AO134">
        <v>35</v>
      </c>
      <c r="AP134">
        <v>-30</v>
      </c>
      <c r="AS134">
        <v>7.4999999999999997E-2</v>
      </c>
      <c r="AT134">
        <v>4</v>
      </c>
      <c r="AU134">
        <v>7.4999999999999997E-2</v>
      </c>
      <c r="AV134">
        <v>4</v>
      </c>
      <c r="AW134" t="s">
        <v>437</v>
      </c>
      <c r="AX134" t="s">
        <v>438</v>
      </c>
      <c r="AY134" t="s">
        <v>440</v>
      </c>
      <c r="AZ134" t="s">
        <v>441</v>
      </c>
      <c r="BA134">
        <v>3</v>
      </c>
      <c r="BB134">
        <v>0.75</v>
      </c>
      <c r="BC134">
        <v>0</v>
      </c>
      <c r="BD134" t="s">
        <v>442</v>
      </c>
      <c r="BE134" t="s">
        <v>442</v>
      </c>
      <c r="BF134" t="s">
        <v>443</v>
      </c>
      <c r="BG134" t="s">
        <v>443</v>
      </c>
      <c r="BH134" t="s">
        <v>443</v>
      </c>
      <c r="BI134">
        <v>0</v>
      </c>
      <c r="BJ134" t="s">
        <v>444</v>
      </c>
      <c r="BK134">
        <v>0</v>
      </c>
    </row>
    <row r="135" spans="1:63" x14ac:dyDescent="0.25">
      <c r="A135" t="s">
        <v>177</v>
      </c>
      <c r="B135">
        <v>4</v>
      </c>
      <c r="C135" t="s">
        <v>346</v>
      </c>
      <c r="D135">
        <v>0</v>
      </c>
      <c r="E135">
        <v>1900</v>
      </c>
      <c r="F135">
        <v>1</v>
      </c>
      <c r="G135">
        <v>9</v>
      </c>
      <c r="H135">
        <v>1.2</v>
      </c>
      <c r="I135" t="s">
        <v>425</v>
      </c>
      <c r="J135" t="s">
        <v>426</v>
      </c>
      <c r="K135" t="s">
        <v>427</v>
      </c>
      <c r="M135" t="s">
        <v>426</v>
      </c>
      <c r="N135" t="s">
        <v>428</v>
      </c>
      <c r="P135" t="s">
        <v>426</v>
      </c>
      <c r="Q135" t="s">
        <v>429</v>
      </c>
      <c r="X135">
        <v>0.38800000000000001</v>
      </c>
      <c r="Y135">
        <v>0.4</v>
      </c>
      <c r="Z135" t="s">
        <v>431</v>
      </c>
      <c r="AA135">
        <v>0.2</v>
      </c>
      <c r="AB135">
        <v>0.2</v>
      </c>
      <c r="AC135">
        <v>0.2</v>
      </c>
      <c r="AD135">
        <v>0.2</v>
      </c>
      <c r="AE135">
        <v>7</v>
      </c>
      <c r="AF135" t="s">
        <v>432</v>
      </c>
      <c r="AG135" t="s">
        <v>433</v>
      </c>
      <c r="AL135" t="s">
        <v>436</v>
      </c>
      <c r="AO135">
        <v>35</v>
      </c>
      <c r="AP135">
        <v>-30</v>
      </c>
      <c r="AS135">
        <v>7.4999999999999997E-2</v>
      </c>
      <c r="AT135">
        <v>4</v>
      </c>
      <c r="AU135">
        <v>7.4999999999999997E-2</v>
      </c>
      <c r="AV135">
        <v>4</v>
      </c>
      <c r="AW135" t="s">
        <v>437</v>
      </c>
      <c r="AX135" t="s">
        <v>438</v>
      </c>
      <c r="AY135" t="s">
        <v>440</v>
      </c>
      <c r="AZ135" t="s">
        <v>441</v>
      </c>
      <c r="BA135">
        <v>3</v>
      </c>
      <c r="BB135">
        <v>0.75</v>
      </c>
      <c r="BC135">
        <v>0</v>
      </c>
      <c r="BD135" t="s">
        <v>442</v>
      </c>
      <c r="BE135" t="s">
        <v>442</v>
      </c>
      <c r="BF135" t="s">
        <v>443</v>
      </c>
      <c r="BG135" t="s">
        <v>443</v>
      </c>
      <c r="BH135" t="s">
        <v>443</v>
      </c>
      <c r="BI135">
        <v>0</v>
      </c>
      <c r="BJ135" t="s">
        <v>444</v>
      </c>
      <c r="BK135">
        <v>0</v>
      </c>
    </row>
    <row r="136" spans="1:63" x14ac:dyDescent="0.25">
      <c r="A136" t="s">
        <v>178</v>
      </c>
      <c r="B136">
        <v>4</v>
      </c>
      <c r="C136" t="s">
        <v>347</v>
      </c>
      <c r="D136">
        <v>0</v>
      </c>
      <c r="E136">
        <v>1900</v>
      </c>
      <c r="F136">
        <v>1</v>
      </c>
      <c r="G136">
        <v>9</v>
      </c>
      <c r="H136">
        <v>1.2</v>
      </c>
      <c r="I136" t="s">
        <v>425</v>
      </c>
      <c r="J136" t="s">
        <v>426</v>
      </c>
      <c r="K136" t="s">
        <v>427</v>
      </c>
      <c r="M136" t="s">
        <v>426</v>
      </c>
      <c r="N136" t="s">
        <v>428</v>
      </c>
      <c r="P136" t="s">
        <v>426</v>
      </c>
      <c r="Q136" t="s">
        <v>429</v>
      </c>
      <c r="X136">
        <v>0.38800000000000001</v>
      </c>
      <c r="Y136">
        <v>0.4</v>
      </c>
      <c r="Z136" t="s">
        <v>431</v>
      </c>
      <c r="AA136">
        <v>0.2</v>
      </c>
      <c r="AB136">
        <v>0.2</v>
      </c>
      <c r="AC136">
        <v>0.2</v>
      </c>
      <c r="AD136">
        <v>0.2</v>
      </c>
      <c r="AE136">
        <v>7</v>
      </c>
      <c r="AF136" t="s">
        <v>432</v>
      </c>
      <c r="AG136" t="s">
        <v>433</v>
      </c>
      <c r="AL136" t="s">
        <v>436</v>
      </c>
      <c r="AO136">
        <v>35</v>
      </c>
      <c r="AP136">
        <v>-30</v>
      </c>
      <c r="AS136">
        <v>7.4999999999999997E-2</v>
      </c>
      <c r="AT136">
        <v>4</v>
      </c>
      <c r="AU136">
        <v>7.4999999999999997E-2</v>
      </c>
      <c r="AV136">
        <v>4</v>
      </c>
      <c r="AW136" t="s">
        <v>437</v>
      </c>
      <c r="AX136" t="s">
        <v>438</v>
      </c>
      <c r="AY136" t="s">
        <v>440</v>
      </c>
      <c r="AZ136" t="s">
        <v>441</v>
      </c>
      <c r="BA136">
        <v>3</v>
      </c>
      <c r="BB136">
        <v>0.75</v>
      </c>
      <c r="BC136">
        <v>0</v>
      </c>
      <c r="BD136" t="s">
        <v>442</v>
      </c>
      <c r="BE136" t="s">
        <v>442</v>
      </c>
      <c r="BF136" t="s">
        <v>443</v>
      </c>
      <c r="BG136" t="s">
        <v>443</v>
      </c>
      <c r="BH136" t="s">
        <v>443</v>
      </c>
      <c r="BI136">
        <v>0</v>
      </c>
      <c r="BJ136" t="s">
        <v>444</v>
      </c>
      <c r="BK136">
        <v>0</v>
      </c>
    </row>
    <row r="137" spans="1:63" x14ac:dyDescent="0.25">
      <c r="A137" t="s">
        <v>179</v>
      </c>
      <c r="B137">
        <v>4</v>
      </c>
      <c r="C137" t="s">
        <v>348</v>
      </c>
      <c r="D137">
        <v>0</v>
      </c>
      <c r="E137">
        <v>1900</v>
      </c>
      <c r="F137">
        <v>1</v>
      </c>
      <c r="G137">
        <v>9</v>
      </c>
      <c r="H137">
        <v>1.2</v>
      </c>
      <c r="I137" t="s">
        <v>425</v>
      </c>
      <c r="J137" t="s">
        <v>426</v>
      </c>
      <c r="K137" t="s">
        <v>427</v>
      </c>
      <c r="M137" t="s">
        <v>426</v>
      </c>
      <c r="N137" t="s">
        <v>428</v>
      </c>
      <c r="P137" t="s">
        <v>426</v>
      </c>
      <c r="Q137" t="s">
        <v>429</v>
      </c>
      <c r="X137">
        <v>0.38800000000000001</v>
      </c>
      <c r="Y137">
        <v>0.4</v>
      </c>
      <c r="Z137" t="s">
        <v>431</v>
      </c>
      <c r="AA137">
        <v>0.2</v>
      </c>
      <c r="AB137">
        <v>0.2</v>
      </c>
      <c r="AC137">
        <v>0.2</v>
      </c>
      <c r="AD137">
        <v>0.2</v>
      </c>
      <c r="AE137">
        <v>7</v>
      </c>
      <c r="AF137" t="s">
        <v>432</v>
      </c>
      <c r="AG137" t="s">
        <v>433</v>
      </c>
      <c r="AL137" t="s">
        <v>436</v>
      </c>
      <c r="AO137">
        <v>35</v>
      </c>
      <c r="AP137">
        <v>-30</v>
      </c>
      <c r="AS137">
        <v>7.4999999999999997E-2</v>
      </c>
      <c r="AT137">
        <v>4</v>
      </c>
      <c r="AU137">
        <v>7.4999999999999997E-2</v>
      </c>
      <c r="AV137">
        <v>4</v>
      </c>
      <c r="AW137" t="s">
        <v>437</v>
      </c>
      <c r="AX137" t="s">
        <v>438</v>
      </c>
      <c r="AY137" t="s">
        <v>440</v>
      </c>
      <c r="AZ137" t="s">
        <v>441</v>
      </c>
      <c r="BA137">
        <v>3</v>
      </c>
      <c r="BB137">
        <v>0.75</v>
      </c>
      <c r="BC137">
        <v>0</v>
      </c>
      <c r="BD137" t="s">
        <v>442</v>
      </c>
      <c r="BE137" t="s">
        <v>442</v>
      </c>
      <c r="BF137" t="s">
        <v>443</v>
      </c>
      <c r="BG137" t="s">
        <v>443</v>
      </c>
      <c r="BH137" t="s">
        <v>443</v>
      </c>
      <c r="BI137">
        <v>0</v>
      </c>
      <c r="BJ137" t="s">
        <v>444</v>
      </c>
      <c r="BK137">
        <v>0</v>
      </c>
    </row>
    <row r="138" spans="1:63" x14ac:dyDescent="0.25">
      <c r="A138" t="s">
        <v>180</v>
      </c>
      <c r="B138">
        <v>4</v>
      </c>
      <c r="C138" t="s">
        <v>349</v>
      </c>
      <c r="D138">
        <v>0</v>
      </c>
      <c r="E138">
        <v>1900</v>
      </c>
      <c r="F138">
        <v>1</v>
      </c>
      <c r="G138">
        <v>9</v>
      </c>
      <c r="H138">
        <v>1.2</v>
      </c>
      <c r="I138" t="s">
        <v>425</v>
      </c>
      <c r="J138" t="s">
        <v>426</v>
      </c>
      <c r="K138" t="s">
        <v>427</v>
      </c>
      <c r="M138" t="s">
        <v>426</v>
      </c>
      <c r="N138" t="s">
        <v>428</v>
      </c>
      <c r="P138" t="s">
        <v>426</v>
      </c>
      <c r="Q138" t="s">
        <v>429</v>
      </c>
      <c r="X138">
        <v>0.38800000000000001</v>
      </c>
      <c r="Y138">
        <v>0.4</v>
      </c>
      <c r="Z138" t="s">
        <v>431</v>
      </c>
      <c r="AA138">
        <v>0.2</v>
      </c>
      <c r="AB138">
        <v>0.2</v>
      </c>
      <c r="AC138">
        <v>0.2</v>
      </c>
      <c r="AD138">
        <v>0.2</v>
      </c>
      <c r="AE138">
        <v>7</v>
      </c>
      <c r="AF138" t="s">
        <v>432</v>
      </c>
      <c r="AG138" t="s">
        <v>433</v>
      </c>
      <c r="AL138" t="s">
        <v>436</v>
      </c>
      <c r="AO138">
        <v>35</v>
      </c>
      <c r="AP138">
        <v>-30</v>
      </c>
      <c r="AS138">
        <v>7.4999999999999997E-2</v>
      </c>
      <c r="AT138">
        <v>4</v>
      </c>
      <c r="AU138">
        <v>7.4999999999999997E-2</v>
      </c>
      <c r="AV138">
        <v>4</v>
      </c>
      <c r="AW138" t="s">
        <v>437</v>
      </c>
      <c r="AX138" t="s">
        <v>438</v>
      </c>
      <c r="AY138" t="s">
        <v>440</v>
      </c>
      <c r="AZ138" t="s">
        <v>441</v>
      </c>
      <c r="BA138">
        <v>3</v>
      </c>
      <c r="BB138">
        <v>0.75</v>
      </c>
      <c r="BC138">
        <v>0</v>
      </c>
      <c r="BD138" t="s">
        <v>442</v>
      </c>
      <c r="BE138" t="s">
        <v>442</v>
      </c>
      <c r="BF138" t="s">
        <v>443</v>
      </c>
      <c r="BG138" t="s">
        <v>443</v>
      </c>
      <c r="BH138" t="s">
        <v>443</v>
      </c>
      <c r="BI138">
        <v>0</v>
      </c>
      <c r="BJ138" t="s">
        <v>444</v>
      </c>
      <c r="BK138">
        <v>0</v>
      </c>
    </row>
    <row r="139" spans="1:63" x14ac:dyDescent="0.25">
      <c r="A139" t="s">
        <v>181</v>
      </c>
      <c r="B139">
        <v>4</v>
      </c>
      <c r="C139" t="s">
        <v>350</v>
      </c>
      <c r="D139">
        <v>0</v>
      </c>
      <c r="E139">
        <v>1900</v>
      </c>
      <c r="F139">
        <v>1</v>
      </c>
      <c r="G139">
        <v>9</v>
      </c>
      <c r="H139">
        <v>1.2</v>
      </c>
      <c r="I139" t="s">
        <v>425</v>
      </c>
      <c r="J139" t="s">
        <v>426</v>
      </c>
      <c r="K139" t="s">
        <v>427</v>
      </c>
      <c r="M139" t="s">
        <v>426</v>
      </c>
      <c r="N139" t="s">
        <v>428</v>
      </c>
      <c r="P139" t="s">
        <v>426</v>
      </c>
      <c r="Q139" t="s">
        <v>429</v>
      </c>
      <c r="X139">
        <v>0.38800000000000001</v>
      </c>
      <c r="Y139">
        <v>0.4</v>
      </c>
      <c r="Z139" t="s">
        <v>431</v>
      </c>
      <c r="AA139">
        <v>0.2</v>
      </c>
      <c r="AB139">
        <v>0.2</v>
      </c>
      <c r="AC139">
        <v>0.2</v>
      </c>
      <c r="AD139">
        <v>0.2</v>
      </c>
      <c r="AE139">
        <v>7</v>
      </c>
      <c r="AF139" t="s">
        <v>432</v>
      </c>
      <c r="AG139" t="s">
        <v>433</v>
      </c>
      <c r="AL139" t="s">
        <v>436</v>
      </c>
      <c r="AO139">
        <v>35</v>
      </c>
      <c r="AP139">
        <v>-30</v>
      </c>
      <c r="AS139">
        <v>7.4999999999999997E-2</v>
      </c>
      <c r="AT139">
        <v>4</v>
      </c>
      <c r="AU139">
        <v>7.4999999999999997E-2</v>
      </c>
      <c r="AV139">
        <v>4</v>
      </c>
      <c r="AW139" t="s">
        <v>437</v>
      </c>
      <c r="AX139" t="s">
        <v>438</v>
      </c>
      <c r="AY139" t="s">
        <v>440</v>
      </c>
      <c r="AZ139" t="s">
        <v>441</v>
      </c>
      <c r="BA139">
        <v>3</v>
      </c>
      <c r="BB139">
        <v>0.75</v>
      </c>
      <c r="BC139">
        <v>0</v>
      </c>
      <c r="BD139" t="s">
        <v>442</v>
      </c>
      <c r="BE139" t="s">
        <v>442</v>
      </c>
      <c r="BF139" t="s">
        <v>443</v>
      </c>
      <c r="BG139" t="s">
        <v>443</v>
      </c>
      <c r="BH139" t="s">
        <v>443</v>
      </c>
      <c r="BI139">
        <v>0</v>
      </c>
      <c r="BJ139" t="s">
        <v>444</v>
      </c>
      <c r="BK139">
        <v>0</v>
      </c>
    </row>
    <row r="140" spans="1:63" x14ac:dyDescent="0.25">
      <c r="A140" t="s">
        <v>182</v>
      </c>
      <c r="B140">
        <v>4</v>
      </c>
      <c r="C140" t="s">
        <v>351</v>
      </c>
      <c r="D140">
        <v>0</v>
      </c>
      <c r="E140">
        <v>1900</v>
      </c>
      <c r="F140">
        <v>1</v>
      </c>
      <c r="G140">
        <v>9</v>
      </c>
      <c r="H140">
        <v>1.2</v>
      </c>
      <c r="I140" t="s">
        <v>425</v>
      </c>
      <c r="J140" t="s">
        <v>426</v>
      </c>
      <c r="K140" t="s">
        <v>427</v>
      </c>
      <c r="M140" t="s">
        <v>426</v>
      </c>
      <c r="N140" t="s">
        <v>428</v>
      </c>
      <c r="P140" t="s">
        <v>426</v>
      </c>
      <c r="Q140" t="s">
        <v>429</v>
      </c>
      <c r="X140">
        <v>0.38800000000000001</v>
      </c>
      <c r="Y140">
        <v>0.4</v>
      </c>
      <c r="Z140" t="s">
        <v>431</v>
      </c>
      <c r="AA140">
        <v>0.2</v>
      </c>
      <c r="AB140">
        <v>0.2</v>
      </c>
      <c r="AC140">
        <v>0.2</v>
      </c>
      <c r="AD140">
        <v>0.2</v>
      </c>
      <c r="AE140">
        <v>7</v>
      </c>
      <c r="AF140" t="s">
        <v>432</v>
      </c>
      <c r="AG140" t="s">
        <v>433</v>
      </c>
      <c r="AL140" t="s">
        <v>436</v>
      </c>
      <c r="AO140">
        <v>35</v>
      </c>
      <c r="AP140">
        <v>-30</v>
      </c>
      <c r="AS140">
        <v>7.4999999999999997E-2</v>
      </c>
      <c r="AT140">
        <v>4</v>
      </c>
      <c r="AU140">
        <v>7.4999999999999997E-2</v>
      </c>
      <c r="AV140">
        <v>4</v>
      </c>
      <c r="AW140" t="s">
        <v>437</v>
      </c>
      <c r="AX140" t="s">
        <v>438</v>
      </c>
      <c r="AY140" t="s">
        <v>440</v>
      </c>
      <c r="AZ140" t="s">
        <v>441</v>
      </c>
      <c r="BA140">
        <v>3</v>
      </c>
      <c r="BB140">
        <v>0.75</v>
      </c>
      <c r="BC140">
        <v>0</v>
      </c>
      <c r="BD140" t="s">
        <v>442</v>
      </c>
      <c r="BE140" t="s">
        <v>442</v>
      </c>
      <c r="BF140" t="s">
        <v>443</v>
      </c>
      <c r="BG140" t="s">
        <v>443</v>
      </c>
      <c r="BH140" t="s">
        <v>443</v>
      </c>
      <c r="BI140">
        <v>0</v>
      </c>
      <c r="BJ140" t="s">
        <v>444</v>
      </c>
      <c r="BK140">
        <v>0</v>
      </c>
    </row>
    <row r="141" spans="1:63" x14ac:dyDescent="0.25">
      <c r="A141" t="s">
        <v>183</v>
      </c>
      <c r="B141">
        <v>4</v>
      </c>
      <c r="C141" t="s">
        <v>352</v>
      </c>
      <c r="D141">
        <v>0</v>
      </c>
      <c r="E141">
        <v>1900</v>
      </c>
      <c r="F141">
        <v>1</v>
      </c>
      <c r="G141">
        <v>9</v>
      </c>
      <c r="H141">
        <v>1.2</v>
      </c>
      <c r="I141" t="s">
        <v>425</v>
      </c>
      <c r="J141" t="s">
        <v>426</v>
      </c>
      <c r="K141" t="s">
        <v>427</v>
      </c>
      <c r="M141" t="s">
        <v>426</v>
      </c>
      <c r="N141" t="s">
        <v>428</v>
      </c>
      <c r="P141" t="s">
        <v>426</v>
      </c>
      <c r="Q141" t="s">
        <v>429</v>
      </c>
      <c r="X141">
        <v>0.38800000000000001</v>
      </c>
      <c r="Y141">
        <v>0.4</v>
      </c>
      <c r="Z141" t="s">
        <v>431</v>
      </c>
      <c r="AA141">
        <v>0.2</v>
      </c>
      <c r="AB141">
        <v>0.2</v>
      </c>
      <c r="AC141">
        <v>0.2</v>
      </c>
      <c r="AD141">
        <v>0.2</v>
      </c>
      <c r="AE141">
        <v>7</v>
      </c>
      <c r="AF141" t="s">
        <v>432</v>
      </c>
      <c r="AG141" t="s">
        <v>433</v>
      </c>
      <c r="AL141" t="s">
        <v>436</v>
      </c>
      <c r="AO141">
        <v>35</v>
      </c>
      <c r="AP141">
        <v>-30</v>
      </c>
      <c r="AS141">
        <v>7.4999999999999997E-2</v>
      </c>
      <c r="AT141">
        <v>4</v>
      </c>
      <c r="AU141">
        <v>7.4999999999999997E-2</v>
      </c>
      <c r="AV141">
        <v>4</v>
      </c>
      <c r="AW141" t="s">
        <v>437</v>
      </c>
      <c r="AX141" t="s">
        <v>438</v>
      </c>
      <c r="AY141" t="s">
        <v>440</v>
      </c>
      <c r="AZ141" t="s">
        <v>441</v>
      </c>
      <c r="BA141">
        <v>3</v>
      </c>
      <c r="BB141">
        <v>0.75</v>
      </c>
      <c r="BC141">
        <v>0</v>
      </c>
      <c r="BD141" t="s">
        <v>442</v>
      </c>
      <c r="BE141" t="s">
        <v>442</v>
      </c>
      <c r="BF141" t="s">
        <v>443</v>
      </c>
      <c r="BG141" t="s">
        <v>443</v>
      </c>
      <c r="BH141" t="s">
        <v>443</v>
      </c>
      <c r="BI141">
        <v>0</v>
      </c>
      <c r="BJ141" t="s">
        <v>444</v>
      </c>
      <c r="BK141">
        <v>0</v>
      </c>
    </row>
    <row r="142" spans="1:63" x14ac:dyDescent="0.25">
      <c r="A142" t="s">
        <v>184</v>
      </c>
      <c r="B142">
        <v>4</v>
      </c>
      <c r="C142" t="s">
        <v>353</v>
      </c>
      <c r="D142">
        <v>0</v>
      </c>
      <c r="E142">
        <v>1900</v>
      </c>
      <c r="F142">
        <v>1</v>
      </c>
      <c r="G142">
        <v>9</v>
      </c>
      <c r="H142">
        <v>1.2</v>
      </c>
      <c r="I142" t="s">
        <v>425</v>
      </c>
      <c r="J142" t="s">
        <v>426</v>
      </c>
      <c r="K142" t="s">
        <v>427</v>
      </c>
      <c r="M142" t="s">
        <v>426</v>
      </c>
      <c r="N142" t="s">
        <v>428</v>
      </c>
      <c r="P142" t="s">
        <v>426</v>
      </c>
      <c r="Q142" t="s">
        <v>429</v>
      </c>
      <c r="X142">
        <v>0.38800000000000001</v>
      </c>
      <c r="Y142">
        <v>0.4</v>
      </c>
      <c r="Z142" t="s">
        <v>431</v>
      </c>
      <c r="AA142">
        <v>0.2</v>
      </c>
      <c r="AB142">
        <v>0.2</v>
      </c>
      <c r="AC142">
        <v>0.2</v>
      </c>
      <c r="AD142">
        <v>0.2</v>
      </c>
      <c r="AE142">
        <v>7</v>
      </c>
      <c r="AF142" t="s">
        <v>432</v>
      </c>
      <c r="AG142" t="s">
        <v>433</v>
      </c>
      <c r="AL142" t="s">
        <v>436</v>
      </c>
      <c r="AO142">
        <v>35</v>
      </c>
      <c r="AP142">
        <v>-30</v>
      </c>
      <c r="AS142">
        <v>7.4999999999999997E-2</v>
      </c>
      <c r="AT142">
        <v>4</v>
      </c>
      <c r="AU142">
        <v>7.4999999999999997E-2</v>
      </c>
      <c r="AV142">
        <v>4</v>
      </c>
      <c r="AW142" t="s">
        <v>437</v>
      </c>
      <c r="AX142" t="s">
        <v>438</v>
      </c>
      <c r="AY142" t="s">
        <v>440</v>
      </c>
      <c r="AZ142" t="s">
        <v>441</v>
      </c>
      <c r="BA142">
        <v>3</v>
      </c>
      <c r="BB142">
        <v>0.75</v>
      </c>
      <c r="BC142">
        <v>0</v>
      </c>
      <c r="BD142" t="s">
        <v>442</v>
      </c>
      <c r="BE142" t="s">
        <v>442</v>
      </c>
      <c r="BF142" t="s">
        <v>443</v>
      </c>
      <c r="BG142" t="s">
        <v>443</v>
      </c>
      <c r="BH142" t="s">
        <v>443</v>
      </c>
      <c r="BI142">
        <v>0</v>
      </c>
      <c r="BJ142" t="s">
        <v>444</v>
      </c>
      <c r="BK142">
        <v>0</v>
      </c>
    </row>
    <row r="143" spans="1:63" x14ac:dyDescent="0.25">
      <c r="A143" t="s">
        <v>185</v>
      </c>
      <c r="B143">
        <v>4</v>
      </c>
      <c r="C143" t="s">
        <v>354</v>
      </c>
      <c r="D143">
        <v>0</v>
      </c>
      <c r="E143">
        <v>1900</v>
      </c>
      <c r="F143">
        <v>1</v>
      </c>
      <c r="G143">
        <v>9</v>
      </c>
      <c r="H143">
        <v>1.2</v>
      </c>
      <c r="I143" t="s">
        <v>425</v>
      </c>
      <c r="J143" t="s">
        <v>426</v>
      </c>
      <c r="K143" t="s">
        <v>427</v>
      </c>
      <c r="M143" t="s">
        <v>426</v>
      </c>
      <c r="N143" t="s">
        <v>428</v>
      </c>
      <c r="P143" t="s">
        <v>426</v>
      </c>
      <c r="Q143" t="s">
        <v>429</v>
      </c>
      <c r="X143">
        <v>0.38800000000000001</v>
      </c>
      <c r="Y143">
        <v>0.4</v>
      </c>
      <c r="Z143" t="s">
        <v>431</v>
      </c>
      <c r="AA143">
        <v>0.2</v>
      </c>
      <c r="AB143">
        <v>0.2</v>
      </c>
      <c r="AC143">
        <v>0.2</v>
      </c>
      <c r="AD143">
        <v>0.2</v>
      </c>
      <c r="AE143">
        <v>7</v>
      </c>
      <c r="AF143" t="s">
        <v>432</v>
      </c>
      <c r="AG143" t="s">
        <v>433</v>
      </c>
      <c r="AL143" t="s">
        <v>436</v>
      </c>
      <c r="AO143">
        <v>35</v>
      </c>
      <c r="AP143">
        <v>-30</v>
      </c>
      <c r="AS143">
        <v>7.4999999999999997E-2</v>
      </c>
      <c r="AT143">
        <v>4</v>
      </c>
      <c r="AU143">
        <v>7.4999999999999997E-2</v>
      </c>
      <c r="AV143">
        <v>4</v>
      </c>
      <c r="AW143" t="s">
        <v>437</v>
      </c>
      <c r="AX143" t="s">
        <v>438</v>
      </c>
      <c r="AY143" t="s">
        <v>440</v>
      </c>
      <c r="AZ143" t="s">
        <v>441</v>
      </c>
      <c r="BA143">
        <v>3</v>
      </c>
      <c r="BB143">
        <v>0.75</v>
      </c>
      <c r="BC143">
        <v>0</v>
      </c>
      <c r="BD143" t="s">
        <v>442</v>
      </c>
      <c r="BE143" t="s">
        <v>442</v>
      </c>
      <c r="BF143" t="s">
        <v>443</v>
      </c>
      <c r="BG143" t="s">
        <v>443</v>
      </c>
      <c r="BH143" t="s">
        <v>443</v>
      </c>
      <c r="BI143">
        <v>0</v>
      </c>
      <c r="BJ143" t="s">
        <v>444</v>
      </c>
      <c r="BK143">
        <v>0</v>
      </c>
    </row>
    <row r="144" spans="1:63" x14ac:dyDescent="0.25">
      <c r="A144" t="s">
        <v>186</v>
      </c>
      <c r="B144">
        <v>4</v>
      </c>
      <c r="C144" t="s">
        <v>355</v>
      </c>
      <c r="D144">
        <v>0</v>
      </c>
      <c r="E144">
        <v>1900</v>
      </c>
      <c r="F144">
        <v>1</v>
      </c>
      <c r="G144">
        <v>9</v>
      </c>
      <c r="H144">
        <v>1.2</v>
      </c>
      <c r="I144" t="s">
        <v>425</v>
      </c>
      <c r="J144" t="s">
        <v>426</v>
      </c>
      <c r="K144" t="s">
        <v>427</v>
      </c>
      <c r="M144" t="s">
        <v>426</v>
      </c>
      <c r="N144" t="s">
        <v>428</v>
      </c>
      <c r="P144" t="s">
        <v>426</v>
      </c>
      <c r="Q144" t="s">
        <v>429</v>
      </c>
      <c r="X144">
        <v>0.38800000000000001</v>
      </c>
      <c r="Y144">
        <v>0.4</v>
      </c>
      <c r="Z144" t="s">
        <v>431</v>
      </c>
      <c r="AA144">
        <v>0.2</v>
      </c>
      <c r="AB144">
        <v>0.2</v>
      </c>
      <c r="AC144">
        <v>0.2</v>
      </c>
      <c r="AD144">
        <v>0.2</v>
      </c>
      <c r="AE144">
        <v>7</v>
      </c>
      <c r="AF144" t="s">
        <v>432</v>
      </c>
      <c r="AG144" t="s">
        <v>433</v>
      </c>
      <c r="AL144" t="s">
        <v>436</v>
      </c>
      <c r="AO144">
        <v>35</v>
      </c>
      <c r="AP144">
        <v>-30</v>
      </c>
      <c r="AS144">
        <v>7.4999999999999997E-2</v>
      </c>
      <c r="AT144">
        <v>4</v>
      </c>
      <c r="AU144">
        <v>7.4999999999999997E-2</v>
      </c>
      <c r="AV144">
        <v>4</v>
      </c>
      <c r="AW144" t="s">
        <v>437</v>
      </c>
      <c r="AX144" t="s">
        <v>438</v>
      </c>
      <c r="AY144" t="s">
        <v>440</v>
      </c>
      <c r="AZ144" t="s">
        <v>441</v>
      </c>
      <c r="BA144">
        <v>3</v>
      </c>
      <c r="BB144">
        <v>0.75</v>
      </c>
      <c r="BC144">
        <v>0</v>
      </c>
      <c r="BD144" t="s">
        <v>442</v>
      </c>
      <c r="BE144" t="s">
        <v>442</v>
      </c>
      <c r="BF144" t="s">
        <v>443</v>
      </c>
      <c r="BG144" t="s">
        <v>443</v>
      </c>
      <c r="BH144" t="s">
        <v>443</v>
      </c>
      <c r="BI144">
        <v>0</v>
      </c>
      <c r="BJ144" t="s">
        <v>444</v>
      </c>
      <c r="BK144">
        <v>0</v>
      </c>
    </row>
    <row r="145" spans="1:63" x14ac:dyDescent="0.25">
      <c r="A145" t="s">
        <v>187</v>
      </c>
      <c r="B145">
        <v>4</v>
      </c>
      <c r="C145" t="s">
        <v>356</v>
      </c>
      <c r="D145">
        <v>0</v>
      </c>
      <c r="E145">
        <v>1900</v>
      </c>
      <c r="F145">
        <v>1</v>
      </c>
      <c r="G145">
        <v>9</v>
      </c>
      <c r="H145">
        <v>1.2</v>
      </c>
      <c r="I145" t="s">
        <v>425</v>
      </c>
      <c r="J145" t="s">
        <v>426</v>
      </c>
      <c r="K145" t="s">
        <v>427</v>
      </c>
      <c r="M145" t="s">
        <v>426</v>
      </c>
      <c r="N145" t="s">
        <v>428</v>
      </c>
      <c r="P145" t="s">
        <v>426</v>
      </c>
      <c r="Q145" t="s">
        <v>429</v>
      </c>
      <c r="X145">
        <v>0.38800000000000001</v>
      </c>
      <c r="Y145">
        <v>0.4</v>
      </c>
      <c r="Z145" t="s">
        <v>431</v>
      </c>
      <c r="AA145">
        <v>0.2</v>
      </c>
      <c r="AB145">
        <v>0.2</v>
      </c>
      <c r="AC145">
        <v>0.2</v>
      </c>
      <c r="AD145">
        <v>0.2</v>
      </c>
      <c r="AE145">
        <v>7</v>
      </c>
      <c r="AF145" t="s">
        <v>432</v>
      </c>
      <c r="AG145" t="s">
        <v>433</v>
      </c>
      <c r="AL145" t="s">
        <v>436</v>
      </c>
      <c r="AO145">
        <v>35</v>
      </c>
      <c r="AP145">
        <v>-30</v>
      </c>
      <c r="AS145">
        <v>7.4999999999999997E-2</v>
      </c>
      <c r="AT145">
        <v>4</v>
      </c>
      <c r="AU145">
        <v>7.4999999999999997E-2</v>
      </c>
      <c r="AV145">
        <v>4</v>
      </c>
      <c r="AW145" t="s">
        <v>437</v>
      </c>
      <c r="AX145" t="s">
        <v>438</v>
      </c>
      <c r="AY145" t="s">
        <v>440</v>
      </c>
      <c r="AZ145" t="s">
        <v>441</v>
      </c>
      <c r="BA145">
        <v>3</v>
      </c>
      <c r="BB145">
        <v>0.75</v>
      </c>
      <c r="BC145">
        <v>0</v>
      </c>
      <c r="BD145" t="s">
        <v>442</v>
      </c>
      <c r="BE145" t="s">
        <v>442</v>
      </c>
      <c r="BF145" t="s">
        <v>443</v>
      </c>
      <c r="BG145" t="s">
        <v>443</v>
      </c>
      <c r="BH145" t="s">
        <v>443</v>
      </c>
      <c r="BI145">
        <v>0</v>
      </c>
      <c r="BJ145" t="s">
        <v>444</v>
      </c>
      <c r="BK145">
        <v>0</v>
      </c>
    </row>
    <row r="146" spans="1:63" x14ac:dyDescent="0.25">
      <c r="A146" t="s">
        <v>188</v>
      </c>
      <c r="B146">
        <v>4</v>
      </c>
      <c r="C146" t="s">
        <v>357</v>
      </c>
      <c r="D146">
        <v>0</v>
      </c>
      <c r="E146">
        <v>1900</v>
      </c>
      <c r="F146">
        <v>1</v>
      </c>
      <c r="G146">
        <v>9</v>
      </c>
      <c r="H146">
        <v>1.2</v>
      </c>
      <c r="I146" t="s">
        <v>425</v>
      </c>
      <c r="J146" t="s">
        <v>426</v>
      </c>
      <c r="K146" t="s">
        <v>427</v>
      </c>
      <c r="M146" t="s">
        <v>426</v>
      </c>
      <c r="N146" t="s">
        <v>428</v>
      </c>
      <c r="P146" t="s">
        <v>426</v>
      </c>
      <c r="Q146" t="s">
        <v>429</v>
      </c>
      <c r="X146">
        <v>0.38800000000000001</v>
      </c>
      <c r="Y146">
        <v>0.4</v>
      </c>
      <c r="Z146" t="s">
        <v>431</v>
      </c>
      <c r="AA146">
        <v>0.2</v>
      </c>
      <c r="AB146">
        <v>0.2</v>
      </c>
      <c r="AC146">
        <v>0.2</v>
      </c>
      <c r="AD146">
        <v>0.2</v>
      </c>
      <c r="AE146">
        <v>7</v>
      </c>
      <c r="AF146" t="s">
        <v>432</v>
      </c>
      <c r="AG146" t="s">
        <v>433</v>
      </c>
      <c r="AL146" t="s">
        <v>436</v>
      </c>
      <c r="AO146">
        <v>35</v>
      </c>
      <c r="AP146">
        <v>-30</v>
      </c>
      <c r="AS146">
        <v>7.4999999999999997E-2</v>
      </c>
      <c r="AT146">
        <v>4</v>
      </c>
      <c r="AU146">
        <v>7.4999999999999997E-2</v>
      </c>
      <c r="AV146">
        <v>4</v>
      </c>
      <c r="AW146" t="s">
        <v>437</v>
      </c>
      <c r="AX146" t="s">
        <v>438</v>
      </c>
      <c r="AY146" t="s">
        <v>440</v>
      </c>
      <c r="AZ146" t="s">
        <v>441</v>
      </c>
      <c r="BA146">
        <v>3</v>
      </c>
      <c r="BB146">
        <v>0.75</v>
      </c>
      <c r="BC146">
        <v>0</v>
      </c>
      <c r="BD146" t="s">
        <v>442</v>
      </c>
      <c r="BE146" t="s">
        <v>442</v>
      </c>
      <c r="BF146" t="s">
        <v>443</v>
      </c>
      <c r="BG146" t="s">
        <v>443</v>
      </c>
      <c r="BH146" t="s">
        <v>443</v>
      </c>
      <c r="BI146">
        <v>0</v>
      </c>
      <c r="BJ146" t="s">
        <v>444</v>
      </c>
      <c r="BK146">
        <v>0</v>
      </c>
    </row>
    <row r="147" spans="1:63" x14ac:dyDescent="0.25">
      <c r="A147" t="s">
        <v>189</v>
      </c>
      <c r="B147">
        <v>4</v>
      </c>
      <c r="C147" t="s">
        <v>358</v>
      </c>
      <c r="D147">
        <v>0</v>
      </c>
      <c r="E147">
        <v>1900</v>
      </c>
      <c r="F147">
        <v>1</v>
      </c>
      <c r="G147">
        <v>9</v>
      </c>
      <c r="H147">
        <v>1.2</v>
      </c>
      <c r="I147" t="s">
        <v>425</v>
      </c>
      <c r="J147" t="s">
        <v>426</v>
      </c>
      <c r="K147" t="s">
        <v>427</v>
      </c>
      <c r="M147" t="s">
        <v>426</v>
      </c>
      <c r="N147" t="s">
        <v>428</v>
      </c>
      <c r="P147" t="s">
        <v>426</v>
      </c>
      <c r="Q147" t="s">
        <v>429</v>
      </c>
      <c r="X147">
        <v>0.38800000000000001</v>
      </c>
      <c r="Y147">
        <v>0.4</v>
      </c>
      <c r="Z147" t="s">
        <v>431</v>
      </c>
      <c r="AA147">
        <v>0.2</v>
      </c>
      <c r="AB147">
        <v>0.2</v>
      </c>
      <c r="AC147">
        <v>0.2</v>
      </c>
      <c r="AD147">
        <v>0.2</v>
      </c>
      <c r="AE147">
        <v>7</v>
      </c>
      <c r="AF147" t="s">
        <v>432</v>
      </c>
      <c r="AG147" t="s">
        <v>433</v>
      </c>
      <c r="AL147" t="s">
        <v>436</v>
      </c>
      <c r="AO147">
        <v>35</v>
      </c>
      <c r="AP147">
        <v>-30</v>
      </c>
      <c r="AS147">
        <v>7.4999999999999997E-2</v>
      </c>
      <c r="AT147">
        <v>4</v>
      </c>
      <c r="AU147">
        <v>7.4999999999999997E-2</v>
      </c>
      <c r="AV147">
        <v>4</v>
      </c>
      <c r="AW147" t="s">
        <v>437</v>
      </c>
      <c r="AX147" t="s">
        <v>438</v>
      </c>
      <c r="AY147" t="s">
        <v>440</v>
      </c>
      <c r="AZ147" t="s">
        <v>441</v>
      </c>
      <c r="BA147">
        <v>3</v>
      </c>
      <c r="BB147">
        <v>0.75</v>
      </c>
      <c r="BC147">
        <v>0</v>
      </c>
      <c r="BD147" t="s">
        <v>442</v>
      </c>
      <c r="BE147" t="s">
        <v>442</v>
      </c>
      <c r="BF147" t="s">
        <v>443</v>
      </c>
      <c r="BG147" t="s">
        <v>443</v>
      </c>
      <c r="BH147" t="s">
        <v>443</v>
      </c>
      <c r="BI147">
        <v>0</v>
      </c>
      <c r="BJ147" t="s">
        <v>444</v>
      </c>
      <c r="BK147">
        <v>0</v>
      </c>
    </row>
    <row r="148" spans="1:63" x14ac:dyDescent="0.25">
      <c r="A148" t="s">
        <v>190</v>
      </c>
      <c r="B148">
        <v>4</v>
      </c>
      <c r="C148" t="s">
        <v>359</v>
      </c>
      <c r="D148">
        <v>0</v>
      </c>
      <c r="E148">
        <v>1900</v>
      </c>
      <c r="F148">
        <v>1</v>
      </c>
      <c r="G148">
        <v>9</v>
      </c>
      <c r="H148">
        <v>1.2</v>
      </c>
      <c r="I148" t="s">
        <v>425</v>
      </c>
      <c r="J148" t="s">
        <v>426</v>
      </c>
      <c r="K148" t="s">
        <v>427</v>
      </c>
      <c r="M148" t="s">
        <v>426</v>
      </c>
      <c r="N148" t="s">
        <v>428</v>
      </c>
      <c r="P148" t="s">
        <v>426</v>
      </c>
      <c r="Q148" t="s">
        <v>429</v>
      </c>
      <c r="X148">
        <v>0.38800000000000001</v>
      </c>
      <c r="Y148">
        <v>0.4</v>
      </c>
      <c r="Z148" t="s">
        <v>431</v>
      </c>
      <c r="AA148">
        <v>0.2</v>
      </c>
      <c r="AB148">
        <v>0.2</v>
      </c>
      <c r="AC148">
        <v>0.2</v>
      </c>
      <c r="AD148">
        <v>0.2</v>
      </c>
      <c r="AE148">
        <v>7</v>
      </c>
      <c r="AF148" t="s">
        <v>432</v>
      </c>
      <c r="AG148" t="s">
        <v>433</v>
      </c>
      <c r="AL148" t="s">
        <v>436</v>
      </c>
      <c r="AO148">
        <v>35</v>
      </c>
      <c r="AP148">
        <v>-30</v>
      </c>
      <c r="AS148">
        <v>7.4999999999999997E-2</v>
      </c>
      <c r="AT148">
        <v>4</v>
      </c>
      <c r="AU148">
        <v>7.4999999999999997E-2</v>
      </c>
      <c r="AV148">
        <v>4</v>
      </c>
      <c r="AW148" t="s">
        <v>437</v>
      </c>
      <c r="AX148" t="s">
        <v>438</v>
      </c>
      <c r="AY148" t="s">
        <v>440</v>
      </c>
      <c r="AZ148" t="s">
        <v>441</v>
      </c>
      <c r="BA148">
        <v>3</v>
      </c>
      <c r="BB148">
        <v>0.75</v>
      </c>
      <c r="BC148">
        <v>0</v>
      </c>
      <c r="BD148" t="s">
        <v>442</v>
      </c>
      <c r="BE148" t="s">
        <v>442</v>
      </c>
      <c r="BF148" t="s">
        <v>443</v>
      </c>
      <c r="BG148" t="s">
        <v>443</v>
      </c>
      <c r="BH148" t="s">
        <v>443</v>
      </c>
      <c r="BI148">
        <v>0</v>
      </c>
      <c r="BJ148" t="s">
        <v>444</v>
      </c>
      <c r="BK148">
        <v>0</v>
      </c>
    </row>
    <row r="149" spans="1:63" x14ac:dyDescent="0.25">
      <c r="A149" t="s">
        <v>191</v>
      </c>
      <c r="B149">
        <v>4</v>
      </c>
      <c r="C149" t="s">
        <v>360</v>
      </c>
      <c r="D149">
        <v>0</v>
      </c>
      <c r="E149">
        <v>1900</v>
      </c>
      <c r="F149">
        <v>1</v>
      </c>
      <c r="G149">
        <v>9</v>
      </c>
      <c r="H149">
        <v>1.2</v>
      </c>
      <c r="I149" t="s">
        <v>425</v>
      </c>
      <c r="J149" t="s">
        <v>426</v>
      </c>
      <c r="K149" t="s">
        <v>427</v>
      </c>
      <c r="M149" t="s">
        <v>426</v>
      </c>
      <c r="N149" t="s">
        <v>428</v>
      </c>
      <c r="P149" t="s">
        <v>426</v>
      </c>
      <c r="Q149" t="s">
        <v>429</v>
      </c>
      <c r="X149">
        <v>0.38800000000000001</v>
      </c>
      <c r="Y149">
        <v>0.4</v>
      </c>
      <c r="Z149" t="s">
        <v>431</v>
      </c>
      <c r="AA149">
        <v>0.2</v>
      </c>
      <c r="AB149">
        <v>0.2</v>
      </c>
      <c r="AC149">
        <v>0.2</v>
      </c>
      <c r="AD149">
        <v>0.2</v>
      </c>
      <c r="AE149">
        <v>7</v>
      </c>
      <c r="AF149" t="s">
        <v>432</v>
      </c>
      <c r="AG149" t="s">
        <v>433</v>
      </c>
      <c r="AL149" t="s">
        <v>436</v>
      </c>
      <c r="AO149">
        <v>35</v>
      </c>
      <c r="AP149">
        <v>-30</v>
      </c>
      <c r="AS149">
        <v>7.4999999999999997E-2</v>
      </c>
      <c r="AT149">
        <v>4</v>
      </c>
      <c r="AU149">
        <v>7.4999999999999997E-2</v>
      </c>
      <c r="AV149">
        <v>4</v>
      </c>
      <c r="AW149" t="s">
        <v>437</v>
      </c>
      <c r="AX149" t="s">
        <v>438</v>
      </c>
      <c r="AY149" t="s">
        <v>440</v>
      </c>
      <c r="AZ149" t="s">
        <v>441</v>
      </c>
      <c r="BA149">
        <v>3</v>
      </c>
      <c r="BB149">
        <v>0.75</v>
      </c>
      <c r="BC149">
        <v>0</v>
      </c>
      <c r="BD149" t="s">
        <v>442</v>
      </c>
      <c r="BE149" t="s">
        <v>442</v>
      </c>
      <c r="BF149" t="s">
        <v>443</v>
      </c>
      <c r="BG149" t="s">
        <v>443</v>
      </c>
      <c r="BH149" t="s">
        <v>443</v>
      </c>
      <c r="BI149">
        <v>0</v>
      </c>
      <c r="BJ149" t="s">
        <v>444</v>
      </c>
      <c r="BK149">
        <v>0</v>
      </c>
    </row>
    <row r="150" spans="1:63" x14ac:dyDescent="0.25">
      <c r="A150" t="s">
        <v>192</v>
      </c>
      <c r="B150">
        <v>4</v>
      </c>
      <c r="C150" t="s">
        <v>361</v>
      </c>
      <c r="D150">
        <v>0</v>
      </c>
      <c r="E150">
        <v>1900</v>
      </c>
      <c r="F150">
        <v>1</v>
      </c>
      <c r="G150">
        <v>9</v>
      </c>
      <c r="H150">
        <v>1.2</v>
      </c>
      <c r="I150" t="s">
        <v>425</v>
      </c>
      <c r="J150" t="s">
        <v>426</v>
      </c>
      <c r="K150" t="s">
        <v>427</v>
      </c>
      <c r="M150" t="s">
        <v>426</v>
      </c>
      <c r="N150" t="s">
        <v>428</v>
      </c>
      <c r="P150" t="s">
        <v>426</v>
      </c>
      <c r="Q150" t="s">
        <v>429</v>
      </c>
      <c r="X150">
        <v>0.38800000000000001</v>
      </c>
      <c r="Y150">
        <v>0.4</v>
      </c>
      <c r="Z150" t="s">
        <v>431</v>
      </c>
      <c r="AA150">
        <v>0.2</v>
      </c>
      <c r="AB150">
        <v>0.2</v>
      </c>
      <c r="AC150">
        <v>0.2</v>
      </c>
      <c r="AD150">
        <v>0.2</v>
      </c>
      <c r="AE150">
        <v>7</v>
      </c>
      <c r="AF150" t="s">
        <v>432</v>
      </c>
      <c r="AG150" t="s">
        <v>433</v>
      </c>
      <c r="AL150" t="s">
        <v>436</v>
      </c>
      <c r="AO150">
        <v>35</v>
      </c>
      <c r="AP150">
        <v>-30</v>
      </c>
      <c r="AS150">
        <v>7.4999999999999997E-2</v>
      </c>
      <c r="AT150">
        <v>4</v>
      </c>
      <c r="AU150">
        <v>7.4999999999999997E-2</v>
      </c>
      <c r="AV150">
        <v>4</v>
      </c>
      <c r="AW150" t="s">
        <v>437</v>
      </c>
      <c r="AX150" t="s">
        <v>438</v>
      </c>
      <c r="AY150" t="s">
        <v>440</v>
      </c>
      <c r="AZ150" t="s">
        <v>441</v>
      </c>
      <c r="BA150">
        <v>3</v>
      </c>
      <c r="BB150">
        <v>0.75</v>
      </c>
      <c r="BC150">
        <v>0</v>
      </c>
      <c r="BD150" t="s">
        <v>442</v>
      </c>
      <c r="BE150" t="s">
        <v>442</v>
      </c>
      <c r="BF150" t="s">
        <v>443</v>
      </c>
      <c r="BG150" t="s">
        <v>443</v>
      </c>
      <c r="BH150" t="s">
        <v>443</v>
      </c>
      <c r="BI150">
        <v>0</v>
      </c>
      <c r="BJ150" t="s">
        <v>444</v>
      </c>
      <c r="BK150">
        <v>0</v>
      </c>
    </row>
    <row r="151" spans="1:63" x14ac:dyDescent="0.25">
      <c r="A151" t="s">
        <v>193</v>
      </c>
      <c r="B151">
        <v>4</v>
      </c>
      <c r="C151" t="s">
        <v>362</v>
      </c>
      <c r="D151">
        <v>0</v>
      </c>
      <c r="E151">
        <v>1900</v>
      </c>
      <c r="F151">
        <v>1</v>
      </c>
      <c r="G151">
        <v>9</v>
      </c>
      <c r="H151">
        <v>1.2</v>
      </c>
      <c r="I151" t="s">
        <v>425</v>
      </c>
      <c r="J151" t="s">
        <v>426</v>
      </c>
      <c r="K151" t="s">
        <v>427</v>
      </c>
      <c r="M151" t="s">
        <v>426</v>
      </c>
      <c r="N151" t="s">
        <v>428</v>
      </c>
      <c r="P151" t="s">
        <v>426</v>
      </c>
      <c r="Q151" t="s">
        <v>429</v>
      </c>
      <c r="X151">
        <v>0.38800000000000001</v>
      </c>
      <c r="Y151">
        <v>0.4</v>
      </c>
      <c r="Z151" t="s">
        <v>431</v>
      </c>
      <c r="AA151">
        <v>0.2</v>
      </c>
      <c r="AB151">
        <v>0.2</v>
      </c>
      <c r="AC151">
        <v>0.2</v>
      </c>
      <c r="AD151">
        <v>0.2</v>
      </c>
      <c r="AE151">
        <v>7</v>
      </c>
      <c r="AF151" t="s">
        <v>432</v>
      </c>
      <c r="AG151" t="s">
        <v>433</v>
      </c>
      <c r="AL151" t="s">
        <v>436</v>
      </c>
      <c r="AO151">
        <v>35</v>
      </c>
      <c r="AP151">
        <v>-30</v>
      </c>
      <c r="AS151">
        <v>7.4999999999999997E-2</v>
      </c>
      <c r="AT151">
        <v>4</v>
      </c>
      <c r="AU151">
        <v>7.4999999999999997E-2</v>
      </c>
      <c r="AV151">
        <v>4</v>
      </c>
      <c r="AW151" t="s">
        <v>437</v>
      </c>
      <c r="AX151" t="s">
        <v>438</v>
      </c>
      <c r="AY151" t="s">
        <v>440</v>
      </c>
      <c r="AZ151" t="s">
        <v>441</v>
      </c>
      <c r="BA151">
        <v>3</v>
      </c>
      <c r="BB151">
        <v>0.75</v>
      </c>
      <c r="BC151">
        <v>0</v>
      </c>
      <c r="BD151" t="s">
        <v>442</v>
      </c>
      <c r="BE151" t="s">
        <v>442</v>
      </c>
      <c r="BF151" t="s">
        <v>443</v>
      </c>
      <c r="BG151" t="s">
        <v>443</v>
      </c>
      <c r="BH151" t="s">
        <v>443</v>
      </c>
      <c r="BI151">
        <v>0</v>
      </c>
      <c r="BJ151" t="s">
        <v>444</v>
      </c>
      <c r="BK151">
        <v>0</v>
      </c>
    </row>
    <row r="152" spans="1:63" x14ac:dyDescent="0.25">
      <c r="A152" t="s">
        <v>194</v>
      </c>
      <c r="B152">
        <v>4</v>
      </c>
      <c r="C152" t="s">
        <v>363</v>
      </c>
      <c r="D152">
        <v>0</v>
      </c>
      <c r="E152">
        <v>1900</v>
      </c>
      <c r="F152">
        <v>1</v>
      </c>
      <c r="G152">
        <v>9</v>
      </c>
      <c r="H152">
        <v>1.2</v>
      </c>
      <c r="I152" t="s">
        <v>425</v>
      </c>
      <c r="J152" t="s">
        <v>426</v>
      </c>
      <c r="K152" t="s">
        <v>427</v>
      </c>
      <c r="M152" t="s">
        <v>426</v>
      </c>
      <c r="N152" t="s">
        <v>428</v>
      </c>
      <c r="P152" t="s">
        <v>426</v>
      </c>
      <c r="Q152" t="s">
        <v>429</v>
      </c>
      <c r="X152">
        <v>0.38800000000000001</v>
      </c>
      <c r="Y152">
        <v>0.4</v>
      </c>
      <c r="Z152" t="s">
        <v>431</v>
      </c>
      <c r="AA152">
        <v>0.2</v>
      </c>
      <c r="AB152">
        <v>0.2</v>
      </c>
      <c r="AC152">
        <v>0.2</v>
      </c>
      <c r="AD152">
        <v>0.2</v>
      </c>
      <c r="AE152">
        <v>7</v>
      </c>
      <c r="AF152" t="s">
        <v>432</v>
      </c>
      <c r="AG152" t="s">
        <v>433</v>
      </c>
      <c r="AL152" t="s">
        <v>436</v>
      </c>
      <c r="AO152">
        <v>35</v>
      </c>
      <c r="AP152">
        <v>-30</v>
      </c>
      <c r="AS152">
        <v>7.4999999999999997E-2</v>
      </c>
      <c r="AT152">
        <v>4</v>
      </c>
      <c r="AU152">
        <v>7.4999999999999997E-2</v>
      </c>
      <c r="AV152">
        <v>4</v>
      </c>
      <c r="AW152" t="s">
        <v>437</v>
      </c>
      <c r="AX152" t="s">
        <v>438</v>
      </c>
      <c r="AY152" t="s">
        <v>440</v>
      </c>
      <c r="AZ152" t="s">
        <v>441</v>
      </c>
      <c r="BA152">
        <v>3</v>
      </c>
      <c r="BB152">
        <v>0.75</v>
      </c>
      <c r="BC152">
        <v>0</v>
      </c>
      <c r="BD152" t="s">
        <v>442</v>
      </c>
      <c r="BE152" t="s">
        <v>442</v>
      </c>
      <c r="BF152" t="s">
        <v>443</v>
      </c>
      <c r="BG152" t="s">
        <v>443</v>
      </c>
      <c r="BH152" t="s">
        <v>443</v>
      </c>
      <c r="BI152">
        <v>0</v>
      </c>
      <c r="BJ152" t="s">
        <v>444</v>
      </c>
      <c r="BK152">
        <v>0</v>
      </c>
    </row>
    <row r="153" spans="1:63" x14ac:dyDescent="0.25">
      <c r="A153" t="s">
        <v>195</v>
      </c>
      <c r="B153">
        <v>4</v>
      </c>
      <c r="C153" t="s">
        <v>364</v>
      </c>
      <c r="D153">
        <v>0</v>
      </c>
      <c r="E153">
        <v>1900</v>
      </c>
      <c r="F153">
        <v>1</v>
      </c>
      <c r="G153">
        <v>9</v>
      </c>
      <c r="H153">
        <v>1.2</v>
      </c>
      <c r="I153" t="s">
        <v>425</v>
      </c>
      <c r="J153" t="s">
        <v>426</v>
      </c>
      <c r="K153" t="s">
        <v>427</v>
      </c>
      <c r="M153" t="s">
        <v>426</v>
      </c>
      <c r="N153" t="s">
        <v>428</v>
      </c>
      <c r="P153" t="s">
        <v>426</v>
      </c>
      <c r="Q153" t="s">
        <v>429</v>
      </c>
      <c r="X153">
        <v>0.38800000000000001</v>
      </c>
      <c r="Y153">
        <v>0.4</v>
      </c>
      <c r="Z153" t="s">
        <v>431</v>
      </c>
      <c r="AA153">
        <v>0.2</v>
      </c>
      <c r="AB153">
        <v>0.2</v>
      </c>
      <c r="AC153">
        <v>0.2</v>
      </c>
      <c r="AD153">
        <v>0.2</v>
      </c>
      <c r="AE153">
        <v>7</v>
      </c>
      <c r="AF153" t="s">
        <v>432</v>
      </c>
      <c r="AG153" t="s">
        <v>433</v>
      </c>
      <c r="AL153" t="s">
        <v>436</v>
      </c>
      <c r="AO153">
        <v>35</v>
      </c>
      <c r="AP153">
        <v>-30</v>
      </c>
      <c r="AS153">
        <v>7.4999999999999997E-2</v>
      </c>
      <c r="AT153">
        <v>4</v>
      </c>
      <c r="AU153">
        <v>7.4999999999999997E-2</v>
      </c>
      <c r="AV153">
        <v>4</v>
      </c>
      <c r="AW153" t="s">
        <v>437</v>
      </c>
      <c r="AX153" t="s">
        <v>438</v>
      </c>
      <c r="AY153" t="s">
        <v>440</v>
      </c>
      <c r="AZ153" t="s">
        <v>441</v>
      </c>
      <c r="BA153">
        <v>3</v>
      </c>
      <c r="BB153">
        <v>0.75</v>
      </c>
      <c r="BC153">
        <v>0</v>
      </c>
      <c r="BD153" t="s">
        <v>442</v>
      </c>
      <c r="BE153" t="s">
        <v>442</v>
      </c>
      <c r="BF153" t="s">
        <v>443</v>
      </c>
      <c r="BG153" t="s">
        <v>443</v>
      </c>
      <c r="BH153" t="s">
        <v>443</v>
      </c>
      <c r="BI153">
        <v>0</v>
      </c>
      <c r="BJ153" t="s">
        <v>444</v>
      </c>
      <c r="BK153">
        <v>0</v>
      </c>
    </row>
    <row r="154" spans="1:63" x14ac:dyDescent="0.25">
      <c r="A154" t="s">
        <v>196</v>
      </c>
      <c r="B154">
        <v>4</v>
      </c>
      <c r="C154" t="s">
        <v>365</v>
      </c>
      <c r="D154">
        <v>0</v>
      </c>
      <c r="E154">
        <v>1900</v>
      </c>
      <c r="F154">
        <v>1</v>
      </c>
      <c r="G154">
        <v>9</v>
      </c>
      <c r="H154">
        <v>1.2</v>
      </c>
      <c r="I154" t="s">
        <v>425</v>
      </c>
      <c r="J154" t="s">
        <v>426</v>
      </c>
      <c r="K154" t="s">
        <v>427</v>
      </c>
      <c r="M154" t="s">
        <v>426</v>
      </c>
      <c r="N154" t="s">
        <v>428</v>
      </c>
      <c r="P154" t="s">
        <v>426</v>
      </c>
      <c r="Q154" t="s">
        <v>429</v>
      </c>
      <c r="X154">
        <v>0.38800000000000001</v>
      </c>
      <c r="Y154">
        <v>0.4</v>
      </c>
      <c r="Z154" t="s">
        <v>431</v>
      </c>
      <c r="AA154">
        <v>0.2</v>
      </c>
      <c r="AB154">
        <v>0.2</v>
      </c>
      <c r="AC154">
        <v>0.2</v>
      </c>
      <c r="AD154">
        <v>0.2</v>
      </c>
      <c r="AE154">
        <v>7</v>
      </c>
      <c r="AF154" t="s">
        <v>432</v>
      </c>
      <c r="AG154" t="s">
        <v>433</v>
      </c>
      <c r="AL154" t="s">
        <v>436</v>
      </c>
      <c r="AO154">
        <v>35</v>
      </c>
      <c r="AP154">
        <v>-30</v>
      </c>
      <c r="AS154">
        <v>7.4999999999999997E-2</v>
      </c>
      <c r="AT154">
        <v>4</v>
      </c>
      <c r="AU154">
        <v>7.4999999999999997E-2</v>
      </c>
      <c r="AV154">
        <v>4</v>
      </c>
      <c r="AW154" t="s">
        <v>437</v>
      </c>
      <c r="AX154" t="s">
        <v>438</v>
      </c>
      <c r="AY154" t="s">
        <v>440</v>
      </c>
      <c r="AZ154" t="s">
        <v>441</v>
      </c>
      <c r="BA154">
        <v>3</v>
      </c>
      <c r="BB154">
        <v>0.75</v>
      </c>
      <c r="BC154">
        <v>0</v>
      </c>
      <c r="BD154" t="s">
        <v>442</v>
      </c>
      <c r="BE154" t="s">
        <v>442</v>
      </c>
      <c r="BF154" t="s">
        <v>443</v>
      </c>
      <c r="BG154" t="s">
        <v>443</v>
      </c>
      <c r="BH154" t="s">
        <v>443</v>
      </c>
      <c r="BI154">
        <v>0</v>
      </c>
      <c r="BJ154" t="s">
        <v>444</v>
      </c>
      <c r="BK154">
        <v>0</v>
      </c>
    </row>
    <row r="155" spans="1:63" x14ac:dyDescent="0.25">
      <c r="A155" t="s">
        <v>197</v>
      </c>
      <c r="B155">
        <v>4</v>
      </c>
      <c r="C155" t="s">
        <v>366</v>
      </c>
      <c r="D155">
        <v>0</v>
      </c>
      <c r="E155">
        <v>1900</v>
      </c>
      <c r="F155">
        <v>1</v>
      </c>
      <c r="G155">
        <v>9</v>
      </c>
      <c r="H155">
        <v>1.2</v>
      </c>
      <c r="I155" t="s">
        <v>425</v>
      </c>
      <c r="J155" t="s">
        <v>426</v>
      </c>
      <c r="K155" t="s">
        <v>427</v>
      </c>
      <c r="M155" t="s">
        <v>426</v>
      </c>
      <c r="N155" t="s">
        <v>428</v>
      </c>
      <c r="P155" t="s">
        <v>426</v>
      </c>
      <c r="Q155" t="s">
        <v>429</v>
      </c>
      <c r="X155">
        <v>0.38800000000000001</v>
      </c>
      <c r="Y155">
        <v>0.4</v>
      </c>
      <c r="Z155" t="s">
        <v>431</v>
      </c>
      <c r="AA155">
        <v>0.2</v>
      </c>
      <c r="AB155">
        <v>0.2</v>
      </c>
      <c r="AC155">
        <v>0.2</v>
      </c>
      <c r="AD155">
        <v>0.2</v>
      </c>
      <c r="AE155">
        <v>7</v>
      </c>
      <c r="AF155" t="s">
        <v>432</v>
      </c>
      <c r="AG155" t="s">
        <v>433</v>
      </c>
      <c r="AL155" t="s">
        <v>436</v>
      </c>
      <c r="AO155">
        <v>35</v>
      </c>
      <c r="AP155">
        <v>-30</v>
      </c>
      <c r="AS155">
        <v>7.4999999999999997E-2</v>
      </c>
      <c r="AT155">
        <v>4</v>
      </c>
      <c r="AU155">
        <v>7.4999999999999997E-2</v>
      </c>
      <c r="AV155">
        <v>4</v>
      </c>
      <c r="AW155" t="s">
        <v>437</v>
      </c>
      <c r="AX155" t="s">
        <v>438</v>
      </c>
      <c r="AY155" t="s">
        <v>440</v>
      </c>
      <c r="AZ155" t="s">
        <v>441</v>
      </c>
      <c r="BA155">
        <v>3</v>
      </c>
      <c r="BB155">
        <v>0.75</v>
      </c>
      <c r="BC155">
        <v>0</v>
      </c>
      <c r="BD155" t="s">
        <v>442</v>
      </c>
      <c r="BE155" t="s">
        <v>442</v>
      </c>
      <c r="BF155" t="s">
        <v>443</v>
      </c>
      <c r="BG155" t="s">
        <v>443</v>
      </c>
      <c r="BH155" t="s">
        <v>443</v>
      </c>
      <c r="BI155">
        <v>0</v>
      </c>
      <c r="BJ155" t="s">
        <v>444</v>
      </c>
      <c r="BK155">
        <v>0</v>
      </c>
    </row>
    <row r="156" spans="1:63" x14ac:dyDescent="0.25">
      <c r="A156" t="s">
        <v>198</v>
      </c>
      <c r="B156">
        <v>4</v>
      </c>
      <c r="C156" t="s">
        <v>367</v>
      </c>
      <c r="D156">
        <v>0</v>
      </c>
      <c r="E156">
        <v>1900</v>
      </c>
      <c r="F156">
        <v>1</v>
      </c>
      <c r="G156">
        <v>9</v>
      </c>
      <c r="H156">
        <v>1.2</v>
      </c>
      <c r="I156" t="s">
        <v>425</v>
      </c>
      <c r="J156" t="s">
        <v>426</v>
      </c>
      <c r="K156" t="s">
        <v>427</v>
      </c>
      <c r="M156" t="s">
        <v>426</v>
      </c>
      <c r="N156" t="s">
        <v>428</v>
      </c>
      <c r="P156" t="s">
        <v>426</v>
      </c>
      <c r="Q156" t="s">
        <v>429</v>
      </c>
      <c r="X156">
        <v>0.38800000000000001</v>
      </c>
      <c r="Y156">
        <v>0.4</v>
      </c>
      <c r="Z156" t="s">
        <v>431</v>
      </c>
      <c r="AA156">
        <v>0.2</v>
      </c>
      <c r="AB156">
        <v>0.2</v>
      </c>
      <c r="AC156">
        <v>0.2</v>
      </c>
      <c r="AD156">
        <v>0.2</v>
      </c>
      <c r="AE156">
        <v>7</v>
      </c>
      <c r="AF156" t="s">
        <v>432</v>
      </c>
      <c r="AG156" t="s">
        <v>433</v>
      </c>
      <c r="AL156" t="s">
        <v>436</v>
      </c>
      <c r="AO156">
        <v>35</v>
      </c>
      <c r="AP156">
        <v>-30</v>
      </c>
      <c r="AS156">
        <v>7.4999999999999997E-2</v>
      </c>
      <c r="AT156">
        <v>4</v>
      </c>
      <c r="AU156">
        <v>7.4999999999999997E-2</v>
      </c>
      <c r="AV156">
        <v>4</v>
      </c>
      <c r="AW156" t="s">
        <v>437</v>
      </c>
      <c r="AX156" t="s">
        <v>438</v>
      </c>
      <c r="AY156" t="s">
        <v>440</v>
      </c>
      <c r="AZ156" t="s">
        <v>441</v>
      </c>
      <c r="BA156">
        <v>3</v>
      </c>
      <c r="BB156">
        <v>0.75</v>
      </c>
      <c r="BC156">
        <v>0</v>
      </c>
      <c r="BD156" t="s">
        <v>442</v>
      </c>
      <c r="BE156" t="s">
        <v>442</v>
      </c>
      <c r="BF156" t="s">
        <v>443</v>
      </c>
      <c r="BG156" t="s">
        <v>443</v>
      </c>
      <c r="BH156" t="s">
        <v>443</v>
      </c>
      <c r="BI156">
        <v>0</v>
      </c>
      <c r="BJ156" t="s">
        <v>444</v>
      </c>
      <c r="BK156">
        <v>0</v>
      </c>
    </row>
    <row r="157" spans="1:63" x14ac:dyDescent="0.25">
      <c r="A157" t="s">
        <v>199</v>
      </c>
      <c r="B157">
        <v>4</v>
      </c>
      <c r="C157" t="s">
        <v>368</v>
      </c>
      <c r="D157">
        <v>0</v>
      </c>
      <c r="E157">
        <v>1900</v>
      </c>
      <c r="F157">
        <v>1</v>
      </c>
      <c r="G157">
        <v>9</v>
      </c>
      <c r="H157">
        <v>1.2</v>
      </c>
      <c r="I157" t="s">
        <v>425</v>
      </c>
      <c r="J157" t="s">
        <v>426</v>
      </c>
      <c r="K157" t="s">
        <v>427</v>
      </c>
      <c r="M157" t="s">
        <v>426</v>
      </c>
      <c r="N157" t="s">
        <v>428</v>
      </c>
      <c r="P157" t="s">
        <v>426</v>
      </c>
      <c r="Q157" t="s">
        <v>429</v>
      </c>
      <c r="X157">
        <v>0.38800000000000001</v>
      </c>
      <c r="Y157">
        <v>0.4</v>
      </c>
      <c r="Z157" t="s">
        <v>431</v>
      </c>
      <c r="AA157">
        <v>0.2</v>
      </c>
      <c r="AB157">
        <v>0.2</v>
      </c>
      <c r="AC157">
        <v>0.2</v>
      </c>
      <c r="AD157">
        <v>0.2</v>
      </c>
      <c r="AE157">
        <v>7</v>
      </c>
      <c r="AF157" t="s">
        <v>432</v>
      </c>
      <c r="AG157" t="s">
        <v>433</v>
      </c>
      <c r="AL157" t="s">
        <v>436</v>
      </c>
      <c r="AO157">
        <v>35</v>
      </c>
      <c r="AP157">
        <v>-30</v>
      </c>
      <c r="AS157">
        <v>7.4999999999999997E-2</v>
      </c>
      <c r="AT157">
        <v>4</v>
      </c>
      <c r="AU157">
        <v>7.4999999999999997E-2</v>
      </c>
      <c r="AV157">
        <v>4</v>
      </c>
      <c r="AW157" t="s">
        <v>437</v>
      </c>
      <c r="AX157" t="s">
        <v>438</v>
      </c>
      <c r="AY157" t="s">
        <v>440</v>
      </c>
      <c r="AZ157" t="s">
        <v>441</v>
      </c>
      <c r="BA157">
        <v>3</v>
      </c>
      <c r="BB157">
        <v>0.75</v>
      </c>
      <c r="BC157">
        <v>0</v>
      </c>
      <c r="BD157" t="s">
        <v>442</v>
      </c>
      <c r="BE157" t="s">
        <v>442</v>
      </c>
      <c r="BF157" t="s">
        <v>443</v>
      </c>
      <c r="BG157" t="s">
        <v>443</v>
      </c>
      <c r="BH157" t="s">
        <v>443</v>
      </c>
      <c r="BI157">
        <v>0</v>
      </c>
      <c r="BJ157" t="s">
        <v>444</v>
      </c>
      <c r="BK157">
        <v>0</v>
      </c>
    </row>
    <row r="158" spans="1:63" x14ac:dyDescent="0.25">
      <c r="A158" t="s">
        <v>200</v>
      </c>
      <c r="B158">
        <v>4</v>
      </c>
      <c r="C158" t="s">
        <v>369</v>
      </c>
      <c r="D158">
        <v>0</v>
      </c>
      <c r="E158">
        <v>1900</v>
      </c>
      <c r="F158">
        <v>1</v>
      </c>
      <c r="G158">
        <v>9</v>
      </c>
      <c r="H158">
        <v>1.2</v>
      </c>
      <c r="I158" t="s">
        <v>425</v>
      </c>
      <c r="J158" t="s">
        <v>426</v>
      </c>
      <c r="K158" t="s">
        <v>427</v>
      </c>
      <c r="M158" t="s">
        <v>426</v>
      </c>
      <c r="N158" t="s">
        <v>428</v>
      </c>
      <c r="P158" t="s">
        <v>426</v>
      </c>
      <c r="Q158" t="s">
        <v>429</v>
      </c>
      <c r="X158">
        <v>0.38800000000000001</v>
      </c>
      <c r="Y158">
        <v>0.4</v>
      </c>
      <c r="Z158" t="s">
        <v>431</v>
      </c>
      <c r="AA158">
        <v>0.2</v>
      </c>
      <c r="AB158">
        <v>0.2</v>
      </c>
      <c r="AC158">
        <v>0.2</v>
      </c>
      <c r="AD158">
        <v>0.2</v>
      </c>
      <c r="AE158">
        <v>7</v>
      </c>
      <c r="AF158" t="s">
        <v>432</v>
      </c>
      <c r="AG158" t="s">
        <v>433</v>
      </c>
      <c r="AL158" t="s">
        <v>436</v>
      </c>
      <c r="AO158">
        <v>35</v>
      </c>
      <c r="AP158">
        <v>-30</v>
      </c>
      <c r="AS158">
        <v>7.4999999999999997E-2</v>
      </c>
      <c r="AT158">
        <v>4</v>
      </c>
      <c r="AU158">
        <v>7.4999999999999997E-2</v>
      </c>
      <c r="AV158">
        <v>4</v>
      </c>
      <c r="AW158" t="s">
        <v>437</v>
      </c>
      <c r="AX158" t="s">
        <v>438</v>
      </c>
      <c r="AY158" t="s">
        <v>440</v>
      </c>
      <c r="AZ158" t="s">
        <v>441</v>
      </c>
      <c r="BA158">
        <v>3</v>
      </c>
      <c r="BB158">
        <v>0.75</v>
      </c>
      <c r="BC158">
        <v>0</v>
      </c>
      <c r="BD158" t="s">
        <v>442</v>
      </c>
      <c r="BE158" t="s">
        <v>442</v>
      </c>
      <c r="BF158" t="s">
        <v>443</v>
      </c>
      <c r="BG158" t="s">
        <v>443</v>
      </c>
      <c r="BH158" t="s">
        <v>443</v>
      </c>
      <c r="BI158">
        <v>0</v>
      </c>
      <c r="BJ158" t="s">
        <v>444</v>
      </c>
      <c r="BK158">
        <v>0</v>
      </c>
    </row>
    <row r="159" spans="1:63" x14ac:dyDescent="0.25">
      <c r="A159" t="s">
        <v>201</v>
      </c>
      <c r="B159">
        <v>4</v>
      </c>
      <c r="C159" t="s">
        <v>370</v>
      </c>
      <c r="D159">
        <v>0</v>
      </c>
      <c r="E159">
        <v>1900</v>
      </c>
      <c r="F159">
        <v>1</v>
      </c>
      <c r="G159">
        <v>9</v>
      </c>
      <c r="H159">
        <v>1.2</v>
      </c>
      <c r="I159" t="s">
        <v>425</v>
      </c>
      <c r="J159" t="s">
        <v>426</v>
      </c>
      <c r="K159" t="s">
        <v>427</v>
      </c>
      <c r="M159" t="s">
        <v>426</v>
      </c>
      <c r="N159" t="s">
        <v>428</v>
      </c>
      <c r="P159" t="s">
        <v>426</v>
      </c>
      <c r="Q159" t="s">
        <v>429</v>
      </c>
      <c r="X159">
        <v>0.38800000000000001</v>
      </c>
      <c r="Y159">
        <v>0.4</v>
      </c>
      <c r="Z159" t="s">
        <v>431</v>
      </c>
      <c r="AA159">
        <v>0.2</v>
      </c>
      <c r="AB159">
        <v>0.2</v>
      </c>
      <c r="AC159">
        <v>0.2</v>
      </c>
      <c r="AD159">
        <v>0.2</v>
      </c>
      <c r="AE159">
        <v>7</v>
      </c>
      <c r="AF159" t="s">
        <v>432</v>
      </c>
      <c r="AG159" t="s">
        <v>433</v>
      </c>
      <c r="AL159" t="s">
        <v>436</v>
      </c>
      <c r="AO159">
        <v>35</v>
      </c>
      <c r="AP159">
        <v>-30</v>
      </c>
      <c r="AS159">
        <v>7.4999999999999997E-2</v>
      </c>
      <c r="AT159">
        <v>4</v>
      </c>
      <c r="AU159">
        <v>7.4999999999999997E-2</v>
      </c>
      <c r="AV159">
        <v>4</v>
      </c>
      <c r="AW159" t="s">
        <v>437</v>
      </c>
      <c r="AX159" t="s">
        <v>438</v>
      </c>
      <c r="AY159" t="s">
        <v>440</v>
      </c>
      <c r="AZ159" t="s">
        <v>441</v>
      </c>
      <c r="BA159">
        <v>3</v>
      </c>
      <c r="BB159">
        <v>0.75</v>
      </c>
      <c r="BC159">
        <v>0</v>
      </c>
      <c r="BD159" t="s">
        <v>442</v>
      </c>
      <c r="BE159" t="s">
        <v>442</v>
      </c>
      <c r="BF159" t="s">
        <v>443</v>
      </c>
      <c r="BG159" t="s">
        <v>443</v>
      </c>
      <c r="BH159" t="s">
        <v>443</v>
      </c>
      <c r="BI159">
        <v>0</v>
      </c>
      <c r="BJ159" t="s">
        <v>444</v>
      </c>
      <c r="BK159">
        <v>0</v>
      </c>
    </row>
    <row r="160" spans="1:63" x14ac:dyDescent="0.25">
      <c r="A160" t="s">
        <v>202</v>
      </c>
      <c r="B160">
        <v>4</v>
      </c>
      <c r="C160" t="s">
        <v>371</v>
      </c>
      <c r="D160">
        <v>0</v>
      </c>
      <c r="E160">
        <v>1900</v>
      </c>
      <c r="F160">
        <v>1</v>
      </c>
      <c r="G160">
        <v>9</v>
      </c>
      <c r="H160">
        <v>1.2</v>
      </c>
      <c r="I160" t="s">
        <v>425</v>
      </c>
      <c r="J160" t="s">
        <v>426</v>
      </c>
      <c r="K160" t="s">
        <v>427</v>
      </c>
      <c r="M160" t="s">
        <v>426</v>
      </c>
      <c r="N160" t="s">
        <v>428</v>
      </c>
      <c r="P160" t="s">
        <v>426</v>
      </c>
      <c r="Q160" t="s">
        <v>429</v>
      </c>
      <c r="X160">
        <v>0.38800000000000001</v>
      </c>
      <c r="Y160">
        <v>0.4</v>
      </c>
      <c r="Z160" t="s">
        <v>431</v>
      </c>
      <c r="AA160">
        <v>0.2</v>
      </c>
      <c r="AB160">
        <v>0.2</v>
      </c>
      <c r="AC160">
        <v>0.2</v>
      </c>
      <c r="AD160">
        <v>0.2</v>
      </c>
      <c r="AE160">
        <v>7</v>
      </c>
      <c r="AF160" t="s">
        <v>432</v>
      </c>
      <c r="AG160" t="s">
        <v>433</v>
      </c>
      <c r="AL160" t="s">
        <v>436</v>
      </c>
      <c r="AO160">
        <v>35</v>
      </c>
      <c r="AP160">
        <v>-30</v>
      </c>
      <c r="AS160">
        <v>7.4999999999999997E-2</v>
      </c>
      <c r="AT160">
        <v>4</v>
      </c>
      <c r="AU160">
        <v>7.4999999999999997E-2</v>
      </c>
      <c r="AV160">
        <v>4</v>
      </c>
      <c r="AW160" t="s">
        <v>437</v>
      </c>
      <c r="AX160" t="s">
        <v>438</v>
      </c>
      <c r="AY160" t="s">
        <v>440</v>
      </c>
      <c r="AZ160" t="s">
        <v>441</v>
      </c>
      <c r="BA160">
        <v>3</v>
      </c>
      <c r="BB160">
        <v>0.75</v>
      </c>
      <c r="BC160">
        <v>0</v>
      </c>
      <c r="BD160" t="s">
        <v>442</v>
      </c>
      <c r="BE160" t="s">
        <v>442</v>
      </c>
      <c r="BF160" t="s">
        <v>443</v>
      </c>
      <c r="BG160" t="s">
        <v>443</v>
      </c>
      <c r="BH160" t="s">
        <v>443</v>
      </c>
      <c r="BI160">
        <v>0</v>
      </c>
      <c r="BJ160" t="s">
        <v>444</v>
      </c>
      <c r="BK160">
        <v>0</v>
      </c>
    </row>
    <row r="161" spans="1:63" x14ac:dyDescent="0.25">
      <c r="A161" t="s">
        <v>203</v>
      </c>
      <c r="B161">
        <v>4</v>
      </c>
      <c r="C161" t="s">
        <v>372</v>
      </c>
      <c r="D161">
        <v>0</v>
      </c>
      <c r="E161">
        <v>1900</v>
      </c>
      <c r="F161">
        <v>1</v>
      </c>
      <c r="G161">
        <v>9</v>
      </c>
      <c r="H161">
        <v>1.2</v>
      </c>
      <c r="I161" t="s">
        <v>425</v>
      </c>
      <c r="J161" t="s">
        <v>426</v>
      </c>
      <c r="K161" t="s">
        <v>427</v>
      </c>
      <c r="M161" t="s">
        <v>426</v>
      </c>
      <c r="N161" t="s">
        <v>428</v>
      </c>
      <c r="P161" t="s">
        <v>426</v>
      </c>
      <c r="Q161" t="s">
        <v>429</v>
      </c>
      <c r="X161">
        <v>0.38800000000000001</v>
      </c>
      <c r="Y161">
        <v>0.4</v>
      </c>
      <c r="Z161" t="s">
        <v>431</v>
      </c>
      <c r="AA161">
        <v>0.2</v>
      </c>
      <c r="AB161">
        <v>0.2</v>
      </c>
      <c r="AC161">
        <v>0.2</v>
      </c>
      <c r="AD161">
        <v>0.2</v>
      </c>
      <c r="AE161">
        <v>7</v>
      </c>
      <c r="AF161" t="s">
        <v>432</v>
      </c>
      <c r="AG161" t="s">
        <v>433</v>
      </c>
      <c r="AL161" t="s">
        <v>436</v>
      </c>
      <c r="AO161">
        <v>35</v>
      </c>
      <c r="AP161">
        <v>-30</v>
      </c>
      <c r="AS161">
        <v>7.4999999999999997E-2</v>
      </c>
      <c r="AT161">
        <v>4</v>
      </c>
      <c r="AU161">
        <v>7.4999999999999997E-2</v>
      </c>
      <c r="AV161">
        <v>4</v>
      </c>
      <c r="AW161" t="s">
        <v>437</v>
      </c>
      <c r="AX161" t="s">
        <v>438</v>
      </c>
      <c r="AY161" t="s">
        <v>440</v>
      </c>
      <c r="AZ161" t="s">
        <v>441</v>
      </c>
      <c r="BA161">
        <v>3</v>
      </c>
      <c r="BB161">
        <v>0.75</v>
      </c>
      <c r="BC161">
        <v>0</v>
      </c>
      <c r="BD161" t="s">
        <v>442</v>
      </c>
      <c r="BE161" t="s">
        <v>442</v>
      </c>
      <c r="BF161" t="s">
        <v>443</v>
      </c>
      <c r="BG161" t="s">
        <v>443</v>
      </c>
      <c r="BH161" t="s">
        <v>443</v>
      </c>
      <c r="BI161">
        <v>0</v>
      </c>
      <c r="BJ161" t="s">
        <v>444</v>
      </c>
      <c r="BK161">
        <v>0</v>
      </c>
    </row>
    <row r="162" spans="1:63" x14ac:dyDescent="0.25">
      <c r="A162" t="s">
        <v>204</v>
      </c>
      <c r="B162">
        <v>4</v>
      </c>
      <c r="C162" t="s">
        <v>373</v>
      </c>
      <c r="D162">
        <v>0</v>
      </c>
      <c r="E162">
        <v>1900</v>
      </c>
      <c r="F162">
        <v>1</v>
      </c>
      <c r="G162">
        <v>9</v>
      </c>
      <c r="H162">
        <v>1.2</v>
      </c>
      <c r="I162" t="s">
        <v>425</v>
      </c>
      <c r="J162" t="s">
        <v>426</v>
      </c>
      <c r="K162" t="s">
        <v>427</v>
      </c>
      <c r="M162" t="s">
        <v>426</v>
      </c>
      <c r="N162" t="s">
        <v>428</v>
      </c>
      <c r="P162" t="s">
        <v>426</v>
      </c>
      <c r="Q162" t="s">
        <v>429</v>
      </c>
      <c r="X162">
        <v>0.38800000000000001</v>
      </c>
      <c r="Y162">
        <v>0.4</v>
      </c>
      <c r="Z162" t="s">
        <v>431</v>
      </c>
      <c r="AA162">
        <v>0.2</v>
      </c>
      <c r="AB162">
        <v>0.2</v>
      </c>
      <c r="AC162">
        <v>0.2</v>
      </c>
      <c r="AD162">
        <v>0.2</v>
      </c>
      <c r="AE162">
        <v>7</v>
      </c>
      <c r="AF162" t="s">
        <v>432</v>
      </c>
      <c r="AG162" t="s">
        <v>433</v>
      </c>
      <c r="AL162" t="s">
        <v>436</v>
      </c>
      <c r="AO162">
        <v>35</v>
      </c>
      <c r="AP162">
        <v>-30</v>
      </c>
      <c r="AS162">
        <v>7.4999999999999997E-2</v>
      </c>
      <c r="AT162">
        <v>4</v>
      </c>
      <c r="AU162">
        <v>7.4999999999999997E-2</v>
      </c>
      <c r="AV162">
        <v>4</v>
      </c>
      <c r="AW162" t="s">
        <v>437</v>
      </c>
      <c r="AX162" t="s">
        <v>438</v>
      </c>
      <c r="AY162" t="s">
        <v>440</v>
      </c>
      <c r="AZ162" t="s">
        <v>441</v>
      </c>
      <c r="BA162">
        <v>3</v>
      </c>
      <c r="BB162">
        <v>0.75</v>
      </c>
      <c r="BC162">
        <v>0</v>
      </c>
      <c r="BD162" t="s">
        <v>442</v>
      </c>
      <c r="BE162" t="s">
        <v>442</v>
      </c>
      <c r="BF162" t="s">
        <v>443</v>
      </c>
      <c r="BG162" t="s">
        <v>443</v>
      </c>
      <c r="BH162" t="s">
        <v>443</v>
      </c>
      <c r="BI162">
        <v>0</v>
      </c>
      <c r="BJ162" t="s">
        <v>444</v>
      </c>
      <c r="BK162">
        <v>0</v>
      </c>
    </row>
    <row r="163" spans="1:63" x14ac:dyDescent="0.25">
      <c r="A163" t="s">
        <v>205</v>
      </c>
      <c r="B163">
        <v>4</v>
      </c>
      <c r="C163" t="s">
        <v>374</v>
      </c>
      <c r="D163">
        <v>0</v>
      </c>
      <c r="E163">
        <v>1900</v>
      </c>
      <c r="F163">
        <v>1</v>
      </c>
      <c r="G163">
        <v>9</v>
      </c>
      <c r="H163">
        <v>1.2</v>
      </c>
      <c r="I163" t="s">
        <v>425</v>
      </c>
      <c r="J163" t="s">
        <v>426</v>
      </c>
      <c r="K163" t="s">
        <v>427</v>
      </c>
      <c r="M163" t="s">
        <v>426</v>
      </c>
      <c r="N163" t="s">
        <v>428</v>
      </c>
      <c r="P163" t="s">
        <v>426</v>
      </c>
      <c r="Q163" t="s">
        <v>429</v>
      </c>
      <c r="X163">
        <v>0.38800000000000001</v>
      </c>
      <c r="Y163">
        <v>0.4</v>
      </c>
      <c r="Z163" t="s">
        <v>431</v>
      </c>
      <c r="AA163">
        <v>0.2</v>
      </c>
      <c r="AB163">
        <v>0.2</v>
      </c>
      <c r="AC163">
        <v>0.2</v>
      </c>
      <c r="AD163">
        <v>0.2</v>
      </c>
      <c r="AE163">
        <v>7</v>
      </c>
      <c r="AF163" t="s">
        <v>432</v>
      </c>
      <c r="AG163" t="s">
        <v>433</v>
      </c>
      <c r="AL163" t="s">
        <v>436</v>
      </c>
      <c r="AO163">
        <v>35</v>
      </c>
      <c r="AP163">
        <v>-30</v>
      </c>
      <c r="AS163">
        <v>7.4999999999999997E-2</v>
      </c>
      <c r="AT163">
        <v>4</v>
      </c>
      <c r="AU163">
        <v>7.4999999999999997E-2</v>
      </c>
      <c r="AV163">
        <v>4</v>
      </c>
      <c r="AW163" t="s">
        <v>437</v>
      </c>
      <c r="AX163" t="s">
        <v>438</v>
      </c>
      <c r="AY163" t="s">
        <v>440</v>
      </c>
      <c r="AZ163" t="s">
        <v>441</v>
      </c>
      <c r="BA163">
        <v>3</v>
      </c>
      <c r="BB163">
        <v>0.75</v>
      </c>
      <c r="BC163">
        <v>0</v>
      </c>
      <c r="BD163" t="s">
        <v>442</v>
      </c>
      <c r="BE163" t="s">
        <v>442</v>
      </c>
      <c r="BF163" t="s">
        <v>443</v>
      </c>
      <c r="BG163" t="s">
        <v>443</v>
      </c>
      <c r="BH163" t="s">
        <v>443</v>
      </c>
      <c r="BI163">
        <v>0</v>
      </c>
      <c r="BJ163" t="s">
        <v>444</v>
      </c>
      <c r="BK163">
        <v>0</v>
      </c>
    </row>
    <row r="164" spans="1:63" x14ac:dyDescent="0.25">
      <c r="A164" t="s">
        <v>206</v>
      </c>
      <c r="B164">
        <v>4</v>
      </c>
      <c r="C164" t="s">
        <v>375</v>
      </c>
      <c r="D164">
        <v>0</v>
      </c>
      <c r="E164">
        <v>1900</v>
      </c>
      <c r="F164">
        <v>1</v>
      </c>
      <c r="G164">
        <v>9</v>
      </c>
      <c r="H164">
        <v>1.2</v>
      </c>
      <c r="I164" t="s">
        <v>425</v>
      </c>
      <c r="J164" t="s">
        <v>426</v>
      </c>
      <c r="K164" t="s">
        <v>427</v>
      </c>
      <c r="M164" t="s">
        <v>426</v>
      </c>
      <c r="N164" t="s">
        <v>428</v>
      </c>
      <c r="P164" t="s">
        <v>426</v>
      </c>
      <c r="Q164" t="s">
        <v>429</v>
      </c>
      <c r="X164">
        <v>0.38800000000000001</v>
      </c>
      <c r="Y164">
        <v>0.4</v>
      </c>
      <c r="Z164" t="s">
        <v>431</v>
      </c>
      <c r="AA164">
        <v>0.2</v>
      </c>
      <c r="AB164">
        <v>0.2</v>
      </c>
      <c r="AC164">
        <v>0.2</v>
      </c>
      <c r="AD164">
        <v>0.2</v>
      </c>
      <c r="AE164">
        <v>7</v>
      </c>
      <c r="AF164" t="s">
        <v>432</v>
      </c>
      <c r="AG164" t="s">
        <v>433</v>
      </c>
      <c r="AL164" t="s">
        <v>436</v>
      </c>
      <c r="AO164">
        <v>35</v>
      </c>
      <c r="AP164">
        <v>-30</v>
      </c>
      <c r="AS164">
        <v>7.4999999999999997E-2</v>
      </c>
      <c r="AT164">
        <v>4</v>
      </c>
      <c r="AU164">
        <v>7.4999999999999997E-2</v>
      </c>
      <c r="AV164">
        <v>4</v>
      </c>
      <c r="AW164" t="s">
        <v>437</v>
      </c>
      <c r="AX164" t="s">
        <v>438</v>
      </c>
      <c r="AY164" t="s">
        <v>440</v>
      </c>
      <c r="AZ164" t="s">
        <v>441</v>
      </c>
      <c r="BA164">
        <v>3</v>
      </c>
      <c r="BB164">
        <v>0.75</v>
      </c>
      <c r="BC164">
        <v>0</v>
      </c>
      <c r="BD164" t="s">
        <v>442</v>
      </c>
      <c r="BE164" t="s">
        <v>442</v>
      </c>
      <c r="BF164" t="s">
        <v>443</v>
      </c>
      <c r="BG164" t="s">
        <v>443</v>
      </c>
      <c r="BH164" t="s">
        <v>443</v>
      </c>
      <c r="BI164">
        <v>0</v>
      </c>
      <c r="BJ164" t="s">
        <v>444</v>
      </c>
      <c r="BK164">
        <v>0</v>
      </c>
    </row>
    <row r="165" spans="1:63" x14ac:dyDescent="0.25">
      <c r="A165" t="s">
        <v>207</v>
      </c>
      <c r="B165">
        <v>4</v>
      </c>
      <c r="C165" t="s">
        <v>376</v>
      </c>
      <c r="D165">
        <v>0</v>
      </c>
      <c r="E165">
        <v>1900</v>
      </c>
      <c r="F165">
        <v>1</v>
      </c>
      <c r="G165">
        <v>9</v>
      </c>
      <c r="H165">
        <v>1.2</v>
      </c>
      <c r="I165" t="s">
        <v>425</v>
      </c>
      <c r="J165" t="s">
        <v>426</v>
      </c>
      <c r="K165" t="s">
        <v>427</v>
      </c>
      <c r="M165" t="s">
        <v>426</v>
      </c>
      <c r="N165" t="s">
        <v>428</v>
      </c>
      <c r="P165" t="s">
        <v>426</v>
      </c>
      <c r="Q165" t="s">
        <v>429</v>
      </c>
      <c r="X165">
        <v>0.38800000000000001</v>
      </c>
      <c r="Y165">
        <v>0.4</v>
      </c>
      <c r="Z165" t="s">
        <v>431</v>
      </c>
      <c r="AA165">
        <v>0.2</v>
      </c>
      <c r="AB165">
        <v>0.2</v>
      </c>
      <c r="AC165">
        <v>0.2</v>
      </c>
      <c r="AD165">
        <v>0.2</v>
      </c>
      <c r="AE165">
        <v>7</v>
      </c>
      <c r="AF165" t="s">
        <v>432</v>
      </c>
      <c r="AG165" t="s">
        <v>433</v>
      </c>
      <c r="AL165" t="s">
        <v>436</v>
      </c>
      <c r="AO165">
        <v>35</v>
      </c>
      <c r="AP165">
        <v>-30</v>
      </c>
      <c r="AS165">
        <v>7.4999999999999997E-2</v>
      </c>
      <c r="AT165">
        <v>4</v>
      </c>
      <c r="AU165">
        <v>7.4999999999999997E-2</v>
      </c>
      <c r="AV165">
        <v>4</v>
      </c>
      <c r="AW165" t="s">
        <v>437</v>
      </c>
      <c r="AX165" t="s">
        <v>438</v>
      </c>
      <c r="AY165" t="s">
        <v>440</v>
      </c>
      <c r="AZ165" t="s">
        <v>441</v>
      </c>
      <c r="BA165">
        <v>3</v>
      </c>
      <c r="BB165">
        <v>0.75</v>
      </c>
      <c r="BC165">
        <v>0</v>
      </c>
      <c r="BD165" t="s">
        <v>442</v>
      </c>
      <c r="BE165" t="s">
        <v>442</v>
      </c>
      <c r="BF165" t="s">
        <v>443</v>
      </c>
      <c r="BG165" t="s">
        <v>443</v>
      </c>
      <c r="BH165" t="s">
        <v>443</v>
      </c>
      <c r="BI165">
        <v>0</v>
      </c>
      <c r="BJ165" t="s">
        <v>444</v>
      </c>
      <c r="BK165">
        <v>0</v>
      </c>
    </row>
    <row r="166" spans="1:63" x14ac:dyDescent="0.25">
      <c r="A166" t="s">
        <v>208</v>
      </c>
      <c r="B166">
        <v>4</v>
      </c>
      <c r="C166" t="s">
        <v>377</v>
      </c>
      <c r="D166">
        <v>0</v>
      </c>
      <c r="E166">
        <v>1900</v>
      </c>
      <c r="F166">
        <v>1</v>
      </c>
      <c r="G166">
        <v>9</v>
      </c>
      <c r="H166">
        <v>1.2</v>
      </c>
      <c r="I166" t="s">
        <v>425</v>
      </c>
      <c r="J166" t="s">
        <v>426</v>
      </c>
      <c r="K166" t="s">
        <v>427</v>
      </c>
      <c r="M166" t="s">
        <v>426</v>
      </c>
      <c r="N166" t="s">
        <v>428</v>
      </c>
      <c r="P166" t="s">
        <v>426</v>
      </c>
      <c r="Q166" t="s">
        <v>429</v>
      </c>
      <c r="X166">
        <v>0.38800000000000001</v>
      </c>
      <c r="Y166">
        <v>0.4</v>
      </c>
      <c r="Z166" t="s">
        <v>431</v>
      </c>
      <c r="AA166">
        <v>0.2</v>
      </c>
      <c r="AB166">
        <v>0.2</v>
      </c>
      <c r="AC166">
        <v>0.2</v>
      </c>
      <c r="AD166">
        <v>0.2</v>
      </c>
      <c r="AE166">
        <v>7</v>
      </c>
      <c r="AF166" t="s">
        <v>432</v>
      </c>
      <c r="AG166" t="s">
        <v>433</v>
      </c>
      <c r="AL166" t="s">
        <v>436</v>
      </c>
      <c r="AO166">
        <v>35</v>
      </c>
      <c r="AP166">
        <v>-30</v>
      </c>
      <c r="AS166">
        <v>7.4999999999999997E-2</v>
      </c>
      <c r="AT166">
        <v>4</v>
      </c>
      <c r="AU166">
        <v>7.4999999999999997E-2</v>
      </c>
      <c r="AV166">
        <v>4</v>
      </c>
      <c r="AW166" t="s">
        <v>437</v>
      </c>
      <c r="AX166" t="s">
        <v>438</v>
      </c>
      <c r="AY166" t="s">
        <v>440</v>
      </c>
      <c r="AZ166" t="s">
        <v>441</v>
      </c>
      <c r="BA166">
        <v>3</v>
      </c>
      <c r="BB166">
        <v>0.75</v>
      </c>
      <c r="BC166">
        <v>0</v>
      </c>
      <c r="BD166" t="s">
        <v>442</v>
      </c>
      <c r="BE166" t="s">
        <v>442</v>
      </c>
      <c r="BF166" t="s">
        <v>443</v>
      </c>
      <c r="BG166" t="s">
        <v>443</v>
      </c>
      <c r="BH166" t="s">
        <v>443</v>
      </c>
      <c r="BI166">
        <v>0</v>
      </c>
      <c r="BJ166" t="s">
        <v>444</v>
      </c>
      <c r="BK166">
        <v>0</v>
      </c>
    </row>
    <row r="167" spans="1:63" x14ac:dyDescent="0.25">
      <c r="A167" t="s">
        <v>209</v>
      </c>
      <c r="B167">
        <v>4</v>
      </c>
      <c r="C167" t="s">
        <v>378</v>
      </c>
      <c r="D167">
        <v>0</v>
      </c>
      <c r="E167">
        <v>1900</v>
      </c>
      <c r="F167">
        <v>1</v>
      </c>
      <c r="G167">
        <v>9</v>
      </c>
      <c r="H167">
        <v>1.2</v>
      </c>
      <c r="I167" t="s">
        <v>425</v>
      </c>
      <c r="J167" t="s">
        <v>426</v>
      </c>
      <c r="K167" t="s">
        <v>427</v>
      </c>
      <c r="M167" t="s">
        <v>426</v>
      </c>
      <c r="N167" t="s">
        <v>428</v>
      </c>
      <c r="P167" t="s">
        <v>426</v>
      </c>
      <c r="Q167" t="s">
        <v>429</v>
      </c>
      <c r="X167">
        <v>0.38800000000000001</v>
      </c>
      <c r="Y167">
        <v>0.4</v>
      </c>
      <c r="Z167" t="s">
        <v>431</v>
      </c>
      <c r="AA167">
        <v>0.2</v>
      </c>
      <c r="AB167">
        <v>0.2</v>
      </c>
      <c r="AC167">
        <v>0.2</v>
      </c>
      <c r="AD167">
        <v>0.2</v>
      </c>
      <c r="AE167">
        <v>7</v>
      </c>
      <c r="AF167" t="s">
        <v>432</v>
      </c>
      <c r="AG167" t="s">
        <v>433</v>
      </c>
      <c r="AL167" t="s">
        <v>436</v>
      </c>
      <c r="AO167">
        <v>35</v>
      </c>
      <c r="AP167">
        <v>-30</v>
      </c>
      <c r="AS167">
        <v>7.4999999999999997E-2</v>
      </c>
      <c r="AT167">
        <v>4</v>
      </c>
      <c r="AU167">
        <v>7.4999999999999997E-2</v>
      </c>
      <c r="AV167">
        <v>4</v>
      </c>
      <c r="AW167" t="s">
        <v>437</v>
      </c>
      <c r="AX167" t="s">
        <v>438</v>
      </c>
      <c r="AY167" t="s">
        <v>440</v>
      </c>
      <c r="AZ167" t="s">
        <v>441</v>
      </c>
      <c r="BA167">
        <v>3</v>
      </c>
      <c r="BB167">
        <v>0.75</v>
      </c>
      <c r="BC167">
        <v>0</v>
      </c>
      <c r="BD167" t="s">
        <v>442</v>
      </c>
      <c r="BE167" t="s">
        <v>442</v>
      </c>
      <c r="BF167" t="s">
        <v>443</v>
      </c>
      <c r="BG167" t="s">
        <v>443</v>
      </c>
      <c r="BH167" t="s">
        <v>443</v>
      </c>
      <c r="BI167">
        <v>0</v>
      </c>
      <c r="BJ167" t="s">
        <v>444</v>
      </c>
      <c r="BK167">
        <v>0</v>
      </c>
    </row>
    <row r="168" spans="1:63" x14ac:dyDescent="0.25">
      <c r="A168" t="s">
        <v>210</v>
      </c>
      <c r="B168">
        <v>4</v>
      </c>
      <c r="C168" t="s">
        <v>379</v>
      </c>
      <c r="D168">
        <v>0</v>
      </c>
      <c r="E168">
        <v>1900</v>
      </c>
      <c r="F168">
        <v>1</v>
      </c>
      <c r="G168">
        <v>9</v>
      </c>
      <c r="H168">
        <v>1.2</v>
      </c>
      <c r="I168" t="s">
        <v>425</v>
      </c>
      <c r="J168" t="s">
        <v>426</v>
      </c>
      <c r="K168" t="s">
        <v>427</v>
      </c>
      <c r="M168" t="s">
        <v>426</v>
      </c>
      <c r="N168" t="s">
        <v>428</v>
      </c>
      <c r="P168" t="s">
        <v>426</v>
      </c>
      <c r="Q168" t="s">
        <v>429</v>
      </c>
      <c r="X168">
        <v>0.38800000000000001</v>
      </c>
      <c r="Y168">
        <v>0.4</v>
      </c>
      <c r="Z168" t="s">
        <v>431</v>
      </c>
      <c r="AA168">
        <v>0.2</v>
      </c>
      <c r="AB168">
        <v>0.2</v>
      </c>
      <c r="AC168">
        <v>0.2</v>
      </c>
      <c r="AD168">
        <v>0.2</v>
      </c>
      <c r="AE168">
        <v>7</v>
      </c>
      <c r="AF168" t="s">
        <v>432</v>
      </c>
      <c r="AG168" t="s">
        <v>433</v>
      </c>
      <c r="AL168" t="s">
        <v>436</v>
      </c>
      <c r="AO168">
        <v>35</v>
      </c>
      <c r="AP168">
        <v>-30</v>
      </c>
      <c r="AS168">
        <v>7.4999999999999997E-2</v>
      </c>
      <c r="AT168">
        <v>4</v>
      </c>
      <c r="AU168">
        <v>7.4999999999999997E-2</v>
      </c>
      <c r="AV168">
        <v>4</v>
      </c>
      <c r="AW168" t="s">
        <v>437</v>
      </c>
      <c r="AX168" t="s">
        <v>438</v>
      </c>
      <c r="AY168" t="s">
        <v>440</v>
      </c>
      <c r="AZ168" t="s">
        <v>441</v>
      </c>
      <c r="BA168">
        <v>3</v>
      </c>
      <c r="BB168">
        <v>0.75</v>
      </c>
      <c r="BC168">
        <v>0</v>
      </c>
      <c r="BD168" t="s">
        <v>442</v>
      </c>
      <c r="BE168" t="s">
        <v>442</v>
      </c>
      <c r="BF168" t="s">
        <v>443</v>
      </c>
      <c r="BG168" t="s">
        <v>443</v>
      </c>
      <c r="BH168" t="s">
        <v>443</v>
      </c>
      <c r="BI168">
        <v>0</v>
      </c>
      <c r="BJ168" t="s">
        <v>444</v>
      </c>
      <c r="BK168">
        <v>0</v>
      </c>
    </row>
    <row r="169" spans="1:63" x14ac:dyDescent="0.25">
      <c r="A169" t="s">
        <v>211</v>
      </c>
      <c r="B169">
        <v>4</v>
      </c>
      <c r="C169" t="s">
        <v>380</v>
      </c>
      <c r="D169">
        <v>0</v>
      </c>
      <c r="E169">
        <v>1900</v>
      </c>
      <c r="F169">
        <v>1</v>
      </c>
      <c r="G169">
        <v>9</v>
      </c>
      <c r="H169">
        <v>1.2</v>
      </c>
      <c r="I169" t="s">
        <v>425</v>
      </c>
      <c r="J169" t="s">
        <v>426</v>
      </c>
      <c r="K169" t="s">
        <v>427</v>
      </c>
      <c r="M169" t="s">
        <v>426</v>
      </c>
      <c r="N169" t="s">
        <v>428</v>
      </c>
      <c r="P169" t="s">
        <v>426</v>
      </c>
      <c r="Q169" t="s">
        <v>429</v>
      </c>
      <c r="X169">
        <v>0.38800000000000001</v>
      </c>
      <c r="Y169">
        <v>0.4</v>
      </c>
      <c r="Z169" t="s">
        <v>431</v>
      </c>
      <c r="AA169">
        <v>0.2</v>
      </c>
      <c r="AB169">
        <v>0.2</v>
      </c>
      <c r="AC169">
        <v>0.2</v>
      </c>
      <c r="AD169">
        <v>0.2</v>
      </c>
      <c r="AE169">
        <v>7</v>
      </c>
      <c r="AF169" t="s">
        <v>432</v>
      </c>
      <c r="AG169" t="s">
        <v>433</v>
      </c>
      <c r="AL169" t="s">
        <v>436</v>
      </c>
      <c r="AO169">
        <v>35</v>
      </c>
      <c r="AP169">
        <v>-30</v>
      </c>
      <c r="AS169">
        <v>7.4999999999999997E-2</v>
      </c>
      <c r="AT169">
        <v>4</v>
      </c>
      <c r="AU169">
        <v>7.4999999999999997E-2</v>
      </c>
      <c r="AV169">
        <v>4</v>
      </c>
      <c r="AW169" t="s">
        <v>437</v>
      </c>
      <c r="AX169" t="s">
        <v>438</v>
      </c>
      <c r="AY169" t="s">
        <v>440</v>
      </c>
      <c r="AZ169" t="s">
        <v>441</v>
      </c>
      <c r="BA169">
        <v>3</v>
      </c>
      <c r="BB169">
        <v>0.75</v>
      </c>
      <c r="BC169">
        <v>0</v>
      </c>
      <c r="BD169" t="s">
        <v>442</v>
      </c>
      <c r="BE169" t="s">
        <v>442</v>
      </c>
      <c r="BF169" t="s">
        <v>443</v>
      </c>
      <c r="BG169" t="s">
        <v>443</v>
      </c>
      <c r="BH169" t="s">
        <v>443</v>
      </c>
      <c r="BI169">
        <v>0</v>
      </c>
      <c r="BJ169" t="s">
        <v>444</v>
      </c>
      <c r="BK169">
        <v>0</v>
      </c>
    </row>
    <row r="170" spans="1:63" x14ac:dyDescent="0.25">
      <c r="A170" t="s">
        <v>212</v>
      </c>
      <c r="B170">
        <v>4</v>
      </c>
      <c r="C170" t="s">
        <v>381</v>
      </c>
      <c r="D170">
        <v>0</v>
      </c>
      <c r="E170">
        <v>1900</v>
      </c>
      <c r="F170">
        <v>1</v>
      </c>
      <c r="G170">
        <v>9</v>
      </c>
      <c r="H170">
        <v>1.2</v>
      </c>
      <c r="I170" t="s">
        <v>425</v>
      </c>
      <c r="J170" t="s">
        <v>426</v>
      </c>
      <c r="K170" t="s">
        <v>427</v>
      </c>
      <c r="M170" t="s">
        <v>426</v>
      </c>
      <c r="N170" t="s">
        <v>428</v>
      </c>
      <c r="P170" t="s">
        <v>426</v>
      </c>
      <c r="Q170" t="s">
        <v>429</v>
      </c>
      <c r="X170">
        <v>0.38800000000000001</v>
      </c>
      <c r="Y170">
        <v>0.4</v>
      </c>
      <c r="Z170" t="s">
        <v>431</v>
      </c>
      <c r="AA170">
        <v>0.2</v>
      </c>
      <c r="AB170">
        <v>0.2</v>
      </c>
      <c r="AC170">
        <v>0.2</v>
      </c>
      <c r="AD170">
        <v>0.2</v>
      </c>
      <c r="AE170">
        <v>7</v>
      </c>
      <c r="AF170" t="s">
        <v>432</v>
      </c>
      <c r="AG170" t="s">
        <v>433</v>
      </c>
      <c r="AL170" t="s">
        <v>436</v>
      </c>
      <c r="AO170">
        <v>35</v>
      </c>
      <c r="AP170">
        <v>-30</v>
      </c>
      <c r="AS170">
        <v>7.4999999999999997E-2</v>
      </c>
      <c r="AT170">
        <v>4</v>
      </c>
      <c r="AU170">
        <v>7.4999999999999997E-2</v>
      </c>
      <c r="AV170">
        <v>4</v>
      </c>
      <c r="AW170" t="s">
        <v>437</v>
      </c>
      <c r="AX170" t="s">
        <v>438</v>
      </c>
      <c r="AY170" t="s">
        <v>440</v>
      </c>
      <c r="AZ170" t="s">
        <v>441</v>
      </c>
      <c r="BA170">
        <v>3</v>
      </c>
      <c r="BB170">
        <v>0.75</v>
      </c>
      <c r="BC170">
        <v>0</v>
      </c>
      <c r="BD170" t="s">
        <v>442</v>
      </c>
      <c r="BE170" t="s">
        <v>442</v>
      </c>
      <c r="BF170" t="s">
        <v>443</v>
      </c>
      <c r="BG170" t="s">
        <v>443</v>
      </c>
      <c r="BH170" t="s">
        <v>443</v>
      </c>
      <c r="BI170">
        <v>0</v>
      </c>
      <c r="BJ170" t="s">
        <v>444</v>
      </c>
      <c r="BK170">
        <v>0</v>
      </c>
    </row>
    <row r="171" spans="1:63" x14ac:dyDescent="0.25">
      <c r="A171" t="s">
        <v>213</v>
      </c>
      <c r="B171">
        <v>4</v>
      </c>
      <c r="C171" t="s">
        <v>382</v>
      </c>
      <c r="D171">
        <v>0</v>
      </c>
      <c r="E171">
        <v>1900</v>
      </c>
      <c r="F171">
        <v>1</v>
      </c>
      <c r="G171">
        <v>9</v>
      </c>
      <c r="H171">
        <v>1.2</v>
      </c>
      <c r="I171" t="s">
        <v>425</v>
      </c>
      <c r="J171" t="s">
        <v>426</v>
      </c>
      <c r="K171" t="s">
        <v>427</v>
      </c>
      <c r="M171" t="s">
        <v>426</v>
      </c>
      <c r="N171" t="s">
        <v>428</v>
      </c>
      <c r="P171" t="s">
        <v>426</v>
      </c>
      <c r="Q171" t="s">
        <v>429</v>
      </c>
      <c r="X171">
        <v>0.38800000000000001</v>
      </c>
      <c r="Y171">
        <v>0.4</v>
      </c>
      <c r="Z171" t="s">
        <v>431</v>
      </c>
      <c r="AA171">
        <v>0.2</v>
      </c>
      <c r="AB171">
        <v>0.2</v>
      </c>
      <c r="AC171">
        <v>0.2</v>
      </c>
      <c r="AD171">
        <v>0.2</v>
      </c>
      <c r="AE171">
        <v>7</v>
      </c>
      <c r="AF171" t="s">
        <v>432</v>
      </c>
      <c r="AG171" t="s">
        <v>433</v>
      </c>
      <c r="AL171" t="s">
        <v>436</v>
      </c>
      <c r="AO171">
        <v>35</v>
      </c>
      <c r="AP171">
        <v>-30</v>
      </c>
      <c r="AS171">
        <v>7.4999999999999997E-2</v>
      </c>
      <c r="AT171">
        <v>4</v>
      </c>
      <c r="AU171">
        <v>7.4999999999999997E-2</v>
      </c>
      <c r="AV171">
        <v>4</v>
      </c>
      <c r="AW171" t="s">
        <v>437</v>
      </c>
      <c r="AX171" t="s">
        <v>438</v>
      </c>
      <c r="AY171" t="s">
        <v>440</v>
      </c>
      <c r="AZ171" t="s">
        <v>441</v>
      </c>
      <c r="BA171">
        <v>3</v>
      </c>
      <c r="BB171">
        <v>0.75</v>
      </c>
      <c r="BC171">
        <v>0</v>
      </c>
      <c r="BD171" t="s">
        <v>442</v>
      </c>
      <c r="BE171" t="s">
        <v>442</v>
      </c>
      <c r="BF171" t="s">
        <v>443</v>
      </c>
      <c r="BG171" t="s">
        <v>443</v>
      </c>
      <c r="BH171" t="s">
        <v>443</v>
      </c>
      <c r="BI171">
        <v>0</v>
      </c>
      <c r="BJ171" t="s">
        <v>444</v>
      </c>
      <c r="BK171">
        <v>0</v>
      </c>
    </row>
    <row r="172" spans="1:63" x14ac:dyDescent="0.25">
      <c r="A172" t="s">
        <v>214</v>
      </c>
      <c r="B172">
        <v>4</v>
      </c>
      <c r="C172" t="s">
        <v>383</v>
      </c>
      <c r="D172">
        <v>0</v>
      </c>
      <c r="E172">
        <v>1900</v>
      </c>
      <c r="F172">
        <v>1</v>
      </c>
      <c r="G172">
        <v>9</v>
      </c>
      <c r="H172">
        <v>1.2</v>
      </c>
      <c r="I172" t="s">
        <v>425</v>
      </c>
      <c r="J172" t="s">
        <v>426</v>
      </c>
      <c r="K172" t="s">
        <v>427</v>
      </c>
      <c r="M172" t="s">
        <v>426</v>
      </c>
      <c r="N172" t="s">
        <v>428</v>
      </c>
      <c r="P172" t="s">
        <v>426</v>
      </c>
      <c r="Q172" t="s">
        <v>429</v>
      </c>
      <c r="X172">
        <v>0.38800000000000001</v>
      </c>
      <c r="Y172">
        <v>0.4</v>
      </c>
      <c r="Z172" t="s">
        <v>431</v>
      </c>
      <c r="AA172">
        <v>0.2</v>
      </c>
      <c r="AB172">
        <v>0.2</v>
      </c>
      <c r="AC172">
        <v>0.2</v>
      </c>
      <c r="AD172">
        <v>0.2</v>
      </c>
      <c r="AE172">
        <v>7</v>
      </c>
      <c r="AF172" t="s">
        <v>432</v>
      </c>
      <c r="AG172" t="s">
        <v>433</v>
      </c>
      <c r="AL172" t="s">
        <v>436</v>
      </c>
      <c r="AO172">
        <v>35</v>
      </c>
      <c r="AP172">
        <v>-30</v>
      </c>
      <c r="AS172">
        <v>7.4999999999999997E-2</v>
      </c>
      <c r="AT172">
        <v>4</v>
      </c>
      <c r="AU172">
        <v>7.4999999999999997E-2</v>
      </c>
      <c r="AV172">
        <v>4</v>
      </c>
      <c r="AW172" t="s">
        <v>437</v>
      </c>
      <c r="AX172" t="s">
        <v>438</v>
      </c>
      <c r="AY172" t="s">
        <v>440</v>
      </c>
      <c r="AZ172" t="s">
        <v>441</v>
      </c>
      <c r="BA172">
        <v>3</v>
      </c>
      <c r="BB172">
        <v>0.75</v>
      </c>
      <c r="BC172">
        <v>0</v>
      </c>
      <c r="BD172" t="s">
        <v>442</v>
      </c>
      <c r="BE172" t="s">
        <v>442</v>
      </c>
      <c r="BF172" t="s">
        <v>443</v>
      </c>
      <c r="BG172" t="s">
        <v>443</v>
      </c>
      <c r="BH172" t="s">
        <v>443</v>
      </c>
      <c r="BI172">
        <v>0</v>
      </c>
      <c r="BJ172" t="s">
        <v>444</v>
      </c>
      <c r="BK172">
        <v>0</v>
      </c>
    </row>
    <row r="173" spans="1:63" x14ac:dyDescent="0.25">
      <c r="A173" t="s">
        <v>215</v>
      </c>
      <c r="B173">
        <v>4</v>
      </c>
      <c r="C173" t="s">
        <v>384</v>
      </c>
      <c r="D173">
        <v>0</v>
      </c>
      <c r="E173">
        <v>1900</v>
      </c>
      <c r="F173">
        <v>1</v>
      </c>
      <c r="G173">
        <v>9</v>
      </c>
      <c r="H173">
        <v>1.2</v>
      </c>
      <c r="I173" t="s">
        <v>425</v>
      </c>
      <c r="J173" t="s">
        <v>426</v>
      </c>
      <c r="K173" t="s">
        <v>427</v>
      </c>
      <c r="M173" t="s">
        <v>426</v>
      </c>
      <c r="N173" t="s">
        <v>428</v>
      </c>
      <c r="P173" t="s">
        <v>426</v>
      </c>
      <c r="Q173" t="s">
        <v>429</v>
      </c>
      <c r="X173">
        <v>0.38800000000000001</v>
      </c>
      <c r="Y173">
        <v>0.4</v>
      </c>
      <c r="Z173" t="s">
        <v>431</v>
      </c>
      <c r="AA173">
        <v>0.2</v>
      </c>
      <c r="AB173">
        <v>0.2</v>
      </c>
      <c r="AC173">
        <v>0.2</v>
      </c>
      <c r="AD173">
        <v>0.2</v>
      </c>
      <c r="AE173">
        <v>7</v>
      </c>
      <c r="AF173" t="s">
        <v>432</v>
      </c>
      <c r="AG173" t="s">
        <v>433</v>
      </c>
      <c r="AL173" t="s">
        <v>436</v>
      </c>
      <c r="AO173">
        <v>35</v>
      </c>
      <c r="AP173">
        <v>-30</v>
      </c>
      <c r="AS173">
        <v>7.4999999999999997E-2</v>
      </c>
      <c r="AT173">
        <v>4</v>
      </c>
      <c r="AU173">
        <v>7.4999999999999997E-2</v>
      </c>
      <c r="AV173">
        <v>4</v>
      </c>
      <c r="AW173" t="s">
        <v>437</v>
      </c>
      <c r="AX173" t="s">
        <v>438</v>
      </c>
      <c r="AY173" t="s">
        <v>440</v>
      </c>
      <c r="AZ173" t="s">
        <v>441</v>
      </c>
      <c r="BA173">
        <v>3</v>
      </c>
      <c r="BB173">
        <v>0.75</v>
      </c>
      <c r="BC173">
        <v>0</v>
      </c>
      <c r="BD173" t="s">
        <v>442</v>
      </c>
      <c r="BE173" t="s">
        <v>442</v>
      </c>
      <c r="BF173" t="s">
        <v>443</v>
      </c>
      <c r="BG173" t="s">
        <v>443</v>
      </c>
      <c r="BH173" t="s">
        <v>443</v>
      </c>
      <c r="BI173">
        <v>0</v>
      </c>
      <c r="BJ173" t="s">
        <v>444</v>
      </c>
      <c r="BK173">
        <v>0</v>
      </c>
    </row>
    <row r="174" spans="1:63" x14ac:dyDescent="0.25">
      <c r="A174" t="s">
        <v>216</v>
      </c>
      <c r="B174">
        <v>4</v>
      </c>
      <c r="C174" t="s">
        <v>385</v>
      </c>
      <c r="D174">
        <v>0</v>
      </c>
      <c r="E174">
        <v>1900</v>
      </c>
      <c r="F174">
        <v>1</v>
      </c>
      <c r="G174">
        <v>9</v>
      </c>
      <c r="H174">
        <v>1.2</v>
      </c>
      <c r="I174" t="s">
        <v>425</v>
      </c>
      <c r="J174" t="s">
        <v>426</v>
      </c>
      <c r="K174" t="s">
        <v>427</v>
      </c>
      <c r="M174" t="s">
        <v>426</v>
      </c>
      <c r="N174" t="s">
        <v>428</v>
      </c>
      <c r="P174" t="s">
        <v>426</v>
      </c>
      <c r="Q174" t="s">
        <v>429</v>
      </c>
      <c r="X174">
        <v>0.38800000000000001</v>
      </c>
      <c r="Y174">
        <v>0.4</v>
      </c>
      <c r="Z174" t="s">
        <v>431</v>
      </c>
      <c r="AA174">
        <v>0.2</v>
      </c>
      <c r="AB174">
        <v>0.2</v>
      </c>
      <c r="AC174">
        <v>0.2</v>
      </c>
      <c r="AD174">
        <v>0.2</v>
      </c>
      <c r="AE174">
        <v>7</v>
      </c>
      <c r="AF174" t="s">
        <v>432</v>
      </c>
      <c r="AG174" t="s">
        <v>433</v>
      </c>
      <c r="AL174" t="s">
        <v>436</v>
      </c>
      <c r="AO174">
        <v>35</v>
      </c>
      <c r="AP174">
        <v>-30</v>
      </c>
      <c r="AS174">
        <v>7.4999999999999997E-2</v>
      </c>
      <c r="AT174">
        <v>4</v>
      </c>
      <c r="AU174">
        <v>7.4999999999999997E-2</v>
      </c>
      <c r="AV174">
        <v>4</v>
      </c>
      <c r="AW174" t="s">
        <v>437</v>
      </c>
      <c r="AX174" t="s">
        <v>438</v>
      </c>
      <c r="AY174" t="s">
        <v>440</v>
      </c>
      <c r="AZ174" t="s">
        <v>441</v>
      </c>
      <c r="BA174">
        <v>3</v>
      </c>
      <c r="BB174">
        <v>0.75</v>
      </c>
      <c r="BC174">
        <v>0</v>
      </c>
      <c r="BD174" t="s">
        <v>442</v>
      </c>
      <c r="BE174" t="s">
        <v>442</v>
      </c>
      <c r="BF174" t="s">
        <v>443</v>
      </c>
      <c r="BG174" t="s">
        <v>443</v>
      </c>
      <c r="BH174" t="s">
        <v>443</v>
      </c>
      <c r="BI174">
        <v>0</v>
      </c>
      <c r="BJ174" t="s">
        <v>444</v>
      </c>
      <c r="BK174">
        <v>0</v>
      </c>
    </row>
    <row r="175" spans="1:63" x14ac:dyDescent="0.25">
      <c r="A175" t="s">
        <v>217</v>
      </c>
      <c r="B175">
        <v>4</v>
      </c>
      <c r="C175" t="s">
        <v>386</v>
      </c>
      <c r="D175">
        <v>0</v>
      </c>
      <c r="E175">
        <v>1900</v>
      </c>
      <c r="F175">
        <v>1</v>
      </c>
      <c r="G175">
        <v>9</v>
      </c>
      <c r="H175">
        <v>1.2</v>
      </c>
      <c r="I175" t="s">
        <v>425</v>
      </c>
      <c r="J175" t="s">
        <v>426</v>
      </c>
      <c r="K175" t="s">
        <v>427</v>
      </c>
      <c r="M175" t="s">
        <v>426</v>
      </c>
      <c r="N175" t="s">
        <v>428</v>
      </c>
      <c r="P175" t="s">
        <v>426</v>
      </c>
      <c r="Q175" t="s">
        <v>429</v>
      </c>
      <c r="X175">
        <v>0.38800000000000001</v>
      </c>
      <c r="Y175">
        <v>0.4</v>
      </c>
      <c r="Z175" t="s">
        <v>431</v>
      </c>
      <c r="AA175">
        <v>0.2</v>
      </c>
      <c r="AB175">
        <v>0.2</v>
      </c>
      <c r="AC175">
        <v>0.2</v>
      </c>
      <c r="AD175">
        <v>0.2</v>
      </c>
      <c r="AE175">
        <v>7</v>
      </c>
      <c r="AF175" t="s">
        <v>432</v>
      </c>
      <c r="AG175" t="s">
        <v>433</v>
      </c>
      <c r="AL175" t="s">
        <v>436</v>
      </c>
      <c r="AO175">
        <v>35</v>
      </c>
      <c r="AP175">
        <v>-30</v>
      </c>
      <c r="AS175">
        <v>7.4999999999999997E-2</v>
      </c>
      <c r="AT175">
        <v>4</v>
      </c>
      <c r="AU175">
        <v>7.4999999999999997E-2</v>
      </c>
      <c r="AV175">
        <v>4</v>
      </c>
      <c r="AW175" t="s">
        <v>437</v>
      </c>
      <c r="AX175" t="s">
        <v>438</v>
      </c>
      <c r="AY175" t="s">
        <v>440</v>
      </c>
      <c r="AZ175" t="s">
        <v>441</v>
      </c>
      <c r="BA175">
        <v>3</v>
      </c>
      <c r="BB175">
        <v>0.75</v>
      </c>
      <c r="BC175">
        <v>0</v>
      </c>
      <c r="BD175" t="s">
        <v>442</v>
      </c>
      <c r="BE175" t="s">
        <v>442</v>
      </c>
      <c r="BF175" t="s">
        <v>443</v>
      </c>
      <c r="BG175" t="s">
        <v>443</v>
      </c>
      <c r="BH175" t="s">
        <v>443</v>
      </c>
      <c r="BI175">
        <v>0</v>
      </c>
      <c r="BJ175" t="s">
        <v>444</v>
      </c>
      <c r="BK175">
        <v>0</v>
      </c>
    </row>
    <row r="176" spans="1:63" x14ac:dyDescent="0.25">
      <c r="A176" t="s">
        <v>218</v>
      </c>
      <c r="B176">
        <v>4</v>
      </c>
      <c r="C176" t="s">
        <v>387</v>
      </c>
      <c r="D176">
        <v>0</v>
      </c>
      <c r="E176">
        <v>1900</v>
      </c>
      <c r="F176">
        <v>1</v>
      </c>
      <c r="G176">
        <v>9</v>
      </c>
      <c r="H176">
        <v>1.2</v>
      </c>
      <c r="I176" t="s">
        <v>425</v>
      </c>
      <c r="J176" t="s">
        <v>426</v>
      </c>
      <c r="K176" t="s">
        <v>427</v>
      </c>
      <c r="M176" t="s">
        <v>426</v>
      </c>
      <c r="N176" t="s">
        <v>428</v>
      </c>
      <c r="P176" t="s">
        <v>426</v>
      </c>
      <c r="Q176" t="s">
        <v>429</v>
      </c>
      <c r="X176">
        <v>0.38800000000000001</v>
      </c>
      <c r="Y176">
        <v>0.4</v>
      </c>
      <c r="Z176" t="s">
        <v>431</v>
      </c>
      <c r="AA176">
        <v>0.2</v>
      </c>
      <c r="AB176">
        <v>0.2</v>
      </c>
      <c r="AC176">
        <v>0.2</v>
      </c>
      <c r="AD176">
        <v>0.2</v>
      </c>
      <c r="AE176">
        <v>7</v>
      </c>
      <c r="AF176" t="s">
        <v>432</v>
      </c>
      <c r="AG176" t="s">
        <v>433</v>
      </c>
      <c r="AL176" t="s">
        <v>436</v>
      </c>
      <c r="AO176">
        <v>35</v>
      </c>
      <c r="AP176">
        <v>-30</v>
      </c>
      <c r="AS176">
        <v>7.4999999999999997E-2</v>
      </c>
      <c r="AT176">
        <v>4</v>
      </c>
      <c r="AU176">
        <v>7.4999999999999997E-2</v>
      </c>
      <c r="AV176">
        <v>4</v>
      </c>
      <c r="AW176" t="s">
        <v>437</v>
      </c>
      <c r="AX176" t="s">
        <v>438</v>
      </c>
      <c r="AY176" t="s">
        <v>440</v>
      </c>
      <c r="AZ176" t="s">
        <v>441</v>
      </c>
      <c r="BA176">
        <v>3</v>
      </c>
      <c r="BB176">
        <v>0.75</v>
      </c>
      <c r="BC176">
        <v>0</v>
      </c>
      <c r="BD176" t="s">
        <v>442</v>
      </c>
      <c r="BE176" t="s">
        <v>442</v>
      </c>
      <c r="BF176" t="s">
        <v>443</v>
      </c>
      <c r="BG176" t="s">
        <v>443</v>
      </c>
      <c r="BH176" t="s">
        <v>443</v>
      </c>
      <c r="BI176">
        <v>0</v>
      </c>
      <c r="BJ176" t="s">
        <v>444</v>
      </c>
      <c r="BK176">
        <v>0</v>
      </c>
    </row>
    <row r="177" spans="1:63" x14ac:dyDescent="0.25">
      <c r="A177" t="s">
        <v>219</v>
      </c>
      <c r="B177">
        <v>4</v>
      </c>
      <c r="C177" t="s">
        <v>388</v>
      </c>
      <c r="D177">
        <v>0</v>
      </c>
      <c r="E177">
        <v>1900</v>
      </c>
      <c r="F177">
        <v>1</v>
      </c>
      <c r="G177">
        <v>9</v>
      </c>
      <c r="H177">
        <v>1.2</v>
      </c>
      <c r="I177" t="s">
        <v>425</v>
      </c>
      <c r="J177" t="s">
        <v>426</v>
      </c>
      <c r="K177" t="s">
        <v>427</v>
      </c>
      <c r="M177" t="s">
        <v>426</v>
      </c>
      <c r="N177" t="s">
        <v>428</v>
      </c>
      <c r="P177" t="s">
        <v>426</v>
      </c>
      <c r="Q177" t="s">
        <v>429</v>
      </c>
      <c r="X177">
        <v>0.38800000000000001</v>
      </c>
      <c r="Y177">
        <v>0.4</v>
      </c>
      <c r="Z177" t="s">
        <v>431</v>
      </c>
      <c r="AA177">
        <v>0.2</v>
      </c>
      <c r="AB177">
        <v>0.2</v>
      </c>
      <c r="AC177">
        <v>0.2</v>
      </c>
      <c r="AD177">
        <v>0.2</v>
      </c>
      <c r="AE177">
        <v>7</v>
      </c>
      <c r="AF177" t="s">
        <v>432</v>
      </c>
      <c r="AG177" t="s">
        <v>433</v>
      </c>
      <c r="AL177" t="s">
        <v>436</v>
      </c>
      <c r="AO177">
        <v>35</v>
      </c>
      <c r="AP177">
        <v>-30</v>
      </c>
      <c r="AS177">
        <v>7.4999999999999997E-2</v>
      </c>
      <c r="AT177">
        <v>4</v>
      </c>
      <c r="AU177">
        <v>7.4999999999999997E-2</v>
      </c>
      <c r="AV177">
        <v>4</v>
      </c>
      <c r="AW177" t="s">
        <v>437</v>
      </c>
      <c r="AX177" t="s">
        <v>438</v>
      </c>
      <c r="AY177" t="s">
        <v>440</v>
      </c>
      <c r="AZ177" t="s">
        <v>441</v>
      </c>
      <c r="BA177">
        <v>3</v>
      </c>
      <c r="BB177">
        <v>0.75</v>
      </c>
      <c r="BC177">
        <v>0</v>
      </c>
      <c r="BD177" t="s">
        <v>442</v>
      </c>
      <c r="BE177" t="s">
        <v>442</v>
      </c>
      <c r="BF177" t="s">
        <v>443</v>
      </c>
      <c r="BG177" t="s">
        <v>443</v>
      </c>
      <c r="BH177" t="s">
        <v>443</v>
      </c>
      <c r="BI177">
        <v>0</v>
      </c>
      <c r="BJ177" t="s">
        <v>444</v>
      </c>
      <c r="BK177">
        <v>0</v>
      </c>
    </row>
    <row r="178" spans="1:63" x14ac:dyDescent="0.25">
      <c r="A178" t="s">
        <v>220</v>
      </c>
      <c r="B178">
        <v>4</v>
      </c>
      <c r="C178" t="s">
        <v>389</v>
      </c>
      <c r="D178">
        <v>0</v>
      </c>
      <c r="E178">
        <v>1900</v>
      </c>
      <c r="F178">
        <v>1</v>
      </c>
      <c r="G178">
        <v>9</v>
      </c>
      <c r="H178">
        <v>1.2</v>
      </c>
      <c r="I178" t="s">
        <v>425</v>
      </c>
      <c r="J178" t="s">
        <v>426</v>
      </c>
      <c r="K178" t="s">
        <v>427</v>
      </c>
      <c r="M178" t="s">
        <v>426</v>
      </c>
      <c r="N178" t="s">
        <v>428</v>
      </c>
      <c r="P178" t="s">
        <v>426</v>
      </c>
      <c r="Q178" t="s">
        <v>429</v>
      </c>
      <c r="X178">
        <v>0.38800000000000001</v>
      </c>
      <c r="Y178">
        <v>0.4</v>
      </c>
      <c r="Z178" t="s">
        <v>431</v>
      </c>
      <c r="AA178">
        <v>0.2</v>
      </c>
      <c r="AB178">
        <v>0.2</v>
      </c>
      <c r="AC178">
        <v>0.2</v>
      </c>
      <c r="AD178">
        <v>0.2</v>
      </c>
      <c r="AE178">
        <v>7</v>
      </c>
      <c r="AF178" t="s">
        <v>432</v>
      </c>
      <c r="AG178" t="s">
        <v>433</v>
      </c>
      <c r="AL178" t="s">
        <v>436</v>
      </c>
      <c r="AO178">
        <v>35</v>
      </c>
      <c r="AP178">
        <v>-30</v>
      </c>
      <c r="AS178">
        <v>7.4999999999999997E-2</v>
      </c>
      <c r="AT178">
        <v>4</v>
      </c>
      <c r="AU178">
        <v>7.4999999999999997E-2</v>
      </c>
      <c r="AV178">
        <v>4</v>
      </c>
      <c r="AW178" t="s">
        <v>437</v>
      </c>
      <c r="AX178" t="s">
        <v>438</v>
      </c>
      <c r="AY178" t="s">
        <v>440</v>
      </c>
      <c r="AZ178" t="s">
        <v>441</v>
      </c>
      <c r="BA178">
        <v>3</v>
      </c>
      <c r="BB178">
        <v>0.75</v>
      </c>
      <c r="BC178">
        <v>0</v>
      </c>
      <c r="BD178" t="s">
        <v>442</v>
      </c>
      <c r="BE178" t="s">
        <v>442</v>
      </c>
      <c r="BF178" t="s">
        <v>443</v>
      </c>
      <c r="BG178" t="s">
        <v>443</v>
      </c>
      <c r="BH178" t="s">
        <v>443</v>
      </c>
      <c r="BI178">
        <v>0</v>
      </c>
      <c r="BJ178" t="s">
        <v>444</v>
      </c>
      <c r="BK178">
        <v>0</v>
      </c>
    </row>
    <row r="179" spans="1:63" x14ac:dyDescent="0.25">
      <c r="A179" t="s">
        <v>221</v>
      </c>
      <c r="B179">
        <v>4</v>
      </c>
      <c r="C179" t="s">
        <v>390</v>
      </c>
      <c r="D179">
        <v>0</v>
      </c>
      <c r="E179">
        <v>1900</v>
      </c>
      <c r="F179">
        <v>1</v>
      </c>
      <c r="G179">
        <v>9</v>
      </c>
      <c r="H179">
        <v>1.2</v>
      </c>
      <c r="I179" t="s">
        <v>425</v>
      </c>
      <c r="J179" t="s">
        <v>426</v>
      </c>
      <c r="K179" t="s">
        <v>427</v>
      </c>
      <c r="M179" t="s">
        <v>426</v>
      </c>
      <c r="N179" t="s">
        <v>428</v>
      </c>
      <c r="P179" t="s">
        <v>426</v>
      </c>
      <c r="Q179" t="s">
        <v>429</v>
      </c>
      <c r="X179">
        <v>0.38800000000000001</v>
      </c>
      <c r="Y179">
        <v>0.4</v>
      </c>
      <c r="Z179" t="s">
        <v>431</v>
      </c>
      <c r="AA179">
        <v>0.2</v>
      </c>
      <c r="AB179">
        <v>0.2</v>
      </c>
      <c r="AC179">
        <v>0.2</v>
      </c>
      <c r="AD179">
        <v>0.2</v>
      </c>
      <c r="AE179">
        <v>7</v>
      </c>
      <c r="AF179" t="s">
        <v>432</v>
      </c>
      <c r="AG179" t="s">
        <v>433</v>
      </c>
      <c r="AL179" t="s">
        <v>436</v>
      </c>
      <c r="AO179">
        <v>35</v>
      </c>
      <c r="AP179">
        <v>-30</v>
      </c>
      <c r="AS179">
        <v>7.4999999999999997E-2</v>
      </c>
      <c r="AT179">
        <v>4</v>
      </c>
      <c r="AU179">
        <v>7.4999999999999997E-2</v>
      </c>
      <c r="AV179">
        <v>4</v>
      </c>
      <c r="AW179" t="s">
        <v>437</v>
      </c>
      <c r="AX179" t="s">
        <v>438</v>
      </c>
      <c r="AY179" t="s">
        <v>440</v>
      </c>
      <c r="AZ179" t="s">
        <v>441</v>
      </c>
      <c r="BA179">
        <v>3</v>
      </c>
      <c r="BB179">
        <v>0.75</v>
      </c>
      <c r="BC179">
        <v>0</v>
      </c>
      <c r="BD179" t="s">
        <v>442</v>
      </c>
      <c r="BE179" t="s">
        <v>442</v>
      </c>
      <c r="BF179" t="s">
        <v>443</v>
      </c>
      <c r="BG179" t="s">
        <v>443</v>
      </c>
      <c r="BH179" t="s">
        <v>443</v>
      </c>
      <c r="BI179">
        <v>0</v>
      </c>
      <c r="BJ179" t="s">
        <v>444</v>
      </c>
      <c r="BK179">
        <v>0</v>
      </c>
    </row>
    <row r="180" spans="1:63" x14ac:dyDescent="0.25">
      <c r="A180" t="s">
        <v>222</v>
      </c>
      <c r="B180">
        <v>4</v>
      </c>
      <c r="C180" t="s">
        <v>391</v>
      </c>
      <c r="D180">
        <v>0</v>
      </c>
      <c r="E180">
        <v>1900</v>
      </c>
      <c r="F180">
        <v>1</v>
      </c>
      <c r="G180">
        <v>9</v>
      </c>
      <c r="H180">
        <v>1.2</v>
      </c>
      <c r="I180" t="s">
        <v>425</v>
      </c>
      <c r="J180" t="s">
        <v>426</v>
      </c>
      <c r="K180" t="s">
        <v>427</v>
      </c>
      <c r="M180" t="s">
        <v>426</v>
      </c>
      <c r="N180" t="s">
        <v>428</v>
      </c>
      <c r="P180" t="s">
        <v>426</v>
      </c>
      <c r="Q180" t="s">
        <v>429</v>
      </c>
      <c r="X180">
        <v>0.38800000000000001</v>
      </c>
      <c r="Y180">
        <v>0.4</v>
      </c>
      <c r="Z180" t="s">
        <v>431</v>
      </c>
      <c r="AA180">
        <v>0.2</v>
      </c>
      <c r="AB180">
        <v>0.2</v>
      </c>
      <c r="AC180">
        <v>0.2</v>
      </c>
      <c r="AD180">
        <v>0.2</v>
      </c>
      <c r="AE180">
        <v>7</v>
      </c>
      <c r="AF180" t="s">
        <v>432</v>
      </c>
      <c r="AG180" t="s">
        <v>433</v>
      </c>
      <c r="AL180" t="s">
        <v>436</v>
      </c>
      <c r="AO180">
        <v>35</v>
      </c>
      <c r="AP180">
        <v>-30</v>
      </c>
      <c r="AS180">
        <v>7.4999999999999997E-2</v>
      </c>
      <c r="AT180">
        <v>4</v>
      </c>
      <c r="AU180">
        <v>7.4999999999999997E-2</v>
      </c>
      <c r="AV180">
        <v>4</v>
      </c>
      <c r="AW180" t="s">
        <v>437</v>
      </c>
      <c r="AX180" t="s">
        <v>438</v>
      </c>
      <c r="AY180" t="s">
        <v>440</v>
      </c>
      <c r="AZ180" t="s">
        <v>441</v>
      </c>
      <c r="BA180">
        <v>3</v>
      </c>
      <c r="BB180">
        <v>0.75</v>
      </c>
      <c r="BC180">
        <v>0</v>
      </c>
      <c r="BD180" t="s">
        <v>442</v>
      </c>
      <c r="BE180" t="s">
        <v>442</v>
      </c>
      <c r="BF180" t="s">
        <v>443</v>
      </c>
      <c r="BG180" t="s">
        <v>443</v>
      </c>
      <c r="BH180" t="s">
        <v>443</v>
      </c>
      <c r="BI180">
        <v>0</v>
      </c>
      <c r="BJ180" t="s">
        <v>444</v>
      </c>
      <c r="BK180">
        <v>0</v>
      </c>
    </row>
    <row r="181" spans="1:63" x14ac:dyDescent="0.25">
      <c r="A181" t="s">
        <v>223</v>
      </c>
      <c r="B181">
        <v>4</v>
      </c>
      <c r="C181" t="s">
        <v>392</v>
      </c>
      <c r="D181">
        <v>0</v>
      </c>
      <c r="E181">
        <v>1900</v>
      </c>
      <c r="F181">
        <v>1</v>
      </c>
      <c r="G181">
        <v>9</v>
      </c>
      <c r="H181">
        <v>1.2</v>
      </c>
      <c r="I181" t="s">
        <v>425</v>
      </c>
      <c r="J181" t="s">
        <v>426</v>
      </c>
      <c r="K181" t="s">
        <v>427</v>
      </c>
      <c r="M181" t="s">
        <v>426</v>
      </c>
      <c r="N181" t="s">
        <v>428</v>
      </c>
      <c r="P181" t="s">
        <v>426</v>
      </c>
      <c r="Q181" t="s">
        <v>429</v>
      </c>
      <c r="X181">
        <v>0.38800000000000001</v>
      </c>
      <c r="Y181">
        <v>0.4</v>
      </c>
      <c r="Z181" t="s">
        <v>431</v>
      </c>
      <c r="AA181">
        <v>0.2</v>
      </c>
      <c r="AB181">
        <v>0.2</v>
      </c>
      <c r="AC181">
        <v>0.2</v>
      </c>
      <c r="AD181">
        <v>0.2</v>
      </c>
      <c r="AE181">
        <v>7</v>
      </c>
      <c r="AF181" t="s">
        <v>432</v>
      </c>
      <c r="AG181" t="s">
        <v>433</v>
      </c>
      <c r="AL181" t="s">
        <v>436</v>
      </c>
      <c r="AO181">
        <v>35</v>
      </c>
      <c r="AP181">
        <v>-30</v>
      </c>
      <c r="AS181">
        <v>7.4999999999999997E-2</v>
      </c>
      <c r="AT181">
        <v>4</v>
      </c>
      <c r="AU181">
        <v>7.4999999999999997E-2</v>
      </c>
      <c r="AV181">
        <v>4</v>
      </c>
      <c r="AW181" t="s">
        <v>437</v>
      </c>
      <c r="AX181" t="s">
        <v>438</v>
      </c>
      <c r="AY181" t="s">
        <v>440</v>
      </c>
      <c r="AZ181" t="s">
        <v>441</v>
      </c>
      <c r="BA181">
        <v>3</v>
      </c>
      <c r="BB181">
        <v>0.75</v>
      </c>
      <c r="BC181">
        <v>0</v>
      </c>
      <c r="BD181" t="s">
        <v>442</v>
      </c>
      <c r="BE181" t="s">
        <v>442</v>
      </c>
      <c r="BF181" t="s">
        <v>443</v>
      </c>
      <c r="BG181" t="s">
        <v>443</v>
      </c>
      <c r="BH181" t="s">
        <v>443</v>
      </c>
      <c r="BI181">
        <v>0</v>
      </c>
      <c r="BJ181" t="s">
        <v>444</v>
      </c>
      <c r="BK181">
        <v>0</v>
      </c>
    </row>
    <row r="182" spans="1:63" x14ac:dyDescent="0.25">
      <c r="A182" t="s">
        <v>224</v>
      </c>
      <c r="B182">
        <v>4</v>
      </c>
      <c r="C182" t="s">
        <v>393</v>
      </c>
      <c r="D182">
        <v>0</v>
      </c>
      <c r="E182">
        <v>1900</v>
      </c>
      <c r="F182">
        <v>1</v>
      </c>
      <c r="G182">
        <v>9</v>
      </c>
      <c r="H182">
        <v>1.2</v>
      </c>
      <c r="I182" t="s">
        <v>425</v>
      </c>
      <c r="J182" t="s">
        <v>426</v>
      </c>
      <c r="K182" t="s">
        <v>427</v>
      </c>
      <c r="M182" t="s">
        <v>426</v>
      </c>
      <c r="N182" t="s">
        <v>428</v>
      </c>
      <c r="P182" t="s">
        <v>426</v>
      </c>
      <c r="Q182" t="s">
        <v>429</v>
      </c>
      <c r="X182">
        <v>0.38800000000000001</v>
      </c>
      <c r="Y182">
        <v>0.4</v>
      </c>
      <c r="Z182" t="s">
        <v>431</v>
      </c>
      <c r="AA182">
        <v>0.2</v>
      </c>
      <c r="AB182">
        <v>0.2</v>
      </c>
      <c r="AC182">
        <v>0.2</v>
      </c>
      <c r="AD182">
        <v>0.2</v>
      </c>
      <c r="AE182">
        <v>7</v>
      </c>
      <c r="AF182" t="s">
        <v>432</v>
      </c>
      <c r="AG182" t="s">
        <v>433</v>
      </c>
      <c r="AL182" t="s">
        <v>436</v>
      </c>
      <c r="AO182">
        <v>35</v>
      </c>
      <c r="AP182">
        <v>-30</v>
      </c>
      <c r="AS182">
        <v>7.4999999999999997E-2</v>
      </c>
      <c r="AT182">
        <v>4</v>
      </c>
      <c r="AU182">
        <v>7.4999999999999997E-2</v>
      </c>
      <c r="AV182">
        <v>4</v>
      </c>
      <c r="AW182" t="s">
        <v>437</v>
      </c>
      <c r="AX182" t="s">
        <v>438</v>
      </c>
      <c r="AY182" t="s">
        <v>440</v>
      </c>
      <c r="AZ182" t="s">
        <v>441</v>
      </c>
      <c r="BA182">
        <v>3</v>
      </c>
      <c r="BB182">
        <v>0.75</v>
      </c>
      <c r="BC182">
        <v>0</v>
      </c>
      <c r="BD182" t="s">
        <v>442</v>
      </c>
      <c r="BE182" t="s">
        <v>442</v>
      </c>
      <c r="BF182" t="s">
        <v>443</v>
      </c>
      <c r="BG182" t="s">
        <v>443</v>
      </c>
      <c r="BH182" t="s">
        <v>443</v>
      </c>
      <c r="BI182">
        <v>0</v>
      </c>
      <c r="BJ182" t="s">
        <v>444</v>
      </c>
      <c r="BK182">
        <v>0</v>
      </c>
    </row>
    <row r="183" spans="1:63" x14ac:dyDescent="0.25">
      <c r="A183" t="s">
        <v>225</v>
      </c>
      <c r="B183">
        <v>4</v>
      </c>
      <c r="C183" t="s">
        <v>394</v>
      </c>
      <c r="D183">
        <v>0</v>
      </c>
      <c r="E183">
        <v>1900</v>
      </c>
      <c r="F183">
        <v>1</v>
      </c>
      <c r="G183">
        <v>9</v>
      </c>
      <c r="H183">
        <v>1.2</v>
      </c>
      <c r="I183" t="s">
        <v>425</v>
      </c>
      <c r="J183" t="s">
        <v>426</v>
      </c>
      <c r="K183" t="s">
        <v>427</v>
      </c>
      <c r="M183" t="s">
        <v>426</v>
      </c>
      <c r="N183" t="s">
        <v>428</v>
      </c>
      <c r="P183" t="s">
        <v>426</v>
      </c>
      <c r="Q183" t="s">
        <v>429</v>
      </c>
      <c r="X183">
        <v>0.38800000000000001</v>
      </c>
      <c r="Y183">
        <v>0.4</v>
      </c>
      <c r="Z183" t="s">
        <v>431</v>
      </c>
      <c r="AA183">
        <v>0.2</v>
      </c>
      <c r="AB183">
        <v>0.2</v>
      </c>
      <c r="AC183">
        <v>0.2</v>
      </c>
      <c r="AD183">
        <v>0.2</v>
      </c>
      <c r="AE183">
        <v>7</v>
      </c>
      <c r="AF183" t="s">
        <v>432</v>
      </c>
      <c r="AG183" t="s">
        <v>433</v>
      </c>
      <c r="AL183" t="s">
        <v>436</v>
      </c>
      <c r="AO183">
        <v>35</v>
      </c>
      <c r="AP183">
        <v>-30</v>
      </c>
      <c r="AS183">
        <v>7.4999999999999997E-2</v>
      </c>
      <c r="AT183">
        <v>4</v>
      </c>
      <c r="AU183">
        <v>7.4999999999999997E-2</v>
      </c>
      <c r="AV183">
        <v>4</v>
      </c>
      <c r="AW183" t="s">
        <v>437</v>
      </c>
      <c r="AX183" t="s">
        <v>438</v>
      </c>
      <c r="AY183" t="s">
        <v>440</v>
      </c>
      <c r="AZ183" t="s">
        <v>441</v>
      </c>
      <c r="BA183">
        <v>3</v>
      </c>
      <c r="BB183">
        <v>0.75</v>
      </c>
      <c r="BC183">
        <v>0</v>
      </c>
      <c r="BD183" t="s">
        <v>442</v>
      </c>
      <c r="BE183" t="s">
        <v>442</v>
      </c>
      <c r="BF183" t="s">
        <v>443</v>
      </c>
      <c r="BG183" t="s">
        <v>443</v>
      </c>
      <c r="BH183" t="s">
        <v>443</v>
      </c>
      <c r="BI183">
        <v>0</v>
      </c>
      <c r="BJ183" t="s">
        <v>444</v>
      </c>
      <c r="BK183">
        <v>0</v>
      </c>
    </row>
    <row r="184" spans="1:63" x14ac:dyDescent="0.25">
      <c r="A184" t="s">
        <v>226</v>
      </c>
      <c r="B184">
        <v>4</v>
      </c>
      <c r="C184" t="s">
        <v>395</v>
      </c>
      <c r="D184">
        <v>0</v>
      </c>
      <c r="E184">
        <v>1900</v>
      </c>
      <c r="F184">
        <v>1</v>
      </c>
      <c r="G184">
        <v>9</v>
      </c>
      <c r="H184">
        <v>1.2</v>
      </c>
      <c r="I184" t="s">
        <v>425</v>
      </c>
      <c r="J184" t="s">
        <v>426</v>
      </c>
      <c r="K184" t="s">
        <v>427</v>
      </c>
      <c r="M184" t="s">
        <v>426</v>
      </c>
      <c r="N184" t="s">
        <v>428</v>
      </c>
      <c r="P184" t="s">
        <v>426</v>
      </c>
      <c r="Q184" t="s">
        <v>429</v>
      </c>
      <c r="X184">
        <v>0.38800000000000001</v>
      </c>
      <c r="Y184">
        <v>0.4</v>
      </c>
      <c r="Z184" t="s">
        <v>431</v>
      </c>
      <c r="AA184">
        <v>0.2</v>
      </c>
      <c r="AB184">
        <v>0.2</v>
      </c>
      <c r="AC184">
        <v>0.2</v>
      </c>
      <c r="AD184">
        <v>0.2</v>
      </c>
      <c r="AE184">
        <v>7</v>
      </c>
      <c r="AF184" t="s">
        <v>432</v>
      </c>
      <c r="AG184" t="s">
        <v>433</v>
      </c>
      <c r="AL184" t="s">
        <v>436</v>
      </c>
      <c r="AO184">
        <v>35</v>
      </c>
      <c r="AP184">
        <v>-30</v>
      </c>
      <c r="AS184">
        <v>7.4999999999999997E-2</v>
      </c>
      <c r="AT184">
        <v>4</v>
      </c>
      <c r="AU184">
        <v>7.4999999999999997E-2</v>
      </c>
      <c r="AV184">
        <v>4</v>
      </c>
      <c r="AW184" t="s">
        <v>437</v>
      </c>
      <c r="AX184" t="s">
        <v>438</v>
      </c>
      <c r="AY184" t="s">
        <v>440</v>
      </c>
      <c r="AZ184" t="s">
        <v>441</v>
      </c>
      <c r="BA184">
        <v>3</v>
      </c>
      <c r="BB184">
        <v>0.75</v>
      </c>
      <c r="BC184">
        <v>0</v>
      </c>
      <c r="BD184" t="s">
        <v>442</v>
      </c>
      <c r="BE184" t="s">
        <v>442</v>
      </c>
      <c r="BF184" t="s">
        <v>443</v>
      </c>
      <c r="BG184" t="s">
        <v>443</v>
      </c>
      <c r="BH184" t="s">
        <v>443</v>
      </c>
      <c r="BI184">
        <v>0</v>
      </c>
      <c r="BJ184" t="s">
        <v>444</v>
      </c>
      <c r="BK184">
        <v>0</v>
      </c>
    </row>
    <row r="185" spans="1:63" x14ac:dyDescent="0.25">
      <c r="A185" t="s">
        <v>227</v>
      </c>
      <c r="B185">
        <v>4</v>
      </c>
      <c r="C185" t="s">
        <v>396</v>
      </c>
      <c r="D185">
        <v>0</v>
      </c>
      <c r="E185">
        <v>1900</v>
      </c>
      <c r="F185">
        <v>1</v>
      </c>
      <c r="G185">
        <v>9</v>
      </c>
      <c r="H185">
        <v>1.2</v>
      </c>
      <c r="I185" t="s">
        <v>425</v>
      </c>
      <c r="J185" t="s">
        <v>426</v>
      </c>
      <c r="K185" t="s">
        <v>427</v>
      </c>
      <c r="M185" t="s">
        <v>426</v>
      </c>
      <c r="N185" t="s">
        <v>428</v>
      </c>
      <c r="P185" t="s">
        <v>426</v>
      </c>
      <c r="Q185" t="s">
        <v>429</v>
      </c>
      <c r="X185">
        <v>0.38800000000000001</v>
      </c>
      <c r="Y185">
        <v>0.4</v>
      </c>
      <c r="Z185" t="s">
        <v>431</v>
      </c>
      <c r="AA185">
        <v>0.2</v>
      </c>
      <c r="AB185">
        <v>0.2</v>
      </c>
      <c r="AC185">
        <v>0.2</v>
      </c>
      <c r="AD185">
        <v>0.2</v>
      </c>
      <c r="AE185">
        <v>7</v>
      </c>
      <c r="AF185" t="s">
        <v>432</v>
      </c>
      <c r="AG185" t="s">
        <v>433</v>
      </c>
      <c r="AL185" t="s">
        <v>436</v>
      </c>
      <c r="AO185">
        <v>35</v>
      </c>
      <c r="AP185">
        <v>-30</v>
      </c>
      <c r="AS185">
        <v>7.4999999999999997E-2</v>
      </c>
      <c r="AT185">
        <v>4</v>
      </c>
      <c r="AU185">
        <v>7.4999999999999997E-2</v>
      </c>
      <c r="AV185">
        <v>4</v>
      </c>
      <c r="AW185" t="s">
        <v>437</v>
      </c>
      <c r="AX185" t="s">
        <v>438</v>
      </c>
      <c r="AY185" t="s">
        <v>440</v>
      </c>
      <c r="AZ185" t="s">
        <v>441</v>
      </c>
      <c r="BA185">
        <v>3</v>
      </c>
      <c r="BB185">
        <v>0.75</v>
      </c>
      <c r="BC185">
        <v>0</v>
      </c>
      <c r="BD185" t="s">
        <v>442</v>
      </c>
      <c r="BE185" t="s">
        <v>442</v>
      </c>
      <c r="BF185" t="s">
        <v>443</v>
      </c>
      <c r="BG185" t="s">
        <v>443</v>
      </c>
      <c r="BH185" t="s">
        <v>443</v>
      </c>
      <c r="BI185">
        <v>0</v>
      </c>
      <c r="BJ185" t="s">
        <v>444</v>
      </c>
      <c r="BK185">
        <v>0</v>
      </c>
    </row>
    <row r="186" spans="1:63" x14ac:dyDescent="0.25">
      <c r="A186" t="s">
        <v>228</v>
      </c>
      <c r="B186">
        <v>4</v>
      </c>
      <c r="C186" t="s">
        <v>397</v>
      </c>
      <c r="D186">
        <v>0</v>
      </c>
      <c r="E186">
        <v>1900</v>
      </c>
      <c r="F186">
        <v>1</v>
      </c>
      <c r="G186">
        <v>9</v>
      </c>
      <c r="H186">
        <v>1.2</v>
      </c>
      <c r="I186" t="s">
        <v>425</v>
      </c>
      <c r="J186" t="s">
        <v>426</v>
      </c>
      <c r="K186" t="s">
        <v>427</v>
      </c>
      <c r="M186" t="s">
        <v>426</v>
      </c>
      <c r="N186" t="s">
        <v>428</v>
      </c>
      <c r="P186" t="s">
        <v>426</v>
      </c>
      <c r="Q186" t="s">
        <v>429</v>
      </c>
      <c r="X186">
        <v>0.38800000000000001</v>
      </c>
      <c r="Y186">
        <v>0.4</v>
      </c>
      <c r="Z186" t="s">
        <v>431</v>
      </c>
      <c r="AA186">
        <v>0.2</v>
      </c>
      <c r="AB186">
        <v>0.2</v>
      </c>
      <c r="AC186">
        <v>0.2</v>
      </c>
      <c r="AD186">
        <v>0.2</v>
      </c>
      <c r="AE186">
        <v>7</v>
      </c>
      <c r="AF186" t="s">
        <v>432</v>
      </c>
      <c r="AG186" t="s">
        <v>433</v>
      </c>
      <c r="AL186" t="s">
        <v>436</v>
      </c>
      <c r="AO186">
        <v>35</v>
      </c>
      <c r="AP186">
        <v>-30</v>
      </c>
      <c r="AS186">
        <v>7.4999999999999997E-2</v>
      </c>
      <c r="AT186">
        <v>4</v>
      </c>
      <c r="AU186">
        <v>7.4999999999999997E-2</v>
      </c>
      <c r="AV186">
        <v>4</v>
      </c>
      <c r="AW186" t="s">
        <v>437</v>
      </c>
      <c r="AX186" t="s">
        <v>438</v>
      </c>
      <c r="AY186" t="s">
        <v>440</v>
      </c>
      <c r="AZ186" t="s">
        <v>441</v>
      </c>
      <c r="BA186">
        <v>3</v>
      </c>
      <c r="BB186">
        <v>0.75</v>
      </c>
      <c r="BC186">
        <v>0</v>
      </c>
      <c r="BD186" t="s">
        <v>442</v>
      </c>
      <c r="BE186" t="s">
        <v>442</v>
      </c>
      <c r="BF186" t="s">
        <v>443</v>
      </c>
      <c r="BG186" t="s">
        <v>443</v>
      </c>
      <c r="BH186" t="s">
        <v>443</v>
      </c>
      <c r="BI186">
        <v>0</v>
      </c>
      <c r="BJ186" t="s">
        <v>444</v>
      </c>
      <c r="BK186">
        <v>0</v>
      </c>
    </row>
    <row r="187" spans="1:63" x14ac:dyDescent="0.25">
      <c r="A187" t="s">
        <v>229</v>
      </c>
      <c r="B187">
        <v>4</v>
      </c>
      <c r="C187" t="s">
        <v>398</v>
      </c>
      <c r="D187">
        <v>0</v>
      </c>
      <c r="E187">
        <v>1900</v>
      </c>
      <c r="F187">
        <v>1</v>
      </c>
      <c r="G187">
        <v>9</v>
      </c>
      <c r="H187">
        <v>1.2</v>
      </c>
      <c r="I187" t="s">
        <v>425</v>
      </c>
      <c r="J187" t="s">
        <v>426</v>
      </c>
      <c r="K187" t="s">
        <v>427</v>
      </c>
      <c r="M187" t="s">
        <v>426</v>
      </c>
      <c r="N187" t="s">
        <v>428</v>
      </c>
      <c r="P187" t="s">
        <v>426</v>
      </c>
      <c r="Q187" t="s">
        <v>429</v>
      </c>
      <c r="X187">
        <v>0.38800000000000001</v>
      </c>
      <c r="Y187">
        <v>0.4</v>
      </c>
      <c r="Z187" t="s">
        <v>431</v>
      </c>
      <c r="AA187">
        <v>0.2</v>
      </c>
      <c r="AB187">
        <v>0.2</v>
      </c>
      <c r="AC187">
        <v>0.2</v>
      </c>
      <c r="AD187">
        <v>0.2</v>
      </c>
      <c r="AE187">
        <v>7</v>
      </c>
      <c r="AF187" t="s">
        <v>432</v>
      </c>
      <c r="AG187" t="s">
        <v>433</v>
      </c>
      <c r="AL187" t="s">
        <v>436</v>
      </c>
      <c r="AO187">
        <v>35</v>
      </c>
      <c r="AP187">
        <v>-30</v>
      </c>
      <c r="AS187">
        <v>7.4999999999999997E-2</v>
      </c>
      <c r="AT187">
        <v>4</v>
      </c>
      <c r="AU187">
        <v>7.4999999999999997E-2</v>
      </c>
      <c r="AV187">
        <v>4</v>
      </c>
      <c r="AW187" t="s">
        <v>437</v>
      </c>
      <c r="AX187" t="s">
        <v>438</v>
      </c>
      <c r="AY187" t="s">
        <v>440</v>
      </c>
      <c r="AZ187" t="s">
        <v>441</v>
      </c>
      <c r="BA187">
        <v>3</v>
      </c>
      <c r="BB187">
        <v>0.75</v>
      </c>
      <c r="BC187">
        <v>0</v>
      </c>
      <c r="BD187" t="s">
        <v>442</v>
      </c>
      <c r="BE187" t="s">
        <v>442</v>
      </c>
      <c r="BF187" t="s">
        <v>443</v>
      </c>
      <c r="BG187" t="s">
        <v>443</v>
      </c>
      <c r="BH187" t="s">
        <v>443</v>
      </c>
      <c r="BI187">
        <v>0</v>
      </c>
      <c r="BJ187" t="s">
        <v>444</v>
      </c>
      <c r="BK187">
        <v>0</v>
      </c>
    </row>
    <row r="188" spans="1:63" x14ac:dyDescent="0.25">
      <c r="A188" t="s">
        <v>230</v>
      </c>
      <c r="B188">
        <v>4</v>
      </c>
      <c r="C188" t="s">
        <v>399</v>
      </c>
      <c r="D188">
        <v>0</v>
      </c>
      <c r="E188">
        <v>1900</v>
      </c>
      <c r="F188">
        <v>1</v>
      </c>
      <c r="G188">
        <v>9</v>
      </c>
      <c r="H188">
        <v>1.2</v>
      </c>
      <c r="I188" t="s">
        <v>425</v>
      </c>
      <c r="J188" t="s">
        <v>426</v>
      </c>
      <c r="K188" t="s">
        <v>427</v>
      </c>
      <c r="M188" t="s">
        <v>426</v>
      </c>
      <c r="N188" t="s">
        <v>428</v>
      </c>
      <c r="P188" t="s">
        <v>426</v>
      </c>
      <c r="Q188" t="s">
        <v>429</v>
      </c>
      <c r="X188">
        <v>0.38800000000000001</v>
      </c>
      <c r="Y188">
        <v>0.4</v>
      </c>
      <c r="Z188" t="s">
        <v>431</v>
      </c>
      <c r="AA188">
        <v>0.2</v>
      </c>
      <c r="AB188">
        <v>0.2</v>
      </c>
      <c r="AC188">
        <v>0.2</v>
      </c>
      <c r="AD188">
        <v>0.2</v>
      </c>
      <c r="AE188">
        <v>7</v>
      </c>
      <c r="AF188" t="s">
        <v>432</v>
      </c>
      <c r="AG188" t="s">
        <v>433</v>
      </c>
      <c r="AL188" t="s">
        <v>436</v>
      </c>
      <c r="AO188">
        <v>35</v>
      </c>
      <c r="AP188">
        <v>-30</v>
      </c>
      <c r="AS188">
        <v>7.4999999999999997E-2</v>
      </c>
      <c r="AT188">
        <v>4</v>
      </c>
      <c r="AU188">
        <v>7.4999999999999997E-2</v>
      </c>
      <c r="AV188">
        <v>4</v>
      </c>
      <c r="AW188" t="s">
        <v>437</v>
      </c>
      <c r="AX188" t="s">
        <v>438</v>
      </c>
      <c r="AY188" t="s">
        <v>440</v>
      </c>
      <c r="AZ188" t="s">
        <v>441</v>
      </c>
      <c r="BA188">
        <v>3</v>
      </c>
      <c r="BB188">
        <v>0.75</v>
      </c>
      <c r="BC188">
        <v>0</v>
      </c>
      <c r="BD188" t="s">
        <v>442</v>
      </c>
      <c r="BE188" t="s">
        <v>442</v>
      </c>
      <c r="BF188" t="s">
        <v>443</v>
      </c>
      <c r="BG188" t="s">
        <v>443</v>
      </c>
      <c r="BH188" t="s">
        <v>443</v>
      </c>
      <c r="BI188">
        <v>0</v>
      </c>
      <c r="BJ188" t="s">
        <v>444</v>
      </c>
      <c r="BK188">
        <v>0</v>
      </c>
    </row>
    <row r="189" spans="1:63" x14ac:dyDescent="0.25">
      <c r="A189" t="s">
        <v>231</v>
      </c>
      <c r="B189">
        <v>4</v>
      </c>
      <c r="C189" t="s">
        <v>400</v>
      </c>
      <c r="D189">
        <v>0</v>
      </c>
      <c r="E189">
        <v>1900</v>
      </c>
      <c r="F189">
        <v>1</v>
      </c>
      <c r="G189">
        <v>9</v>
      </c>
      <c r="H189">
        <v>1.2</v>
      </c>
      <c r="I189" t="s">
        <v>425</v>
      </c>
      <c r="J189" t="s">
        <v>426</v>
      </c>
      <c r="K189" t="s">
        <v>427</v>
      </c>
      <c r="M189" t="s">
        <v>426</v>
      </c>
      <c r="N189" t="s">
        <v>428</v>
      </c>
      <c r="P189" t="s">
        <v>426</v>
      </c>
      <c r="Q189" t="s">
        <v>429</v>
      </c>
      <c r="X189">
        <v>0.38800000000000001</v>
      </c>
      <c r="Y189">
        <v>0.4</v>
      </c>
      <c r="Z189" t="s">
        <v>431</v>
      </c>
      <c r="AA189">
        <v>0.2</v>
      </c>
      <c r="AB189">
        <v>0.2</v>
      </c>
      <c r="AC189">
        <v>0.2</v>
      </c>
      <c r="AD189">
        <v>0.2</v>
      </c>
      <c r="AE189">
        <v>7</v>
      </c>
      <c r="AF189" t="s">
        <v>432</v>
      </c>
      <c r="AG189" t="s">
        <v>433</v>
      </c>
      <c r="AL189" t="s">
        <v>436</v>
      </c>
      <c r="AO189">
        <v>35</v>
      </c>
      <c r="AP189">
        <v>-30</v>
      </c>
      <c r="AS189">
        <v>7.4999999999999997E-2</v>
      </c>
      <c r="AT189">
        <v>4</v>
      </c>
      <c r="AU189">
        <v>7.4999999999999997E-2</v>
      </c>
      <c r="AV189">
        <v>4</v>
      </c>
      <c r="AW189" t="s">
        <v>437</v>
      </c>
      <c r="AX189" t="s">
        <v>438</v>
      </c>
      <c r="AY189" t="s">
        <v>440</v>
      </c>
      <c r="AZ189" t="s">
        <v>441</v>
      </c>
      <c r="BA189">
        <v>3</v>
      </c>
      <c r="BB189">
        <v>0.75</v>
      </c>
      <c r="BC189">
        <v>0</v>
      </c>
      <c r="BD189" t="s">
        <v>442</v>
      </c>
      <c r="BE189" t="s">
        <v>442</v>
      </c>
      <c r="BF189" t="s">
        <v>443</v>
      </c>
      <c r="BG189" t="s">
        <v>443</v>
      </c>
      <c r="BH189" t="s">
        <v>443</v>
      </c>
      <c r="BI189">
        <v>0</v>
      </c>
      <c r="BJ189" t="s">
        <v>444</v>
      </c>
      <c r="BK189">
        <v>0</v>
      </c>
    </row>
    <row r="190" spans="1:63" x14ac:dyDescent="0.25">
      <c r="A190" t="s">
        <v>232</v>
      </c>
      <c r="B190">
        <v>4</v>
      </c>
      <c r="C190" t="s">
        <v>401</v>
      </c>
      <c r="D190">
        <v>0</v>
      </c>
      <c r="E190">
        <v>1900</v>
      </c>
      <c r="F190">
        <v>1</v>
      </c>
      <c r="G190">
        <v>9</v>
      </c>
      <c r="H190">
        <v>1.2</v>
      </c>
      <c r="I190" t="s">
        <v>425</v>
      </c>
      <c r="J190" t="s">
        <v>426</v>
      </c>
      <c r="K190" t="s">
        <v>427</v>
      </c>
      <c r="M190" t="s">
        <v>426</v>
      </c>
      <c r="N190" t="s">
        <v>428</v>
      </c>
      <c r="P190" t="s">
        <v>426</v>
      </c>
      <c r="Q190" t="s">
        <v>429</v>
      </c>
      <c r="X190">
        <v>0.38800000000000001</v>
      </c>
      <c r="Y190">
        <v>0.4</v>
      </c>
      <c r="Z190" t="s">
        <v>431</v>
      </c>
      <c r="AA190">
        <v>0.2</v>
      </c>
      <c r="AB190">
        <v>0.2</v>
      </c>
      <c r="AC190">
        <v>0.2</v>
      </c>
      <c r="AD190">
        <v>0.2</v>
      </c>
      <c r="AE190">
        <v>7</v>
      </c>
      <c r="AF190" t="s">
        <v>432</v>
      </c>
      <c r="AG190" t="s">
        <v>433</v>
      </c>
      <c r="AL190" t="s">
        <v>436</v>
      </c>
      <c r="AO190">
        <v>35</v>
      </c>
      <c r="AP190">
        <v>-30</v>
      </c>
      <c r="AS190">
        <v>7.4999999999999997E-2</v>
      </c>
      <c r="AT190">
        <v>4</v>
      </c>
      <c r="AU190">
        <v>7.4999999999999997E-2</v>
      </c>
      <c r="AV190">
        <v>4</v>
      </c>
      <c r="AW190" t="s">
        <v>437</v>
      </c>
      <c r="AX190" t="s">
        <v>438</v>
      </c>
      <c r="AY190" t="s">
        <v>440</v>
      </c>
      <c r="AZ190" t="s">
        <v>441</v>
      </c>
      <c r="BA190">
        <v>3</v>
      </c>
      <c r="BB190">
        <v>0.75</v>
      </c>
      <c r="BC190">
        <v>0</v>
      </c>
      <c r="BD190" t="s">
        <v>442</v>
      </c>
      <c r="BE190" t="s">
        <v>442</v>
      </c>
      <c r="BF190" t="s">
        <v>443</v>
      </c>
      <c r="BG190" t="s">
        <v>443</v>
      </c>
      <c r="BH190" t="s">
        <v>443</v>
      </c>
      <c r="BI190">
        <v>0</v>
      </c>
      <c r="BJ190" t="s">
        <v>444</v>
      </c>
      <c r="BK190">
        <v>0</v>
      </c>
    </row>
    <row r="191" spans="1:63" x14ac:dyDescent="0.25">
      <c r="A191" t="s">
        <v>233</v>
      </c>
      <c r="B191">
        <v>4</v>
      </c>
      <c r="C191" t="s">
        <v>402</v>
      </c>
      <c r="D191">
        <v>0</v>
      </c>
      <c r="E191">
        <v>1900</v>
      </c>
      <c r="F191">
        <v>1</v>
      </c>
      <c r="G191">
        <v>9</v>
      </c>
      <c r="H191">
        <v>1.2</v>
      </c>
      <c r="I191" t="s">
        <v>425</v>
      </c>
      <c r="J191" t="s">
        <v>426</v>
      </c>
      <c r="K191" t="s">
        <v>427</v>
      </c>
      <c r="M191" t="s">
        <v>426</v>
      </c>
      <c r="N191" t="s">
        <v>428</v>
      </c>
      <c r="P191" t="s">
        <v>426</v>
      </c>
      <c r="Q191" t="s">
        <v>429</v>
      </c>
      <c r="X191">
        <v>0.38800000000000001</v>
      </c>
      <c r="Y191">
        <v>0.4</v>
      </c>
      <c r="Z191" t="s">
        <v>431</v>
      </c>
      <c r="AA191">
        <v>0.2</v>
      </c>
      <c r="AB191">
        <v>0.2</v>
      </c>
      <c r="AC191">
        <v>0.2</v>
      </c>
      <c r="AD191">
        <v>0.2</v>
      </c>
      <c r="AE191">
        <v>7</v>
      </c>
      <c r="AF191" t="s">
        <v>432</v>
      </c>
      <c r="AG191" t="s">
        <v>433</v>
      </c>
      <c r="AL191" t="s">
        <v>436</v>
      </c>
      <c r="AO191">
        <v>35</v>
      </c>
      <c r="AP191">
        <v>-30</v>
      </c>
      <c r="AS191">
        <v>7.4999999999999997E-2</v>
      </c>
      <c r="AT191">
        <v>4</v>
      </c>
      <c r="AU191">
        <v>7.4999999999999997E-2</v>
      </c>
      <c r="AV191">
        <v>4</v>
      </c>
      <c r="AW191" t="s">
        <v>437</v>
      </c>
      <c r="AX191" t="s">
        <v>438</v>
      </c>
      <c r="AY191" t="s">
        <v>440</v>
      </c>
      <c r="AZ191" t="s">
        <v>441</v>
      </c>
      <c r="BA191">
        <v>3</v>
      </c>
      <c r="BB191">
        <v>0.75</v>
      </c>
      <c r="BC191">
        <v>0</v>
      </c>
      <c r="BD191" t="s">
        <v>442</v>
      </c>
      <c r="BE191" t="s">
        <v>442</v>
      </c>
      <c r="BF191" t="s">
        <v>443</v>
      </c>
      <c r="BG191" t="s">
        <v>443</v>
      </c>
      <c r="BH191" t="s">
        <v>443</v>
      </c>
      <c r="BI191">
        <v>0</v>
      </c>
      <c r="BJ191" t="s">
        <v>444</v>
      </c>
      <c r="BK191">
        <v>0</v>
      </c>
    </row>
    <row r="192" spans="1:63" x14ac:dyDescent="0.25">
      <c r="A192" t="s">
        <v>234</v>
      </c>
      <c r="B192">
        <v>4</v>
      </c>
      <c r="C192" t="s">
        <v>403</v>
      </c>
      <c r="D192">
        <v>0</v>
      </c>
      <c r="E192">
        <v>1900</v>
      </c>
      <c r="F192">
        <v>1</v>
      </c>
      <c r="G192">
        <v>9</v>
      </c>
      <c r="H192">
        <v>1.2</v>
      </c>
      <c r="I192" t="s">
        <v>425</v>
      </c>
      <c r="J192" t="s">
        <v>426</v>
      </c>
      <c r="K192" t="s">
        <v>427</v>
      </c>
      <c r="M192" t="s">
        <v>426</v>
      </c>
      <c r="N192" t="s">
        <v>428</v>
      </c>
      <c r="P192" t="s">
        <v>426</v>
      </c>
      <c r="Q192" t="s">
        <v>429</v>
      </c>
      <c r="X192">
        <v>0.38800000000000001</v>
      </c>
      <c r="Y192">
        <v>0.4</v>
      </c>
      <c r="Z192" t="s">
        <v>431</v>
      </c>
      <c r="AA192">
        <v>0.2</v>
      </c>
      <c r="AB192">
        <v>0.2</v>
      </c>
      <c r="AC192">
        <v>0.2</v>
      </c>
      <c r="AD192">
        <v>0.2</v>
      </c>
      <c r="AE192">
        <v>7</v>
      </c>
      <c r="AF192" t="s">
        <v>432</v>
      </c>
      <c r="AG192" t="s">
        <v>433</v>
      </c>
      <c r="AL192" t="s">
        <v>436</v>
      </c>
      <c r="AO192">
        <v>35</v>
      </c>
      <c r="AP192">
        <v>-30</v>
      </c>
      <c r="AS192">
        <v>7.4999999999999997E-2</v>
      </c>
      <c r="AT192">
        <v>4</v>
      </c>
      <c r="AU192">
        <v>7.4999999999999997E-2</v>
      </c>
      <c r="AV192">
        <v>4</v>
      </c>
      <c r="AW192" t="s">
        <v>437</v>
      </c>
      <c r="AX192" t="s">
        <v>438</v>
      </c>
      <c r="AY192" t="s">
        <v>440</v>
      </c>
      <c r="AZ192" t="s">
        <v>441</v>
      </c>
      <c r="BA192">
        <v>3</v>
      </c>
      <c r="BB192">
        <v>0.75</v>
      </c>
      <c r="BC192">
        <v>0</v>
      </c>
      <c r="BD192" t="s">
        <v>442</v>
      </c>
      <c r="BE192" t="s">
        <v>442</v>
      </c>
      <c r="BF192" t="s">
        <v>443</v>
      </c>
      <c r="BG192" t="s">
        <v>443</v>
      </c>
      <c r="BH192" t="s">
        <v>443</v>
      </c>
      <c r="BI192">
        <v>0</v>
      </c>
      <c r="BJ192" t="s">
        <v>444</v>
      </c>
      <c r="BK192">
        <v>0</v>
      </c>
    </row>
    <row r="193" spans="1:63" x14ac:dyDescent="0.25">
      <c r="A193" t="s">
        <v>235</v>
      </c>
      <c r="B193">
        <v>4</v>
      </c>
      <c r="C193" t="s">
        <v>404</v>
      </c>
      <c r="D193">
        <v>0</v>
      </c>
      <c r="E193">
        <v>1900</v>
      </c>
      <c r="F193">
        <v>1</v>
      </c>
      <c r="G193">
        <v>9</v>
      </c>
      <c r="H193">
        <v>1.2</v>
      </c>
      <c r="I193" t="s">
        <v>425</v>
      </c>
      <c r="J193" t="s">
        <v>426</v>
      </c>
      <c r="K193" t="s">
        <v>427</v>
      </c>
      <c r="M193" t="s">
        <v>426</v>
      </c>
      <c r="N193" t="s">
        <v>428</v>
      </c>
      <c r="P193" t="s">
        <v>426</v>
      </c>
      <c r="Q193" t="s">
        <v>429</v>
      </c>
      <c r="X193">
        <v>0.38800000000000001</v>
      </c>
      <c r="Y193">
        <v>0.4</v>
      </c>
      <c r="Z193" t="s">
        <v>431</v>
      </c>
      <c r="AA193">
        <v>0.2</v>
      </c>
      <c r="AB193">
        <v>0.2</v>
      </c>
      <c r="AC193">
        <v>0.2</v>
      </c>
      <c r="AD193">
        <v>0.2</v>
      </c>
      <c r="AE193">
        <v>7</v>
      </c>
      <c r="AF193" t="s">
        <v>432</v>
      </c>
      <c r="AG193" t="s">
        <v>433</v>
      </c>
      <c r="AL193" t="s">
        <v>436</v>
      </c>
      <c r="AO193">
        <v>35</v>
      </c>
      <c r="AP193">
        <v>-30</v>
      </c>
      <c r="AS193">
        <v>7.4999999999999997E-2</v>
      </c>
      <c r="AT193">
        <v>4</v>
      </c>
      <c r="AU193">
        <v>7.4999999999999997E-2</v>
      </c>
      <c r="AV193">
        <v>4</v>
      </c>
      <c r="AW193" t="s">
        <v>437</v>
      </c>
      <c r="AX193" t="s">
        <v>438</v>
      </c>
      <c r="AY193" t="s">
        <v>440</v>
      </c>
      <c r="AZ193" t="s">
        <v>441</v>
      </c>
      <c r="BA193">
        <v>3</v>
      </c>
      <c r="BB193">
        <v>0.75</v>
      </c>
      <c r="BC193">
        <v>0</v>
      </c>
      <c r="BD193" t="s">
        <v>442</v>
      </c>
      <c r="BE193" t="s">
        <v>442</v>
      </c>
      <c r="BF193" t="s">
        <v>443</v>
      </c>
      <c r="BG193" t="s">
        <v>443</v>
      </c>
      <c r="BH193" t="s">
        <v>443</v>
      </c>
      <c r="BI193">
        <v>0</v>
      </c>
      <c r="BJ193" t="s">
        <v>444</v>
      </c>
      <c r="BK193">
        <v>0</v>
      </c>
    </row>
    <row r="194" spans="1:63" x14ac:dyDescent="0.25">
      <c r="A194" t="s">
        <v>236</v>
      </c>
      <c r="B194">
        <v>4</v>
      </c>
      <c r="C194" t="s">
        <v>405</v>
      </c>
      <c r="D194">
        <v>0</v>
      </c>
      <c r="E194">
        <v>1900</v>
      </c>
      <c r="F194">
        <v>1</v>
      </c>
      <c r="G194">
        <v>9</v>
      </c>
      <c r="H194">
        <v>1.2</v>
      </c>
      <c r="I194" t="s">
        <v>425</v>
      </c>
      <c r="J194" t="s">
        <v>426</v>
      </c>
      <c r="K194" t="s">
        <v>427</v>
      </c>
      <c r="M194" t="s">
        <v>426</v>
      </c>
      <c r="N194" t="s">
        <v>428</v>
      </c>
      <c r="P194" t="s">
        <v>426</v>
      </c>
      <c r="Q194" t="s">
        <v>429</v>
      </c>
      <c r="X194">
        <v>0.38800000000000001</v>
      </c>
      <c r="Y194">
        <v>0.4</v>
      </c>
      <c r="Z194" t="s">
        <v>431</v>
      </c>
      <c r="AA194">
        <v>0.2</v>
      </c>
      <c r="AB194">
        <v>0.2</v>
      </c>
      <c r="AC194">
        <v>0.2</v>
      </c>
      <c r="AD194">
        <v>0.2</v>
      </c>
      <c r="AE194">
        <v>7</v>
      </c>
      <c r="AF194" t="s">
        <v>432</v>
      </c>
      <c r="AG194" t="s">
        <v>433</v>
      </c>
      <c r="AL194" t="s">
        <v>436</v>
      </c>
      <c r="AO194">
        <v>35</v>
      </c>
      <c r="AP194">
        <v>-30</v>
      </c>
      <c r="AS194">
        <v>7.4999999999999997E-2</v>
      </c>
      <c r="AT194">
        <v>4</v>
      </c>
      <c r="AU194">
        <v>7.4999999999999997E-2</v>
      </c>
      <c r="AV194">
        <v>4</v>
      </c>
      <c r="AW194" t="s">
        <v>437</v>
      </c>
      <c r="AX194" t="s">
        <v>438</v>
      </c>
      <c r="AY194" t="s">
        <v>440</v>
      </c>
      <c r="AZ194" t="s">
        <v>441</v>
      </c>
      <c r="BA194">
        <v>3</v>
      </c>
      <c r="BB194">
        <v>0.75</v>
      </c>
      <c r="BC194">
        <v>0</v>
      </c>
      <c r="BD194" t="s">
        <v>442</v>
      </c>
      <c r="BE194" t="s">
        <v>442</v>
      </c>
      <c r="BF194" t="s">
        <v>443</v>
      </c>
      <c r="BG194" t="s">
        <v>443</v>
      </c>
      <c r="BH194" t="s">
        <v>443</v>
      </c>
      <c r="BI194">
        <v>0</v>
      </c>
      <c r="BJ194" t="s">
        <v>444</v>
      </c>
      <c r="BK194">
        <v>0</v>
      </c>
    </row>
    <row r="195" spans="1:63" x14ac:dyDescent="0.25">
      <c r="A195" t="s">
        <v>237</v>
      </c>
      <c r="B195">
        <v>4</v>
      </c>
      <c r="C195" t="s">
        <v>406</v>
      </c>
      <c r="D195">
        <v>0</v>
      </c>
      <c r="E195">
        <v>1900</v>
      </c>
      <c r="F195">
        <v>1</v>
      </c>
      <c r="G195">
        <v>9</v>
      </c>
      <c r="H195">
        <v>1.2</v>
      </c>
      <c r="I195" t="s">
        <v>425</v>
      </c>
      <c r="J195" t="s">
        <v>426</v>
      </c>
      <c r="K195" t="s">
        <v>427</v>
      </c>
      <c r="M195" t="s">
        <v>426</v>
      </c>
      <c r="N195" t="s">
        <v>428</v>
      </c>
      <c r="P195" t="s">
        <v>426</v>
      </c>
      <c r="Q195" t="s">
        <v>429</v>
      </c>
      <c r="X195">
        <v>0.38800000000000001</v>
      </c>
      <c r="Y195">
        <v>0.4</v>
      </c>
      <c r="Z195" t="s">
        <v>431</v>
      </c>
      <c r="AA195">
        <v>0.2</v>
      </c>
      <c r="AB195">
        <v>0.2</v>
      </c>
      <c r="AC195">
        <v>0.2</v>
      </c>
      <c r="AD195">
        <v>0.2</v>
      </c>
      <c r="AE195">
        <v>7</v>
      </c>
      <c r="AF195" t="s">
        <v>432</v>
      </c>
      <c r="AG195" t="s">
        <v>433</v>
      </c>
      <c r="AL195" t="s">
        <v>436</v>
      </c>
      <c r="AO195">
        <v>35</v>
      </c>
      <c r="AP195">
        <v>-30</v>
      </c>
      <c r="AS195">
        <v>7.4999999999999997E-2</v>
      </c>
      <c r="AT195">
        <v>4</v>
      </c>
      <c r="AU195">
        <v>7.4999999999999997E-2</v>
      </c>
      <c r="AV195">
        <v>4</v>
      </c>
      <c r="AW195" t="s">
        <v>437</v>
      </c>
      <c r="AX195" t="s">
        <v>438</v>
      </c>
      <c r="AY195" t="s">
        <v>440</v>
      </c>
      <c r="AZ195" t="s">
        <v>441</v>
      </c>
      <c r="BA195">
        <v>3</v>
      </c>
      <c r="BB195">
        <v>0.75</v>
      </c>
      <c r="BC195">
        <v>0</v>
      </c>
      <c r="BD195" t="s">
        <v>442</v>
      </c>
      <c r="BE195" t="s">
        <v>442</v>
      </c>
      <c r="BF195" t="s">
        <v>443</v>
      </c>
      <c r="BG195" t="s">
        <v>443</v>
      </c>
      <c r="BH195" t="s">
        <v>443</v>
      </c>
      <c r="BI195">
        <v>0</v>
      </c>
      <c r="BJ195" t="s">
        <v>444</v>
      </c>
      <c r="BK195">
        <v>0</v>
      </c>
    </row>
    <row r="196" spans="1:63" x14ac:dyDescent="0.25">
      <c r="A196" t="s">
        <v>238</v>
      </c>
      <c r="B196">
        <v>4</v>
      </c>
      <c r="C196" t="s">
        <v>407</v>
      </c>
      <c r="D196">
        <v>0</v>
      </c>
      <c r="E196">
        <v>1900</v>
      </c>
      <c r="F196">
        <v>1</v>
      </c>
      <c r="G196">
        <v>9</v>
      </c>
      <c r="H196">
        <v>1.2</v>
      </c>
      <c r="I196" t="s">
        <v>425</v>
      </c>
      <c r="J196" t="s">
        <v>426</v>
      </c>
      <c r="K196" t="s">
        <v>427</v>
      </c>
      <c r="M196" t="s">
        <v>426</v>
      </c>
      <c r="N196" t="s">
        <v>428</v>
      </c>
      <c r="P196" t="s">
        <v>426</v>
      </c>
      <c r="Q196" t="s">
        <v>429</v>
      </c>
      <c r="X196">
        <v>0.38800000000000001</v>
      </c>
      <c r="Y196">
        <v>0.4</v>
      </c>
      <c r="Z196" t="s">
        <v>431</v>
      </c>
      <c r="AA196">
        <v>0.2</v>
      </c>
      <c r="AB196">
        <v>0.2</v>
      </c>
      <c r="AC196">
        <v>0.2</v>
      </c>
      <c r="AD196">
        <v>0.2</v>
      </c>
      <c r="AE196">
        <v>7</v>
      </c>
      <c r="AF196" t="s">
        <v>432</v>
      </c>
      <c r="AG196" t="s">
        <v>433</v>
      </c>
      <c r="AL196" t="s">
        <v>436</v>
      </c>
      <c r="AO196">
        <v>35</v>
      </c>
      <c r="AP196">
        <v>-30</v>
      </c>
      <c r="AS196">
        <v>7.4999999999999997E-2</v>
      </c>
      <c r="AT196">
        <v>4</v>
      </c>
      <c r="AU196">
        <v>7.4999999999999997E-2</v>
      </c>
      <c r="AV196">
        <v>4</v>
      </c>
      <c r="AW196" t="s">
        <v>437</v>
      </c>
      <c r="AX196" t="s">
        <v>438</v>
      </c>
      <c r="AY196" t="s">
        <v>440</v>
      </c>
      <c r="AZ196" t="s">
        <v>441</v>
      </c>
      <c r="BA196">
        <v>3</v>
      </c>
      <c r="BB196">
        <v>0.75</v>
      </c>
      <c r="BC196">
        <v>0</v>
      </c>
      <c r="BD196" t="s">
        <v>442</v>
      </c>
      <c r="BE196" t="s">
        <v>442</v>
      </c>
      <c r="BF196" t="s">
        <v>443</v>
      </c>
      <c r="BG196" t="s">
        <v>443</v>
      </c>
      <c r="BH196" t="s">
        <v>443</v>
      </c>
      <c r="BI196">
        <v>0</v>
      </c>
      <c r="BJ196" t="s">
        <v>444</v>
      </c>
      <c r="BK196">
        <v>0</v>
      </c>
    </row>
    <row r="197" spans="1:63" x14ac:dyDescent="0.25">
      <c r="A197" t="s">
        <v>239</v>
      </c>
      <c r="B197">
        <v>4</v>
      </c>
      <c r="C197" t="s">
        <v>408</v>
      </c>
      <c r="D197">
        <v>0</v>
      </c>
      <c r="E197">
        <v>1900</v>
      </c>
      <c r="F197">
        <v>1</v>
      </c>
      <c r="G197">
        <v>9</v>
      </c>
      <c r="H197">
        <v>1.2</v>
      </c>
      <c r="I197" t="s">
        <v>425</v>
      </c>
      <c r="J197" t="s">
        <v>426</v>
      </c>
      <c r="K197" t="s">
        <v>427</v>
      </c>
      <c r="M197" t="s">
        <v>426</v>
      </c>
      <c r="N197" t="s">
        <v>428</v>
      </c>
      <c r="P197" t="s">
        <v>426</v>
      </c>
      <c r="Q197" t="s">
        <v>429</v>
      </c>
      <c r="X197">
        <v>0.38800000000000001</v>
      </c>
      <c r="Y197">
        <v>0.4</v>
      </c>
      <c r="Z197" t="s">
        <v>431</v>
      </c>
      <c r="AA197">
        <v>0.2</v>
      </c>
      <c r="AB197">
        <v>0.2</v>
      </c>
      <c r="AC197">
        <v>0.2</v>
      </c>
      <c r="AD197">
        <v>0.2</v>
      </c>
      <c r="AE197">
        <v>7</v>
      </c>
      <c r="AF197" t="s">
        <v>432</v>
      </c>
      <c r="AG197" t="s">
        <v>433</v>
      </c>
      <c r="AL197" t="s">
        <v>436</v>
      </c>
      <c r="AO197">
        <v>35</v>
      </c>
      <c r="AP197">
        <v>-30</v>
      </c>
      <c r="AS197">
        <v>7.4999999999999997E-2</v>
      </c>
      <c r="AT197">
        <v>4</v>
      </c>
      <c r="AU197">
        <v>7.4999999999999997E-2</v>
      </c>
      <c r="AV197">
        <v>4</v>
      </c>
      <c r="AW197" t="s">
        <v>437</v>
      </c>
      <c r="AX197" t="s">
        <v>438</v>
      </c>
      <c r="AY197" t="s">
        <v>440</v>
      </c>
      <c r="AZ197" t="s">
        <v>441</v>
      </c>
      <c r="BA197">
        <v>3</v>
      </c>
      <c r="BB197">
        <v>0.75</v>
      </c>
      <c r="BC197">
        <v>0</v>
      </c>
      <c r="BD197" t="s">
        <v>442</v>
      </c>
      <c r="BE197" t="s">
        <v>442</v>
      </c>
      <c r="BF197" t="s">
        <v>443</v>
      </c>
      <c r="BG197" t="s">
        <v>443</v>
      </c>
      <c r="BH197" t="s">
        <v>443</v>
      </c>
      <c r="BI197">
        <v>0</v>
      </c>
      <c r="BJ197" t="s">
        <v>444</v>
      </c>
      <c r="BK197">
        <v>0</v>
      </c>
    </row>
    <row r="198" spans="1:63" x14ac:dyDescent="0.25">
      <c r="A198" t="s">
        <v>240</v>
      </c>
      <c r="B198">
        <v>4</v>
      </c>
      <c r="C198" t="s">
        <v>409</v>
      </c>
      <c r="D198">
        <v>0</v>
      </c>
      <c r="E198">
        <v>1900</v>
      </c>
      <c r="F198">
        <v>1</v>
      </c>
      <c r="G198">
        <v>9</v>
      </c>
      <c r="H198">
        <v>1.2</v>
      </c>
      <c r="I198" t="s">
        <v>425</v>
      </c>
      <c r="J198" t="s">
        <v>426</v>
      </c>
      <c r="K198" t="s">
        <v>427</v>
      </c>
      <c r="M198" t="s">
        <v>426</v>
      </c>
      <c r="N198" t="s">
        <v>428</v>
      </c>
      <c r="P198" t="s">
        <v>426</v>
      </c>
      <c r="Q198" t="s">
        <v>429</v>
      </c>
      <c r="X198">
        <v>0.38800000000000001</v>
      </c>
      <c r="Y198">
        <v>0.4</v>
      </c>
      <c r="Z198" t="s">
        <v>431</v>
      </c>
      <c r="AA198">
        <v>0.2</v>
      </c>
      <c r="AB198">
        <v>0.2</v>
      </c>
      <c r="AC198">
        <v>0.2</v>
      </c>
      <c r="AD198">
        <v>0.2</v>
      </c>
      <c r="AE198">
        <v>7</v>
      </c>
      <c r="AF198" t="s">
        <v>432</v>
      </c>
      <c r="AG198" t="s">
        <v>433</v>
      </c>
      <c r="AL198" t="s">
        <v>436</v>
      </c>
      <c r="AO198">
        <v>35</v>
      </c>
      <c r="AP198">
        <v>-30</v>
      </c>
      <c r="AS198">
        <v>7.4999999999999997E-2</v>
      </c>
      <c r="AT198">
        <v>4</v>
      </c>
      <c r="AU198">
        <v>7.4999999999999997E-2</v>
      </c>
      <c r="AV198">
        <v>4</v>
      </c>
      <c r="AW198" t="s">
        <v>437</v>
      </c>
      <c r="AX198" t="s">
        <v>438</v>
      </c>
      <c r="AY198" t="s">
        <v>440</v>
      </c>
      <c r="AZ198" t="s">
        <v>441</v>
      </c>
      <c r="BA198">
        <v>3</v>
      </c>
      <c r="BB198">
        <v>0.75</v>
      </c>
      <c r="BC198">
        <v>0</v>
      </c>
      <c r="BD198" t="s">
        <v>442</v>
      </c>
      <c r="BE198" t="s">
        <v>442</v>
      </c>
      <c r="BF198" t="s">
        <v>443</v>
      </c>
      <c r="BG198" t="s">
        <v>443</v>
      </c>
      <c r="BH198" t="s">
        <v>443</v>
      </c>
      <c r="BI198">
        <v>0</v>
      </c>
      <c r="BJ198" t="s">
        <v>444</v>
      </c>
      <c r="BK198">
        <v>0</v>
      </c>
    </row>
    <row r="199" spans="1:63" x14ac:dyDescent="0.25">
      <c r="A199" t="s">
        <v>241</v>
      </c>
      <c r="B199">
        <v>4</v>
      </c>
      <c r="C199" t="s">
        <v>410</v>
      </c>
      <c r="D199">
        <v>0</v>
      </c>
      <c r="E199">
        <v>1900</v>
      </c>
      <c r="F199">
        <v>1</v>
      </c>
      <c r="G199">
        <v>9</v>
      </c>
      <c r="H199">
        <v>1.2</v>
      </c>
      <c r="I199" t="s">
        <v>425</v>
      </c>
      <c r="J199" t="s">
        <v>426</v>
      </c>
      <c r="K199" t="s">
        <v>427</v>
      </c>
      <c r="M199" t="s">
        <v>426</v>
      </c>
      <c r="N199" t="s">
        <v>428</v>
      </c>
      <c r="P199" t="s">
        <v>426</v>
      </c>
      <c r="Q199" t="s">
        <v>429</v>
      </c>
      <c r="X199">
        <v>0.38800000000000001</v>
      </c>
      <c r="Y199">
        <v>0.4</v>
      </c>
      <c r="Z199" t="s">
        <v>431</v>
      </c>
      <c r="AA199">
        <v>0.2</v>
      </c>
      <c r="AB199">
        <v>0.2</v>
      </c>
      <c r="AC199">
        <v>0.2</v>
      </c>
      <c r="AD199">
        <v>0.2</v>
      </c>
      <c r="AE199">
        <v>7</v>
      </c>
      <c r="AF199" t="s">
        <v>432</v>
      </c>
      <c r="AG199" t="s">
        <v>433</v>
      </c>
      <c r="AL199" t="s">
        <v>436</v>
      </c>
      <c r="AO199">
        <v>35</v>
      </c>
      <c r="AP199">
        <v>-30</v>
      </c>
      <c r="AS199">
        <v>7.4999999999999997E-2</v>
      </c>
      <c r="AT199">
        <v>4</v>
      </c>
      <c r="AU199">
        <v>7.4999999999999997E-2</v>
      </c>
      <c r="AV199">
        <v>4</v>
      </c>
      <c r="AW199" t="s">
        <v>437</v>
      </c>
      <c r="AX199" t="s">
        <v>438</v>
      </c>
      <c r="AY199" t="s">
        <v>440</v>
      </c>
      <c r="AZ199" t="s">
        <v>441</v>
      </c>
      <c r="BA199">
        <v>3</v>
      </c>
      <c r="BB199">
        <v>0.75</v>
      </c>
      <c r="BC199">
        <v>0</v>
      </c>
      <c r="BD199" t="s">
        <v>442</v>
      </c>
      <c r="BE199" t="s">
        <v>442</v>
      </c>
      <c r="BF199" t="s">
        <v>443</v>
      </c>
      <c r="BG199" t="s">
        <v>443</v>
      </c>
      <c r="BH199" t="s">
        <v>443</v>
      </c>
      <c r="BI199">
        <v>0</v>
      </c>
      <c r="BJ199" t="s">
        <v>444</v>
      </c>
      <c r="BK199">
        <v>0</v>
      </c>
    </row>
    <row r="200" spans="1:63" x14ac:dyDescent="0.25">
      <c r="A200" t="s">
        <v>242</v>
      </c>
      <c r="B200">
        <v>4</v>
      </c>
      <c r="C200" t="s">
        <v>411</v>
      </c>
      <c r="D200">
        <v>0</v>
      </c>
      <c r="E200">
        <v>1900</v>
      </c>
      <c r="F200">
        <v>1</v>
      </c>
      <c r="G200">
        <v>9</v>
      </c>
      <c r="H200">
        <v>1.2</v>
      </c>
      <c r="I200" t="s">
        <v>425</v>
      </c>
      <c r="J200" t="s">
        <v>426</v>
      </c>
      <c r="K200" t="s">
        <v>427</v>
      </c>
      <c r="M200" t="s">
        <v>426</v>
      </c>
      <c r="N200" t="s">
        <v>428</v>
      </c>
      <c r="P200" t="s">
        <v>426</v>
      </c>
      <c r="Q200" t="s">
        <v>429</v>
      </c>
      <c r="X200">
        <v>0.38800000000000001</v>
      </c>
      <c r="Y200">
        <v>0.4</v>
      </c>
      <c r="Z200" t="s">
        <v>431</v>
      </c>
      <c r="AA200">
        <v>0.2</v>
      </c>
      <c r="AB200">
        <v>0.2</v>
      </c>
      <c r="AC200">
        <v>0.2</v>
      </c>
      <c r="AD200">
        <v>0.2</v>
      </c>
      <c r="AE200">
        <v>7</v>
      </c>
      <c r="AF200" t="s">
        <v>432</v>
      </c>
      <c r="AG200" t="s">
        <v>433</v>
      </c>
      <c r="AL200" t="s">
        <v>436</v>
      </c>
      <c r="AO200">
        <v>35</v>
      </c>
      <c r="AP200">
        <v>-30</v>
      </c>
      <c r="AS200">
        <v>7.4999999999999997E-2</v>
      </c>
      <c r="AT200">
        <v>4</v>
      </c>
      <c r="AU200">
        <v>7.4999999999999997E-2</v>
      </c>
      <c r="AV200">
        <v>4</v>
      </c>
      <c r="AW200" t="s">
        <v>437</v>
      </c>
      <c r="AX200" t="s">
        <v>438</v>
      </c>
      <c r="AY200" t="s">
        <v>440</v>
      </c>
      <c r="AZ200" t="s">
        <v>441</v>
      </c>
      <c r="BA200">
        <v>3</v>
      </c>
      <c r="BB200">
        <v>0.75</v>
      </c>
      <c r="BC200">
        <v>0</v>
      </c>
      <c r="BD200" t="s">
        <v>442</v>
      </c>
      <c r="BE200" t="s">
        <v>442</v>
      </c>
      <c r="BF200" t="s">
        <v>443</v>
      </c>
      <c r="BG200" t="s">
        <v>443</v>
      </c>
      <c r="BH200" t="s">
        <v>443</v>
      </c>
      <c r="BI200">
        <v>0</v>
      </c>
      <c r="BJ200" t="s">
        <v>444</v>
      </c>
      <c r="BK200">
        <v>0</v>
      </c>
    </row>
    <row r="201" spans="1:63" x14ac:dyDescent="0.25">
      <c r="A201" t="s">
        <v>243</v>
      </c>
      <c r="B201">
        <v>4</v>
      </c>
      <c r="C201" t="s">
        <v>412</v>
      </c>
      <c r="D201">
        <v>0</v>
      </c>
      <c r="E201">
        <v>1900</v>
      </c>
      <c r="F201">
        <v>1</v>
      </c>
      <c r="G201">
        <v>9</v>
      </c>
      <c r="H201">
        <v>1.2</v>
      </c>
      <c r="I201" t="s">
        <v>425</v>
      </c>
      <c r="J201" t="s">
        <v>426</v>
      </c>
      <c r="K201" t="s">
        <v>427</v>
      </c>
      <c r="M201" t="s">
        <v>426</v>
      </c>
      <c r="N201" t="s">
        <v>428</v>
      </c>
      <c r="P201" t="s">
        <v>426</v>
      </c>
      <c r="Q201" t="s">
        <v>429</v>
      </c>
      <c r="X201">
        <v>0.38800000000000001</v>
      </c>
      <c r="Y201">
        <v>0.4</v>
      </c>
      <c r="Z201" t="s">
        <v>431</v>
      </c>
      <c r="AA201">
        <v>0.2</v>
      </c>
      <c r="AB201">
        <v>0.2</v>
      </c>
      <c r="AC201">
        <v>0.2</v>
      </c>
      <c r="AD201">
        <v>0.2</v>
      </c>
      <c r="AE201">
        <v>7</v>
      </c>
      <c r="AF201" t="s">
        <v>432</v>
      </c>
      <c r="AG201" t="s">
        <v>433</v>
      </c>
      <c r="AL201" t="s">
        <v>436</v>
      </c>
      <c r="AO201">
        <v>35</v>
      </c>
      <c r="AP201">
        <v>-30</v>
      </c>
      <c r="AS201">
        <v>7.4999999999999997E-2</v>
      </c>
      <c r="AT201">
        <v>4</v>
      </c>
      <c r="AU201">
        <v>7.4999999999999997E-2</v>
      </c>
      <c r="AV201">
        <v>4</v>
      </c>
      <c r="AW201" t="s">
        <v>437</v>
      </c>
      <c r="AX201" t="s">
        <v>438</v>
      </c>
      <c r="AY201" t="s">
        <v>440</v>
      </c>
      <c r="AZ201" t="s">
        <v>441</v>
      </c>
      <c r="BA201">
        <v>3</v>
      </c>
      <c r="BB201">
        <v>0.75</v>
      </c>
      <c r="BC201">
        <v>0</v>
      </c>
      <c r="BD201" t="s">
        <v>442</v>
      </c>
      <c r="BE201" t="s">
        <v>442</v>
      </c>
      <c r="BF201" t="s">
        <v>443</v>
      </c>
      <c r="BG201" t="s">
        <v>443</v>
      </c>
      <c r="BH201" t="s">
        <v>443</v>
      </c>
      <c r="BI201">
        <v>0</v>
      </c>
      <c r="BJ201" t="s">
        <v>444</v>
      </c>
      <c r="BK201">
        <v>0</v>
      </c>
    </row>
    <row r="202" spans="1:63" x14ac:dyDescent="0.25">
      <c r="A202" t="s">
        <v>244</v>
      </c>
      <c r="B202">
        <v>4</v>
      </c>
      <c r="C202" t="s">
        <v>413</v>
      </c>
      <c r="D202">
        <v>0</v>
      </c>
      <c r="E202">
        <v>1900</v>
      </c>
      <c r="F202">
        <v>1</v>
      </c>
      <c r="G202">
        <v>9</v>
      </c>
      <c r="H202">
        <v>1.2</v>
      </c>
      <c r="I202" t="s">
        <v>425</v>
      </c>
      <c r="J202" t="s">
        <v>426</v>
      </c>
      <c r="K202" t="s">
        <v>427</v>
      </c>
      <c r="M202" t="s">
        <v>426</v>
      </c>
      <c r="N202" t="s">
        <v>428</v>
      </c>
      <c r="P202" t="s">
        <v>426</v>
      </c>
      <c r="Q202" t="s">
        <v>429</v>
      </c>
      <c r="X202">
        <v>0.38800000000000001</v>
      </c>
      <c r="Y202">
        <v>0.4</v>
      </c>
      <c r="Z202" t="s">
        <v>431</v>
      </c>
      <c r="AA202">
        <v>0.2</v>
      </c>
      <c r="AB202">
        <v>0.2</v>
      </c>
      <c r="AC202">
        <v>0.2</v>
      </c>
      <c r="AD202">
        <v>0.2</v>
      </c>
      <c r="AE202">
        <v>7</v>
      </c>
      <c r="AF202" t="s">
        <v>432</v>
      </c>
      <c r="AG202" t="s">
        <v>433</v>
      </c>
      <c r="AL202" t="s">
        <v>436</v>
      </c>
      <c r="AO202">
        <v>35</v>
      </c>
      <c r="AP202">
        <v>-30</v>
      </c>
      <c r="AS202">
        <v>7.4999999999999997E-2</v>
      </c>
      <c r="AT202">
        <v>4</v>
      </c>
      <c r="AU202">
        <v>7.4999999999999997E-2</v>
      </c>
      <c r="AV202">
        <v>4</v>
      </c>
      <c r="AW202" t="s">
        <v>437</v>
      </c>
      <c r="AX202" t="s">
        <v>438</v>
      </c>
      <c r="AY202" t="s">
        <v>440</v>
      </c>
      <c r="AZ202" t="s">
        <v>441</v>
      </c>
      <c r="BA202">
        <v>3</v>
      </c>
      <c r="BB202">
        <v>0.75</v>
      </c>
      <c r="BC202">
        <v>0</v>
      </c>
      <c r="BD202" t="s">
        <v>442</v>
      </c>
      <c r="BE202" t="s">
        <v>442</v>
      </c>
      <c r="BF202" t="s">
        <v>443</v>
      </c>
      <c r="BG202" t="s">
        <v>443</v>
      </c>
      <c r="BH202" t="s">
        <v>443</v>
      </c>
      <c r="BI202">
        <v>0</v>
      </c>
      <c r="BJ202" t="s">
        <v>444</v>
      </c>
      <c r="BK202">
        <v>0</v>
      </c>
    </row>
    <row r="203" spans="1:63" x14ac:dyDescent="0.25">
      <c r="A203" t="s">
        <v>245</v>
      </c>
      <c r="B203">
        <v>4</v>
      </c>
      <c r="C203" t="s">
        <v>414</v>
      </c>
      <c r="D203">
        <v>0</v>
      </c>
      <c r="E203">
        <v>1900</v>
      </c>
      <c r="F203">
        <v>1</v>
      </c>
      <c r="G203">
        <v>9</v>
      </c>
      <c r="H203">
        <v>1.2</v>
      </c>
      <c r="I203" t="s">
        <v>425</v>
      </c>
      <c r="J203" t="s">
        <v>426</v>
      </c>
      <c r="K203" t="s">
        <v>427</v>
      </c>
      <c r="M203" t="s">
        <v>426</v>
      </c>
      <c r="N203" t="s">
        <v>428</v>
      </c>
      <c r="P203" t="s">
        <v>426</v>
      </c>
      <c r="Q203" t="s">
        <v>429</v>
      </c>
      <c r="X203">
        <v>0.38800000000000001</v>
      </c>
      <c r="Y203">
        <v>0.4</v>
      </c>
      <c r="Z203" t="s">
        <v>431</v>
      </c>
      <c r="AA203">
        <v>0.2</v>
      </c>
      <c r="AB203">
        <v>0.2</v>
      </c>
      <c r="AC203">
        <v>0.2</v>
      </c>
      <c r="AD203">
        <v>0.2</v>
      </c>
      <c r="AE203">
        <v>7</v>
      </c>
      <c r="AF203" t="s">
        <v>432</v>
      </c>
      <c r="AG203" t="s">
        <v>433</v>
      </c>
      <c r="AL203" t="s">
        <v>436</v>
      </c>
      <c r="AO203">
        <v>35</v>
      </c>
      <c r="AP203">
        <v>-30</v>
      </c>
      <c r="AS203">
        <v>7.4999999999999997E-2</v>
      </c>
      <c r="AT203">
        <v>4</v>
      </c>
      <c r="AU203">
        <v>7.4999999999999997E-2</v>
      </c>
      <c r="AV203">
        <v>4</v>
      </c>
      <c r="AW203" t="s">
        <v>437</v>
      </c>
      <c r="AX203" t="s">
        <v>438</v>
      </c>
      <c r="AY203" t="s">
        <v>440</v>
      </c>
      <c r="AZ203" t="s">
        <v>441</v>
      </c>
      <c r="BA203">
        <v>3</v>
      </c>
      <c r="BB203">
        <v>0.75</v>
      </c>
      <c r="BC203">
        <v>0</v>
      </c>
      <c r="BD203" t="s">
        <v>442</v>
      </c>
      <c r="BE203" t="s">
        <v>442</v>
      </c>
      <c r="BF203" t="s">
        <v>443</v>
      </c>
      <c r="BG203" t="s">
        <v>443</v>
      </c>
      <c r="BH203" t="s">
        <v>443</v>
      </c>
      <c r="BI203">
        <v>0</v>
      </c>
      <c r="BJ203" t="s">
        <v>444</v>
      </c>
      <c r="BK203">
        <v>0</v>
      </c>
    </row>
    <row r="204" spans="1:63" x14ac:dyDescent="0.25">
      <c r="A204" t="s">
        <v>246</v>
      </c>
      <c r="B204">
        <v>4</v>
      </c>
      <c r="C204" t="s">
        <v>415</v>
      </c>
      <c r="D204">
        <v>0</v>
      </c>
      <c r="E204">
        <v>1900</v>
      </c>
      <c r="F204">
        <v>1</v>
      </c>
      <c r="G204">
        <v>9</v>
      </c>
      <c r="H204">
        <v>1.2</v>
      </c>
      <c r="I204" t="s">
        <v>425</v>
      </c>
      <c r="J204" t="s">
        <v>426</v>
      </c>
      <c r="K204" t="s">
        <v>427</v>
      </c>
      <c r="M204" t="s">
        <v>426</v>
      </c>
      <c r="N204" t="s">
        <v>428</v>
      </c>
      <c r="P204" t="s">
        <v>426</v>
      </c>
      <c r="Q204" t="s">
        <v>429</v>
      </c>
      <c r="X204">
        <v>0.38800000000000001</v>
      </c>
      <c r="Y204">
        <v>0.4</v>
      </c>
      <c r="Z204" t="s">
        <v>431</v>
      </c>
      <c r="AA204">
        <v>0.2</v>
      </c>
      <c r="AB204">
        <v>0.2</v>
      </c>
      <c r="AC204">
        <v>0.2</v>
      </c>
      <c r="AD204">
        <v>0.2</v>
      </c>
      <c r="AE204">
        <v>7</v>
      </c>
      <c r="AF204" t="s">
        <v>432</v>
      </c>
      <c r="AG204" t="s">
        <v>433</v>
      </c>
      <c r="AL204" t="s">
        <v>436</v>
      </c>
      <c r="AO204">
        <v>35</v>
      </c>
      <c r="AP204">
        <v>-30</v>
      </c>
      <c r="AS204">
        <v>7.4999999999999997E-2</v>
      </c>
      <c r="AT204">
        <v>4</v>
      </c>
      <c r="AU204">
        <v>7.4999999999999997E-2</v>
      </c>
      <c r="AV204">
        <v>4</v>
      </c>
      <c r="AW204" t="s">
        <v>437</v>
      </c>
      <c r="AX204" t="s">
        <v>438</v>
      </c>
      <c r="AY204" t="s">
        <v>440</v>
      </c>
      <c r="AZ204" t="s">
        <v>441</v>
      </c>
      <c r="BA204">
        <v>3</v>
      </c>
      <c r="BB204">
        <v>0.75</v>
      </c>
      <c r="BC204">
        <v>0</v>
      </c>
      <c r="BD204" t="s">
        <v>442</v>
      </c>
      <c r="BE204" t="s">
        <v>442</v>
      </c>
      <c r="BF204" t="s">
        <v>443</v>
      </c>
      <c r="BG204" t="s">
        <v>443</v>
      </c>
      <c r="BH204" t="s">
        <v>443</v>
      </c>
      <c r="BI204">
        <v>0</v>
      </c>
      <c r="BJ204" t="s">
        <v>444</v>
      </c>
      <c r="BK204">
        <v>0</v>
      </c>
    </row>
    <row r="205" spans="1:63" x14ac:dyDescent="0.25">
      <c r="A205" t="s">
        <v>247</v>
      </c>
      <c r="B205">
        <v>4</v>
      </c>
      <c r="C205" t="s">
        <v>416</v>
      </c>
      <c r="D205">
        <v>0</v>
      </c>
      <c r="E205">
        <v>1900</v>
      </c>
      <c r="F205">
        <v>1</v>
      </c>
      <c r="G205">
        <v>9</v>
      </c>
      <c r="H205">
        <v>1.2</v>
      </c>
      <c r="I205" t="s">
        <v>425</v>
      </c>
      <c r="J205" t="s">
        <v>426</v>
      </c>
      <c r="K205" t="s">
        <v>427</v>
      </c>
      <c r="M205" t="s">
        <v>426</v>
      </c>
      <c r="N205" t="s">
        <v>428</v>
      </c>
      <c r="P205" t="s">
        <v>426</v>
      </c>
      <c r="Q205" t="s">
        <v>429</v>
      </c>
      <c r="X205">
        <v>0.38800000000000001</v>
      </c>
      <c r="Y205">
        <v>0.4</v>
      </c>
      <c r="Z205" t="s">
        <v>431</v>
      </c>
      <c r="AA205">
        <v>0.2</v>
      </c>
      <c r="AB205">
        <v>0.2</v>
      </c>
      <c r="AC205">
        <v>0.2</v>
      </c>
      <c r="AD205">
        <v>0.2</v>
      </c>
      <c r="AE205">
        <v>7</v>
      </c>
      <c r="AF205" t="s">
        <v>432</v>
      </c>
      <c r="AG205" t="s">
        <v>433</v>
      </c>
      <c r="AL205" t="s">
        <v>436</v>
      </c>
      <c r="AO205">
        <v>35</v>
      </c>
      <c r="AP205">
        <v>-30</v>
      </c>
      <c r="AS205">
        <v>7.4999999999999997E-2</v>
      </c>
      <c r="AT205">
        <v>4</v>
      </c>
      <c r="AU205">
        <v>7.4999999999999997E-2</v>
      </c>
      <c r="AV205">
        <v>4</v>
      </c>
      <c r="AW205" t="s">
        <v>437</v>
      </c>
      <c r="AX205" t="s">
        <v>438</v>
      </c>
      <c r="AY205" t="s">
        <v>440</v>
      </c>
      <c r="AZ205" t="s">
        <v>441</v>
      </c>
      <c r="BA205">
        <v>3</v>
      </c>
      <c r="BB205">
        <v>0.75</v>
      </c>
      <c r="BC205">
        <v>0</v>
      </c>
      <c r="BD205" t="s">
        <v>442</v>
      </c>
      <c r="BE205" t="s">
        <v>442</v>
      </c>
      <c r="BF205" t="s">
        <v>443</v>
      </c>
      <c r="BG205" t="s">
        <v>443</v>
      </c>
      <c r="BH205" t="s">
        <v>443</v>
      </c>
      <c r="BI205">
        <v>0</v>
      </c>
      <c r="BJ205" t="s">
        <v>444</v>
      </c>
      <c r="BK205">
        <v>0</v>
      </c>
    </row>
    <row r="206" spans="1:63" x14ac:dyDescent="0.25">
      <c r="A206" t="s">
        <v>248</v>
      </c>
      <c r="B206">
        <v>4</v>
      </c>
      <c r="C206" t="s">
        <v>417</v>
      </c>
      <c r="D206">
        <v>0</v>
      </c>
      <c r="E206">
        <v>1900</v>
      </c>
      <c r="F206">
        <v>1</v>
      </c>
      <c r="G206">
        <v>9</v>
      </c>
      <c r="H206">
        <v>1.2</v>
      </c>
      <c r="I206" t="s">
        <v>425</v>
      </c>
      <c r="J206" t="s">
        <v>426</v>
      </c>
      <c r="K206" t="s">
        <v>427</v>
      </c>
      <c r="M206" t="s">
        <v>426</v>
      </c>
      <c r="N206" t="s">
        <v>428</v>
      </c>
      <c r="P206" t="s">
        <v>426</v>
      </c>
      <c r="Q206" t="s">
        <v>429</v>
      </c>
      <c r="X206">
        <v>0.38800000000000001</v>
      </c>
      <c r="Y206">
        <v>0.4</v>
      </c>
      <c r="Z206" t="s">
        <v>431</v>
      </c>
      <c r="AA206">
        <v>0.2</v>
      </c>
      <c r="AB206">
        <v>0.2</v>
      </c>
      <c r="AC206">
        <v>0.2</v>
      </c>
      <c r="AD206">
        <v>0.2</v>
      </c>
      <c r="AE206">
        <v>7</v>
      </c>
      <c r="AF206" t="s">
        <v>432</v>
      </c>
      <c r="AG206" t="s">
        <v>433</v>
      </c>
      <c r="AL206" t="s">
        <v>436</v>
      </c>
      <c r="AO206">
        <v>35</v>
      </c>
      <c r="AP206">
        <v>-30</v>
      </c>
      <c r="AS206">
        <v>7.4999999999999997E-2</v>
      </c>
      <c r="AT206">
        <v>4</v>
      </c>
      <c r="AU206">
        <v>7.4999999999999997E-2</v>
      </c>
      <c r="AV206">
        <v>4</v>
      </c>
      <c r="AW206" t="s">
        <v>437</v>
      </c>
      <c r="AX206" t="s">
        <v>438</v>
      </c>
      <c r="AY206" t="s">
        <v>440</v>
      </c>
      <c r="AZ206" t="s">
        <v>441</v>
      </c>
      <c r="BA206">
        <v>3</v>
      </c>
      <c r="BB206">
        <v>0.75</v>
      </c>
      <c r="BC206">
        <v>0</v>
      </c>
      <c r="BD206" t="s">
        <v>442</v>
      </c>
      <c r="BE206" t="s">
        <v>442</v>
      </c>
      <c r="BF206" t="s">
        <v>443</v>
      </c>
      <c r="BG206" t="s">
        <v>443</v>
      </c>
      <c r="BH206" t="s">
        <v>443</v>
      </c>
      <c r="BI206">
        <v>0</v>
      </c>
      <c r="BJ206" t="s">
        <v>444</v>
      </c>
      <c r="BK206">
        <v>0</v>
      </c>
    </row>
    <row r="207" spans="1:63" x14ac:dyDescent="0.25">
      <c r="A207" t="s">
        <v>249</v>
      </c>
      <c r="B207">
        <v>4</v>
      </c>
      <c r="C207" t="s">
        <v>418</v>
      </c>
      <c r="D207">
        <v>0</v>
      </c>
      <c r="E207">
        <v>1900</v>
      </c>
      <c r="F207">
        <v>1</v>
      </c>
      <c r="G207">
        <v>9</v>
      </c>
      <c r="H207">
        <v>1.2</v>
      </c>
      <c r="I207" t="s">
        <v>425</v>
      </c>
      <c r="J207" t="s">
        <v>426</v>
      </c>
      <c r="K207" t="s">
        <v>427</v>
      </c>
      <c r="M207" t="s">
        <v>426</v>
      </c>
      <c r="N207" t="s">
        <v>428</v>
      </c>
      <c r="P207" t="s">
        <v>426</v>
      </c>
      <c r="Q207" t="s">
        <v>429</v>
      </c>
      <c r="X207">
        <v>0.38800000000000001</v>
      </c>
      <c r="Y207">
        <v>0.4</v>
      </c>
      <c r="Z207" t="s">
        <v>431</v>
      </c>
      <c r="AA207">
        <v>0.2</v>
      </c>
      <c r="AB207">
        <v>0.2</v>
      </c>
      <c r="AC207">
        <v>0.2</v>
      </c>
      <c r="AD207">
        <v>0.2</v>
      </c>
      <c r="AE207">
        <v>7</v>
      </c>
      <c r="AF207" t="s">
        <v>432</v>
      </c>
      <c r="AG207" t="s">
        <v>433</v>
      </c>
      <c r="AL207" t="s">
        <v>436</v>
      </c>
      <c r="AO207">
        <v>35</v>
      </c>
      <c r="AP207">
        <v>-30</v>
      </c>
      <c r="AS207">
        <v>7.4999999999999997E-2</v>
      </c>
      <c r="AT207">
        <v>4</v>
      </c>
      <c r="AU207">
        <v>7.4999999999999997E-2</v>
      </c>
      <c r="AV207">
        <v>4</v>
      </c>
      <c r="AW207" t="s">
        <v>437</v>
      </c>
      <c r="AX207" t="s">
        <v>438</v>
      </c>
      <c r="AY207" t="s">
        <v>440</v>
      </c>
      <c r="AZ207" t="s">
        <v>441</v>
      </c>
      <c r="BA207">
        <v>3</v>
      </c>
      <c r="BB207">
        <v>0.75</v>
      </c>
      <c r="BC207">
        <v>0</v>
      </c>
      <c r="BD207" t="s">
        <v>442</v>
      </c>
      <c r="BE207" t="s">
        <v>442</v>
      </c>
      <c r="BF207" t="s">
        <v>443</v>
      </c>
      <c r="BG207" t="s">
        <v>443</v>
      </c>
      <c r="BH207" t="s">
        <v>443</v>
      </c>
      <c r="BI207">
        <v>0</v>
      </c>
      <c r="BJ207" t="s">
        <v>444</v>
      </c>
      <c r="BK207">
        <v>0</v>
      </c>
    </row>
    <row r="208" spans="1:63" x14ac:dyDescent="0.25">
      <c r="A208" t="s">
        <v>250</v>
      </c>
      <c r="B208">
        <v>4</v>
      </c>
      <c r="C208" t="s">
        <v>419</v>
      </c>
      <c r="D208">
        <v>0</v>
      </c>
      <c r="E208">
        <v>1900</v>
      </c>
      <c r="F208">
        <v>1</v>
      </c>
      <c r="G208">
        <v>9</v>
      </c>
      <c r="H208">
        <v>1.2</v>
      </c>
      <c r="I208" t="s">
        <v>425</v>
      </c>
      <c r="J208" t="s">
        <v>426</v>
      </c>
      <c r="K208" t="s">
        <v>427</v>
      </c>
      <c r="M208" t="s">
        <v>426</v>
      </c>
      <c r="N208" t="s">
        <v>428</v>
      </c>
      <c r="P208" t="s">
        <v>426</v>
      </c>
      <c r="Q208" t="s">
        <v>429</v>
      </c>
      <c r="X208">
        <v>0.38800000000000001</v>
      </c>
      <c r="Y208">
        <v>0.4</v>
      </c>
      <c r="Z208" t="s">
        <v>431</v>
      </c>
      <c r="AA208">
        <v>0.2</v>
      </c>
      <c r="AB208">
        <v>0.2</v>
      </c>
      <c r="AC208">
        <v>0.2</v>
      </c>
      <c r="AD208">
        <v>0.2</v>
      </c>
      <c r="AE208">
        <v>7</v>
      </c>
      <c r="AF208" t="s">
        <v>432</v>
      </c>
      <c r="AG208" t="s">
        <v>433</v>
      </c>
      <c r="AL208" t="s">
        <v>436</v>
      </c>
      <c r="AO208">
        <v>35</v>
      </c>
      <c r="AP208">
        <v>-30</v>
      </c>
      <c r="AS208">
        <v>7.4999999999999997E-2</v>
      </c>
      <c r="AT208">
        <v>4</v>
      </c>
      <c r="AU208">
        <v>7.4999999999999997E-2</v>
      </c>
      <c r="AV208">
        <v>4</v>
      </c>
      <c r="AW208" t="s">
        <v>437</v>
      </c>
      <c r="AX208" t="s">
        <v>438</v>
      </c>
      <c r="AY208" t="s">
        <v>440</v>
      </c>
      <c r="AZ208" t="s">
        <v>441</v>
      </c>
      <c r="BA208">
        <v>3</v>
      </c>
      <c r="BB208">
        <v>0.75</v>
      </c>
      <c r="BC208">
        <v>0</v>
      </c>
      <c r="BD208" t="s">
        <v>442</v>
      </c>
      <c r="BE208" t="s">
        <v>442</v>
      </c>
      <c r="BF208" t="s">
        <v>443</v>
      </c>
      <c r="BG208" t="s">
        <v>443</v>
      </c>
      <c r="BH208" t="s">
        <v>443</v>
      </c>
      <c r="BI208">
        <v>0</v>
      </c>
      <c r="BJ208" t="s">
        <v>444</v>
      </c>
      <c r="BK208">
        <v>0</v>
      </c>
    </row>
    <row r="209" spans="1:63" x14ac:dyDescent="0.25">
      <c r="A209" t="s">
        <v>251</v>
      </c>
      <c r="B209">
        <v>4</v>
      </c>
      <c r="C209" t="s">
        <v>420</v>
      </c>
      <c r="D209">
        <v>0</v>
      </c>
      <c r="E209">
        <v>1900</v>
      </c>
      <c r="F209">
        <v>1</v>
      </c>
      <c r="G209">
        <v>9</v>
      </c>
      <c r="H209">
        <v>1.2</v>
      </c>
      <c r="I209" t="s">
        <v>425</v>
      </c>
      <c r="J209" t="s">
        <v>426</v>
      </c>
      <c r="K209" t="s">
        <v>427</v>
      </c>
      <c r="M209" t="s">
        <v>426</v>
      </c>
      <c r="N209" t="s">
        <v>428</v>
      </c>
      <c r="P209" t="s">
        <v>426</v>
      </c>
      <c r="Q209" t="s">
        <v>429</v>
      </c>
      <c r="X209">
        <v>0.38800000000000001</v>
      </c>
      <c r="Y209">
        <v>0.4</v>
      </c>
      <c r="Z209" t="s">
        <v>431</v>
      </c>
      <c r="AA209">
        <v>0.2</v>
      </c>
      <c r="AB209">
        <v>0.2</v>
      </c>
      <c r="AC209">
        <v>0.2</v>
      </c>
      <c r="AD209">
        <v>0.2</v>
      </c>
      <c r="AE209">
        <v>7</v>
      </c>
      <c r="AF209" t="s">
        <v>432</v>
      </c>
      <c r="AG209" t="s">
        <v>433</v>
      </c>
      <c r="AL209" t="s">
        <v>436</v>
      </c>
      <c r="AO209">
        <v>35</v>
      </c>
      <c r="AP209">
        <v>-30</v>
      </c>
      <c r="AS209">
        <v>7.4999999999999997E-2</v>
      </c>
      <c r="AT209">
        <v>4</v>
      </c>
      <c r="AU209">
        <v>7.4999999999999997E-2</v>
      </c>
      <c r="AV209">
        <v>4</v>
      </c>
      <c r="AW209" t="s">
        <v>437</v>
      </c>
      <c r="AX209" t="s">
        <v>438</v>
      </c>
      <c r="AY209" t="s">
        <v>440</v>
      </c>
      <c r="AZ209" t="s">
        <v>441</v>
      </c>
      <c r="BA209">
        <v>3</v>
      </c>
      <c r="BB209">
        <v>0.75</v>
      </c>
      <c r="BC209">
        <v>0</v>
      </c>
      <c r="BD209" t="s">
        <v>442</v>
      </c>
      <c r="BE209" t="s">
        <v>442</v>
      </c>
      <c r="BF209" t="s">
        <v>443</v>
      </c>
      <c r="BG209" t="s">
        <v>443</v>
      </c>
      <c r="BH209" t="s">
        <v>443</v>
      </c>
      <c r="BI209">
        <v>0</v>
      </c>
      <c r="BJ209" t="s">
        <v>444</v>
      </c>
      <c r="BK209">
        <v>0</v>
      </c>
    </row>
    <row r="210" spans="1:63" x14ac:dyDescent="0.25">
      <c r="A210" t="s">
        <v>252</v>
      </c>
      <c r="B210">
        <v>4</v>
      </c>
      <c r="C210" t="s">
        <v>421</v>
      </c>
      <c r="D210">
        <v>0</v>
      </c>
      <c r="E210">
        <v>1900</v>
      </c>
      <c r="F210">
        <v>1</v>
      </c>
      <c r="G210">
        <v>9</v>
      </c>
      <c r="H210">
        <v>1.2</v>
      </c>
      <c r="I210" t="s">
        <v>425</v>
      </c>
      <c r="J210" t="s">
        <v>426</v>
      </c>
      <c r="K210" t="s">
        <v>427</v>
      </c>
      <c r="M210" t="s">
        <v>426</v>
      </c>
      <c r="N210" t="s">
        <v>428</v>
      </c>
      <c r="P210" t="s">
        <v>426</v>
      </c>
      <c r="Q210" t="s">
        <v>429</v>
      </c>
      <c r="X210">
        <v>0.38800000000000001</v>
      </c>
      <c r="Y210">
        <v>0.4</v>
      </c>
      <c r="Z210" t="s">
        <v>431</v>
      </c>
      <c r="AA210">
        <v>0.2</v>
      </c>
      <c r="AB210">
        <v>0.2</v>
      </c>
      <c r="AC210">
        <v>0.2</v>
      </c>
      <c r="AD210">
        <v>0.2</v>
      </c>
      <c r="AE210">
        <v>7</v>
      </c>
      <c r="AF210" t="s">
        <v>432</v>
      </c>
      <c r="AG210" t="s">
        <v>433</v>
      </c>
      <c r="AL210" t="s">
        <v>436</v>
      </c>
      <c r="AO210">
        <v>35</v>
      </c>
      <c r="AP210">
        <v>-30</v>
      </c>
      <c r="AS210">
        <v>7.4999999999999997E-2</v>
      </c>
      <c r="AT210">
        <v>4</v>
      </c>
      <c r="AU210">
        <v>7.4999999999999997E-2</v>
      </c>
      <c r="AV210">
        <v>4</v>
      </c>
      <c r="AW210" t="s">
        <v>437</v>
      </c>
      <c r="AX210" t="s">
        <v>438</v>
      </c>
      <c r="AY210" t="s">
        <v>440</v>
      </c>
      <c r="AZ210" t="s">
        <v>441</v>
      </c>
      <c r="BA210">
        <v>3</v>
      </c>
      <c r="BB210">
        <v>0.75</v>
      </c>
      <c r="BC210">
        <v>0</v>
      </c>
      <c r="BD210" t="s">
        <v>442</v>
      </c>
      <c r="BE210" t="s">
        <v>442</v>
      </c>
      <c r="BF210" t="s">
        <v>443</v>
      </c>
      <c r="BG210" t="s">
        <v>443</v>
      </c>
      <c r="BH210" t="s">
        <v>443</v>
      </c>
      <c r="BI210">
        <v>0</v>
      </c>
      <c r="BJ210" t="s">
        <v>444</v>
      </c>
      <c r="BK210">
        <v>0</v>
      </c>
    </row>
    <row r="211" spans="1:63" x14ac:dyDescent="0.25">
      <c r="A211" t="s">
        <v>253</v>
      </c>
      <c r="B211">
        <v>4</v>
      </c>
      <c r="C211" t="s">
        <v>422</v>
      </c>
      <c r="D211">
        <v>0</v>
      </c>
      <c r="E211">
        <v>1900</v>
      </c>
      <c r="F211">
        <v>1</v>
      </c>
      <c r="G211">
        <v>9</v>
      </c>
      <c r="H211">
        <v>1.2</v>
      </c>
      <c r="I211" t="s">
        <v>425</v>
      </c>
      <c r="J211" t="s">
        <v>426</v>
      </c>
      <c r="K211" t="s">
        <v>427</v>
      </c>
      <c r="M211" t="s">
        <v>426</v>
      </c>
      <c r="N211" t="s">
        <v>428</v>
      </c>
      <c r="P211" t="s">
        <v>426</v>
      </c>
      <c r="Q211" t="s">
        <v>429</v>
      </c>
      <c r="X211">
        <v>0.38800000000000001</v>
      </c>
      <c r="Y211">
        <v>0.4</v>
      </c>
      <c r="Z211" t="s">
        <v>431</v>
      </c>
      <c r="AA211">
        <v>0.2</v>
      </c>
      <c r="AB211">
        <v>0.2</v>
      </c>
      <c r="AC211">
        <v>0.2</v>
      </c>
      <c r="AD211">
        <v>0.2</v>
      </c>
      <c r="AE211">
        <v>7</v>
      </c>
      <c r="AF211" t="s">
        <v>432</v>
      </c>
      <c r="AG211" t="s">
        <v>433</v>
      </c>
      <c r="AL211" t="s">
        <v>436</v>
      </c>
      <c r="AO211">
        <v>35</v>
      </c>
      <c r="AP211">
        <v>-30</v>
      </c>
      <c r="AS211">
        <v>7.4999999999999997E-2</v>
      </c>
      <c r="AT211">
        <v>4</v>
      </c>
      <c r="AU211">
        <v>7.4999999999999997E-2</v>
      </c>
      <c r="AV211">
        <v>4</v>
      </c>
      <c r="AW211" t="s">
        <v>437</v>
      </c>
      <c r="AX211" t="s">
        <v>438</v>
      </c>
      <c r="AY211" t="s">
        <v>440</v>
      </c>
      <c r="AZ211" t="s">
        <v>441</v>
      </c>
      <c r="BA211">
        <v>3</v>
      </c>
      <c r="BB211">
        <v>0.75</v>
      </c>
      <c r="BC211">
        <v>0</v>
      </c>
      <c r="BD211" t="s">
        <v>442</v>
      </c>
      <c r="BE211" t="s">
        <v>442</v>
      </c>
      <c r="BF211" t="s">
        <v>443</v>
      </c>
      <c r="BG211" t="s">
        <v>443</v>
      </c>
      <c r="BH211" t="s">
        <v>443</v>
      </c>
      <c r="BI211">
        <v>0</v>
      </c>
      <c r="BJ211" t="s">
        <v>444</v>
      </c>
      <c r="BK211">
        <v>0</v>
      </c>
    </row>
    <row r="212" spans="1:63" x14ac:dyDescent="0.25">
      <c r="A212" t="s">
        <v>254</v>
      </c>
      <c r="B212">
        <v>4</v>
      </c>
      <c r="C212" t="s">
        <v>423</v>
      </c>
      <c r="D212">
        <v>0</v>
      </c>
      <c r="E212">
        <v>1900</v>
      </c>
      <c r="F212">
        <v>1</v>
      </c>
      <c r="G212">
        <v>9</v>
      </c>
      <c r="H212">
        <v>1.2</v>
      </c>
      <c r="I212" t="s">
        <v>425</v>
      </c>
      <c r="J212" t="s">
        <v>426</v>
      </c>
      <c r="K212" t="s">
        <v>427</v>
      </c>
      <c r="M212" t="s">
        <v>426</v>
      </c>
      <c r="N212" t="s">
        <v>428</v>
      </c>
      <c r="P212" t="s">
        <v>426</v>
      </c>
      <c r="Q212" t="s">
        <v>429</v>
      </c>
      <c r="X212">
        <v>0.38800000000000001</v>
      </c>
      <c r="Y212">
        <v>0.4</v>
      </c>
      <c r="Z212" t="s">
        <v>431</v>
      </c>
      <c r="AA212">
        <v>0.2</v>
      </c>
      <c r="AB212">
        <v>0.2</v>
      </c>
      <c r="AC212">
        <v>0.2</v>
      </c>
      <c r="AD212">
        <v>0.2</v>
      </c>
      <c r="AE212">
        <v>7</v>
      </c>
      <c r="AF212" t="s">
        <v>432</v>
      </c>
      <c r="AG212" t="s">
        <v>433</v>
      </c>
      <c r="AL212" t="s">
        <v>436</v>
      </c>
      <c r="AO212">
        <v>35</v>
      </c>
      <c r="AP212">
        <v>-30</v>
      </c>
      <c r="AS212">
        <v>7.4999999999999997E-2</v>
      </c>
      <c r="AT212">
        <v>4</v>
      </c>
      <c r="AU212">
        <v>7.4999999999999997E-2</v>
      </c>
      <c r="AV212">
        <v>4</v>
      </c>
      <c r="AW212" t="s">
        <v>437</v>
      </c>
      <c r="AX212" t="s">
        <v>438</v>
      </c>
      <c r="AY212" t="s">
        <v>440</v>
      </c>
      <c r="AZ212" t="s">
        <v>441</v>
      </c>
      <c r="BA212">
        <v>3</v>
      </c>
      <c r="BB212">
        <v>0.75</v>
      </c>
      <c r="BC212">
        <v>0</v>
      </c>
      <c r="BD212" t="s">
        <v>442</v>
      </c>
      <c r="BE212" t="s">
        <v>442</v>
      </c>
      <c r="BF212" t="s">
        <v>443</v>
      </c>
      <c r="BG212" t="s">
        <v>443</v>
      </c>
      <c r="BH212" t="s">
        <v>443</v>
      </c>
      <c r="BI212">
        <v>0</v>
      </c>
      <c r="BJ212" t="s">
        <v>444</v>
      </c>
      <c r="BK212">
        <v>0</v>
      </c>
    </row>
    <row r="213" spans="1:63" x14ac:dyDescent="0.25">
      <c r="A213" t="s">
        <v>255</v>
      </c>
      <c r="B213">
        <v>4</v>
      </c>
      <c r="C213" t="s">
        <v>424</v>
      </c>
      <c r="D213">
        <v>0</v>
      </c>
      <c r="E213">
        <v>1900</v>
      </c>
      <c r="F213">
        <v>1</v>
      </c>
      <c r="G213">
        <v>9</v>
      </c>
      <c r="H213">
        <v>1.2</v>
      </c>
      <c r="I213" t="s">
        <v>425</v>
      </c>
      <c r="J213" t="s">
        <v>426</v>
      </c>
      <c r="K213" t="s">
        <v>427</v>
      </c>
      <c r="M213" t="s">
        <v>426</v>
      </c>
      <c r="N213" t="s">
        <v>428</v>
      </c>
      <c r="P213" t="s">
        <v>426</v>
      </c>
      <c r="Q213" t="s">
        <v>429</v>
      </c>
      <c r="X213">
        <v>0.38800000000000001</v>
      </c>
      <c r="Y213">
        <v>0.4</v>
      </c>
      <c r="Z213" t="s">
        <v>431</v>
      </c>
      <c r="AA213">
        <v>0.2</v>
      </c>
      <c r="AB213">
        <v>0.2</v>
      </c>
      <c r="AC213">
        <v>0.2</v>
      </c>
      <c r="AD213">
        <v>0.2</v>
      </c>
      <c r="AE213">
        <v>7</v>
      </c>
      <c r="AF213" t="s">
        <v>432</v>
      </c>
      <c r="AG213" t="s">
        <v>433</v>
      </c>
      <c r="AL213" t="s">
        <v>436</v>
      </c>
      <c r="AO213">
        <v>35</v>
      </c>
      <c r="AP213">
        <v>-30</v>
      </c>
      <c r="AS213">
        <v>7.4999999999999997E-2</v>
      </c>
      <c r="AT213">
        <v>4</v>
      </c>
      <c r="AU213">
        <v>7.4999999999999997E-2</v>
      </c>
      <c r="AV213">
        <v>4</v>
      </c>
      <c r="AW213" t="s">
        <v>437</v>
      </c>
      <c r="AX213" t="s">
        <v>438</v>
      </c>
      <c r="AY213" t="s">
        <v>440</v>
      </c>
      <c r="AZ213" t="s">
        <v>441</v>
      </c>
      <c r="BA213">
        <v>3</v>
      </c>
      <c r="BB213">
        <v>0.75</v>
      </c>
      <c r="BC213">
        <v>0</v>
      </c>
      <c r="BD213" t="s">
        <v>442</v>
      </c>
      <c r="BE213" t="s">
        <v>442</v>
      </c>
      <c r="BF213" t="s">
        <v>443</v>
      </c>
      <c r="BG213" t="s">
        <v>443</v>
      </c>
      <c r="BH213" t="s">
        <v>443</v>
      </c>
      <c r="BI213">
        <v>0</v>
      </c>
      <c r="BJ213" t="s">
        <v>444</v>
      </c>
      <c r="BK2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445</v>
      </c>
      <c r="B1" t="s">
        <v>455</v>
      </c>
    </row>
    <row r="2" spans="1:2" x14ac:dyDescent="0.25">
      <c r="A2" s="1" t="s">
        <v>446</v>
      </c>
      <c r="B2" t="s">
        <v>456</v>
      </c>
    </row>
    <row r="3" spans="1:2" x14ac:dyDescent="0.25">
      <c r="A3" s="1" t="s">
        <v>447</v>
      </c>
      <c r="B3" t="s">
        <v>457</v>
      </c>
    </row>
    <row r="4" spans="1:2" x14ac:dyDescent="0.25">
      <c r="A4" s="1" t="s">
        <v>448</v>
      </c>
      <c r="B4">
        <v>1</v>
      </c>
    </row>
    <row r="5" spans="1:2" x14ac:dyDescent="0.25">
      <c r="A5" s="1" t="s">
        <v>449</v>
      </c>
      <c r="B5">
        <v>1</v>
      </c>
    </row>
    <row r="6" spans="1:2" x14ac:dyDescent="0.25">
      <c r="A6" s="1" t="s">
        <v>450</v>
      </c>
      <c r="B6">
        <v>12</v>
      </c>
    </row>
    <row r="7" spans="1:2" x14ac:dyDescent="0.25">
      <c r="A7" s="1" t="s">
        <v>451</v>
      </c>
      <c r="B7">
        <v>31</v>
      </c>
    </row>
    <row r="8" spans="1:2" x14ac:dyDescent="0.25">
      <c r="A8" s="1" t="s">
        <v>452</v>
      </c>
      <c r="B8" t="s">
        <v>457</v>
      </c>
    </row>
    <row r="9" spans="1:2" x14ac:dyDescent="0.25">
      <c r="A9" s="1" t="s">
        <v>453</v>
      </c>
      <c r="B9" t="s">
        <v>458</v>
      </c>
    </row>
    <row r="10" spans="1:2" x14ac:dyDescent="0.25">
      <c r="A10" s="1" t="s">
        <v>454</v>
      </c>
      <c r="B10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Douglass</cp:lastModifiedBy>
  <dcterms:created xsi:type="dcterms:W3CDTF">2023-09-02T01:22:47Z</dcterms:created>
  <dcterms:modified xsi:type="dcterms:W3CDTF">2023-09-02T01:47:15Z</dcterms:modified>
</cp:coreProperties>
</file>