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480" yWindow="90" windowWidth="27960" windowHeight="12600"/>
  </bookViews>
  <sheets>
    <sheet name="Arkusz1" sheetId="1" r:id="rId1"/>
    <sheet name="Arkusz2" sheetId="2" r:id="rId2"/>
    <sheet name="Arkusz3" sheetId="3" r:id="rId3"/>
  </sheets>
  <definedNames>
    <definedName name="kraina" localSheetId="0">Arkusz1!$A$2:$E$51</definedName>
  </definedNames>
  <calcPr calcId="125725"/>
  <pivotCaches>
    <pivotCache cacheId="6" r:id="rId4"/>
  </pivotCaches>
</workbook>
</file>

<file path=xl/calcChain.xml><?xml version="1.0" encoding="utf-8"?>
<calcChain xmlns="http://schemas.openxmlformats.org/spreadsheetml/2006/main">
  <c r="AC106" i="1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55"/>
  <c r="N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55"/>
  <c r="P55" s="1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E104"/>
  <c r="L55"/>
  <c r="J66"/>
  <c r="E55"/>
  <c r="H56"/>
  <c r="J56" s="1"/>
  <c r="H57"/>
  <c r="H58"/>
  <c r="H59"/>
  <c r="H60"/>
  <c r="H61"/>
  <c r="H62"/>
  <c r="H63"/>
  <c r="H64"/>
  <c r="J64" s="1"/>
  <c r="H65"/>
  <c r="H66"/>
  <c r="H67"/>
  <c r="H68"/>
  <c r="H69"/>
  <c r="H70"/>
  <c r="H71"/>
  <c r="H72"/>
  <c r="J72" s="1"/>
  <c r="H73"/>
  <c r="H74"/>
  <c r="H75"/>
  <c r="H76"/>
  <c r="H77"/>
  <c r="H78"/>
  <c r="H79"/>
  <c r="H80"/>
  <c r="J80" s="1"/>
  <c r="H81"/>
  <c r="H82"/>
  <c r="H83"/>
  <c r="H84"/>
  <c r="H85"/>
  <c r="H86"/>
  <c r="H87"/>
  <c r="H88"/>
  <c r="J88" s="1"/>
  <c r="H89"/>
  <c r="H90"/>
  <c r="H91"/>
  <c r="H92"/>
  <c r="H93"/>
  <c r="H94"/>
  <c r="H95"/>
  <c r="H96"/>
  <c r="J96" s="1"/>
  <c r="H97"/>
  <c r="H98"/>
  <c r="H99"/>
  <c r="H100"/>
  <c r="H101"/>
  <c r="H102"/>
  <c r="H103"/>
  <c r="H104"/>
  <c r="J104" s="1"/>
  <c r="H55"/>
  <c r="I55" s="1"/>
  <c r="J55" s="1"/>
  <c r="K55" s="1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5"/>
  <c r="C100"/>
  <c r="B100"/>
  <c r="E100"/>
  <c r="J60"/>
  <c r="J61"/>
  <c r="J68"/>
  <c r="J69"/>
  <c r="J76"/>
  <c r="J77"/>
  <c r="J84"/>
  <c r="J85"/>
  <c r="J92"/>
  <c r="J93"/>
  <c r="J100"/>
  <c r="J101"/>
  <c r="J103"/>
  <c r="J57"/>
  <c r="J58"/>
  <c r="J59"/>
  <c r="J62"/>
  <c r="J63"/>
  <c r="J65"/>
  <c r="J67"/>
  <c r="J70"/>
  <c r="J71"/>
  <c r="J73"/>
  <c r="J74"/>
  <c r="J75"/>
  <c r="J78"/>
  <c r="J79"/>
  <c r="J81"/>
  <c r="J82"/>
  <c r="J83"/>
  <c r="J86"/>
  <c r="J87"/>
  <c r="J89"/>
  <c r="J90"/>
  <c r="J91"/>
  <c r="J94"/>
  <c r="J95"/>
  <c r="J97"/>
  <c r="J98"/>
  <c r="J99"/>
  <c r="J102"/>
  <c r="E81"/>
  <c r="E103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1"/>
  <c r="E102"/>
  <c r="E56"/>
  <c r="E57"/>
  <c r="E58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1"/>
  <c r="C102"/>
  <c r="C103"/>
  <c r="C104"/>
  <c r="C55"/>
  <c r="J2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1"/>
  <c r="B102"/>
  <c r="B103"/>
  <c r="B104"/>
  <c r="B55"/>
  <c r="L45"/>
  <c r="L44"/>
  <c r="L43"/>
  <c r="L42"/>
  <c r="L4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2"/>
  <c r="M55" l="1"/>
  <c r="P79" l="1"/>
  <c r="Q79" s="1"/>
  <c r="R79" s="1"/>
  <c r="S79" s="1"/>
  <c r="T79" s="1"/>
  <c r="U79" s="1"/>
  <c r="V79" s="1"/>
  <c r="W79" s="1"/>
  <c r="X79" s="1"/>
  <c r="Y79" s="1"/>
  <c r="Z79" s="1"/>
  <c r="AA79" s="1"/>
  <c r="AB79" s="1"/>
  <c r="P56"/>
  <c r="Q56" s="1"/>
  <c r="R56" s="1"/>
  <c r="S56" s="1"/>
  <c r="T56" s="1"/>
  <c r="U56" s="1"/>
  <c r="V56" s="1"/>
  <c r="W56" s="1"/>
  <c r="X56" s="1"/>
  <c r="Y56" s="1"/>
  <c r="Z56" s="1"/>
  <c r="AA56" s="1"/>
  <c r="AB56" s="1"/>
  <c r="P88"/>
  <c r="Q88" s="1"/>
  <c r="R88" s="1"/>
  <c r="S88" s="1"/>
  <c r="T88" s="1"/>
  <c r="U88" s="1"/>
  <c r="V88" s="1"/>
  <c r="W88" s="1"/>
  <c r="X88" s="1"/>
  <c r="Y88" s="1"/>
  <c r="Z88" s="1"/>
  <c r="AA88" s="1"/>
  <c r="AB88" s="1"/>
  <c r="P76"/>
  <c r="Q76" s="1"/>
  <c r="R76" s="1"/>
  <c r="S76" s="1"/>
  <c r="T76" s="1"/>
  <c r="U76" s="1"/>
  <c r="V76" s="1"/>
  <c r="W76" s="1"/>
  <c r="X76" s="1"/>
  <c r="Y76" s="1"/>
  <c r="Z76" s="1"/>
  <c r="AA76" s="1"/>
  <c r="AB76" s="1"/>
  <c r="P62"/>
  <c r="Q62" s="1"/>
  <c r="R62" s="1"/>
  <c r="S62" s="1"/>
  <c r="T62" s="1"/>
  <c r="U62" s="1"/>
  <c r="V62" s="1"/>
  <c r="W62" s="1"/>
  <c r="X62" s="1"/>
  <c r="Y62" s="1"/>
  <c r="Z62" s="1"/>
  <c r="AA62" s="1"/>
  <c r="AB62" s="1"/>
  <c r="P94"/>
  <c r="Q94" s="1"/>
  <c r="R94" s="1"/>
  <c r="S94" s="1"/>
  <c r="T94" s="1"/>
  <c r="U94" s="1"/>
  <c r="V94" s="1"/>
  <c r="W94" s="1"/>
  <c r="X94" s="1"/>
  <c r="Y94" s="1"/>
  <c r="Z94" s="1"/>
  <c r="AA94" s="1"/>
  <c r="AB94" s="1"/>
  <c r="P75"/>
  <c r="Q75" s="1"/>
  <c r="R75" s="1"/>
  <c r="S75" s="1"/>
  <c r="T75" s="1"/>
  <c r="U75" s="1"/>
  <c r="V75" s="1"/>
  <c r="W75" s="1"/>
  <c r="X75" s="1"/>
  <c r="Y75" s="1"/>
  <c r="Z75" s="1"/>
  <c r="AA75" s="1"/>
  <c r="AB75" s="1"/>
  <c r="P74"/>
  <c r="Q74" s="1"/>
  <c r="R74" s="1"/>
  <c r="S74" s="1"/>
  <c r="T74" s="1"/>
  <c r="U74" s="1"/>
  <c r="V74" s="1"/>
  <c r="W74" s="1"/>
  <c r="X74" s="1"/>
  <c r="Y74" s="1"/>
  <c r="Z74" s="1"/>
  <c r="AA74" s="1"/>
  <c r="AB74" s="1"/>
  <c r="P101"/>
  <c r="Q101" s="1"/>
  <c r="R101" s="1"/>
  <c r="S101" s="1"/>
  <c r="T101" s="1"/>
  <c r="U101" s="1"/>
  <c r="V101" s="1"/>
  <c r="W101" s="1"/>
  <c r="X101" s="1"/>
  <c r="Y101" s="1"/>
  <c r="Z101" s="1"/>
  <c r="AA101" s="1"/>
  <c r="AB101" s="1"/>
  <c r="P91"/>
  <c r="Q91" s="1"/>
  <c r="R91" s="1"/>
  <c r="S91" s="1"/>
  <c r="T91" s="1"/>
  <c r="U91" s="1"/>
  <c r="V91" s="1"/>
  <c r="W91" s="1"/>
  <c r="X91" s="1"/>
  <c r="Y91" s="1"/>
  <c r="Z91" s="1"/>
  <c r="AA91" s="1"/>
  <c r="AB91" s="1"/>
  <c r="P100"/>
  <c r="Q100" s="1"/>
  <c r="R100" s="1"/>
  <c r="S100" s="1"/>
  <c r="T100" s="1"/>
  <c r="U100" s="1"/>
  <c r="V100" s="1"/>
  <c r="W100" s="1"/>
  <c r="X100" s="1"/>
  <c r="Y100" s="1"/>
  <c r="Z100" s="1"/>
  <c r="AA100" s="1"/>
  <c r="AB100" s="1"/>
  <c r="P61"/>
  <c r="Q61" s="1"/>
  <c r="R61" s="1"/>
  <c r="S61" s="1"/>
  <c r="T61" s="1"/>
  <c r="U61" s="1"/>
  <c r="V61" s="1"/>
  <c r="W61" s="1"/>
  <c r="X61" s="1"/>
  <c r="Y61" s="1"/>
  <c r="Z61" s="1"/>
  <c r="AA61" s="1"/>
  <c r="AB61" s="1"/>
  <c r="P78"/>
  <c r="Q78" s="1"/>
  <c r="R78" s="1"/>
  <c r="S78" s="1"/>
  <c r="T78" s="1"/>
  <c r="U78" s="1"/>
  <c r="V78" s="1"/>
  <c r="W78" s="1"/>
  <c r="X78" s="1"/>
  <c r="Y78" s="1"/>
  <c r="Z78" s="1"/>
  <c r="AA78" s="1"/>
  <c r="AB78" s="1"/>
  <c r="P86"/>
  <c r="Q86" s="1"/>
  <c r="R86" s="1"/>
  <c r="S86" s="1"/>
  <c r="T86" s="1"/>
  <c r="U86" s="1"/>
  <c r="V86" s="1"/>
  <c r="W86" s="1"/>
  <c r="X86" s="1"/>
  <c r="Y86" s="1"/>
  <c r="Z86" s="1"/>
  <c r="AA86" s="1"/>
  <c r="AB86" s="1"/>
  <c r="P84"/>
  <c r="Q84" s="1"/>
  <c r="R84" s="1"/>
  <c r="S84" s="1"/>
  <c r="T84" s="1"/>
  <c r="U84" s="1"/>
  <c r="V84" s="1"/>
  <c r="W84" s="1"/>
  <c r="X84" s="1"/>
  <c r="Y84" s="1"/>
  <c r="Z84" s="1"/>
  <c r="AA84" s="1"/>
  <c r="AB84" s="1"/>
  <c r="P93"/>
  <c r="Q93" s="1"/>
  <c r="R93" s="1"/>
  <c r="S93" s="1"/>
  <c r="T93" s="1"/>
  <c r="U93" s="1"/>
  <c r="V93" s="1"/>
  <c r="W93" s="1"/>
  <c r="X93" s="1"/>
  <c r="Y93" s="1"/>
  <c r="Z93" s="1"/>
  <c r="AA93" s="1"/>
  <c r="AB93" s="1"/>
  <c r="P77"/>
  <c r="Q77" s="1"/>
  <c r="R77" s="1"/>
  <c r="S77" s="1"/>
  <c r="T77" s="1"/>
  <c r="U77" s="1"/>
  <c r="V77" s="1"/>
  <c r="W77" s="1"/>
  <c r="X77" s="1"/>
  <c r="Y77" s="1"/>
  <c r="Z77" s="1"/>
  <c r="AA77" s="1"/>
  <c r="AB77" s="1"/>
  <c r="P83"/>
  <c r="Q83" s="1"/>
  <c r="R83" s="1"/>
  <c r="S83" s="1"/>
  <c r="T83" s="1"/>
  <c r="U83" s="1"/>
  <c r="V83" s="1"/>
  <c r="W83" s="1"/>
  <c r="X83" s="1"/>
  <c r="Y83" s="1"/>
  <c r="Z83" s="1"/>
  <c r="AA83" s="1"/>
  <c r="AB83" s="1"/>
  <c r="P81"/>
  <c r="Q81" s="1"/>
  <c r="R81" s="1"/>
  <c r="S81" s="1"/>
  <c r="T81" s="1"/>
  <c r="U81" s="1"/>
  <c r="V81" s="1"/>
  <c r="W81" s="1"/>
  <c r="X81" s="1"/>
  <c r="Y81" s="1"/>
  <c r="Z81" s="1"/>
  <c r="AA81" s="1"/>
  <c r="AB81" s="1"/>
  <c r="P57"/>
  <c r="Q57" s="1"/>
  <c r="R57" s="1"/>
  <c r="S57" s="1"/>
  <c r="T57" s="1"/>
  <c r="U57" s="1"/>
  <c r="V57" s="1"/>
  <c r="W57" s="1"/>
  <c r="X57" s="1"/>
  <c r="Y57" s="1"/>
  <c r="Z57" s="1"/>
  <c r="AA57" s="1"/>
  <c r="AB57" s="1"/>
  <c r="P73"/>
  <c r="Q73" s="1"/>
  <c r="R73" s="1"/>
  <c r="S73" s="1"/>
  <c r="T73" s="1"/>
  <c r="U73" s="1"/>
  <c r="V73" s="1"/>
  <c r="W73" s="1"/>
  <c r="X73" s="1"/>
  <c r="Y73" s="1"/>
  <c r="Z73" s="1"/>
  <c r="AA73" s="1"/>
  <c r="AB73" s="1"/>
  <c r="P71"/>
  <c r="Q71" s="1"/>
  <c r="R71" s="1"/>
  <c r="S71" s="1"/>
  <c r="T71" s="1"/>
  <c r="U71" s="1"/>
  <c r="V71" s="1"/>
  <c r="W71" s="1"/>
  <c r="X71" s="1"/>
  <c r="Y71" s="1"/>
  <c r="Z71" s="1"/>
  <c r="AA71" s="1"/>
  <c r="AB71" s="1"/>
  <c r="P97"/>
  <c r="Q97" s="1"/>
  <c r="R97" s="1"/>
  <c r="S97" s="1"/>
  <c r="T97" s="1"/>
  <c r="U97" s="1"/>
  <c r="V97" s="1"/>
  <c r="W97" s="1"/>
  <c r="X97" s="1"/>
  <c r="Y97" s="1"/>
  <c r="Z97" s="1"/>
  <c r="AA97" s="1"/>
  <c r="AB97" s="1"/>
  <c r="P80"/>
  <c r="Q80" s="1"/>
  <c r="R80" s="1"/>
  <c r="S80" s="1"/>
  <c r="T80" s="1"/>
  <c r="U80" s="1"/>
  <c r="P98"/>
  <c r="Q98" s="1"/>
  <c r="R98" s="1"/>
  <c r="S98" s="1"/>
  <c r="T98" s="1"/>
  <c r="U98" s="1"/>
  <c r="V98" s="1"/>
  <c r="W98" s="1"/>
  <c r="X98" s="1"/>
  <c r="Y98" s="1"/>
  <c r="Z98" s="1"/>
  <c r="AA98" s="1"/>
  <c r="AB98" s="1"/>
  <c r="P58"/>
  <c r="Q58" s="1"/>
  <c r="R58" s="1"/>
  <c r="S58" s="1"/>
  <c r="T58" s="1"/>
  <c r="U58" s="1"/>
  <c r="V58" s="1"/>
  <c r="W58" s="1"/>
  <c r="X58" s="1"/>
  <c r="Y58" s="1"/>
  <c r="Z58" s="1"/>
  <c r="AA58" s="1"/>
  <c r="AB58" s="1"/>
  <c r="P103"/>
  <c r="Q103" s="1"/>
  <c r="R103" s="1"/>
  <c r="S103" s="1"/>
  <c r="T103" s="1"/>
  <c r="U103" s="1"/>
  <c r="V103" s="1"/>
  <c r="W103" s="1"/>
  <c r="X103" s="1"/>
  <c r="Y103" s="1"/>
  <c r="Z103" s="1"/>
  <c r="AA103" s="1"/>
  <c r="AB103" s="1"/>
  <c r="P63"/>
  <c r="Q63" s="1"/>
  <c r="R63" s="1"/>
  <c r="S63" s="1"/>
  <c r="T63" s="1"/>
  <c r="U63" s="1"/>
  <c r="V63" s="1"/>
  <c r="W63" s="1"/>
  <c r="X63" s="1"/>
  <c r="Y63" s="1"/>
  <c r="Z63" s="1"/>
  <c r="AA63" s="1"/>
  <c r="AB63" s="1"/>
  <c r="P87"/>
  <c r="Q87" s="1"/>
  <c r="R87" s="1"/>
  <c r="S87" s="1"/>
  <c r="T87" s="1"/>
  <c r="U87" s="1"/>
  <c r="V87" s="1"/>
  <c r="W87" s="1"/>
  <c r="X87" s="1"/>
  <c r="Y87" s="1"/>
  <c r="Z87" s="1"/>
  <c r="AA87" s="1"/>
  <c r="AB87" s="1"/>
  <c r="P72"/>
  <c r="Q72" s="1"/>
  <c r="R72" s="1"/>
  <c r="S72" s="1"/>
  <c r="T72" s="1"/>
  <c r="U72" s="1"/>
  <c r="V72" s="1"/>
  <c r="W72" s="1"/>
  <c r="X72" s="1"/>
  <c r="Y72" s="1"/>
  <c r="Z72" s="1"/>
  <c r="AA72" s="1"/>
  <c r="AB72" s="1"/>
  <c r="P104"/>
  <c r="Q104" s="1"/>
  <c r="R104" s="1"/>
  <c r="S104" s="1"/>
  <c r="T104" s="1"/>
  <c r="U104" s="1"/>
  <c r="V104" s="1"/>
  <c r="W104" s="1"/>
  <c r="X104" s="1"/>
  <c r="Y104" s="1"/>
  <c r="Z104" s="1"/>
  <c r="AA104" s="1"/>
  <c r="AB104" s="1"/>
  <c r="P95"/>
  <c r="Q95" s="1"/>
  <c r="R95" s="1"/>
  <c r="S95" s="1"/>
  <c r="T95" s="1"/>
  <c r="U95" s="1"/>
  <c r="V95" s="1"/>
  <c r="W95" s="1"/>
  <c r="X95" s="1"/>
  <c r="Y95" s="1"/>
  <c r="Z95" s="1"/>
  <c r="AA95" s="1"/>
  <c r="AB95" s="1"/>
  <c r="P89"/>
  <c r="Q89" s="1"/>
  <c r="R89" s="1"/>
  <c r="S89" s="1"/>
  <c r="T89" s="1"/>
  <c r="U89" s="1"/>
  <c r="V89" s="1"/>
  <c r="W89" s="1"/>
  <c r="X89" s="1"/>
  <c r="Y89" s="1"/>
  <c r="Z89" s="1"/>
  <c r="AA89" s="1"/>
  <c r="AB89" s="1"/>
  <c r="P64"/>
  <c r="Q64" s="1"/>
  <c r="R64" s="1"/>
  <c r="S64" s="1"/>
  <c r="T64" s="1"/>
  <c r="U64" s="1"/>
  <c r="V64" s="1"/>
  <c r="W64" s="1"/>
  <c r="X64" s="1"/>
  <c r="Y64" s="1"/>
  <c r="Z64" s="1"/>
  <c r="AA64" s="1"/>
  <c r="AB64" s="1"/>
  <c r="P96"/>
  <c r="Q96" s="1"/>
  <c r="R96" s="1"/>
  <c r="S96" s="1"/>
  <c r="T96" s="1"/>
  <c r="U96" s="1"/>
  <c r="V96" s="1"/>
  <c r="W96" s="1"/>
  <c r="X96" s="1"/>
  <c r="Y96" s="1"/>
  <c r="Z96" s="1"/>
  <c r="AA96" s="1"/>
  <c r="AB96" s="1"/>
  <c r="P67"/>
  <c r="Q67" s="1"/>
  <c r="R67" s="1"/>
  <c r="S67" s="1"/>
  <c r="T67" s="1"/>
  <c r="U67" s="1"/>
  <c r="V67" s="1"/>
  <c r="W67" s="1"/>
  <c r="X67" s="1"/>
  <c r="Y67" s="1"/>
  <c r="Z67" s="1"/>
  <c r="AA67" s="1"/>
  <c r="AB67" s="1"/>
  <c r="P66"/>
  <c r="Q66" s="1"/>
  <c r="R66" s="1"/>
  <c r="S66" s="1"/>
  <c r="T66" s="1"/>
  <c r="U66" s="1"/>
  <c r="V66" s="1"/>
  <c r="W66" s="1"/>
  <c r="X66" s="1"/>
  <c r="Y66" s="1"/>
  <c r="Z66" s="1"/>
  <c r="AA66" s="1"/>
  <c r="AB66" s="1"/>
  <c r="P65"/>
  <c r="Q65" s="1"/>
  <c r="R65" s="1"/>
  <c r="S65" s="1"/>
  <c r="T65" s="1"/>
  <c r="U65" s="1"/>
  <c r="V65" s="1"/>
  <c r="W65" s="1"/>
  <c r="X65" s="1"/>
  <c r="Y65" s="1"/>
  <c r="Z65" s="1"/>
  <c r="AA65" s="1"/>
  <c r="AB65" s="1"/>
  <c r="P69"/>
  <c r="Q69" s="1"/>
  <c r="R69" s="1"/>
  <c r="S69" s="1"/>
  <c r="T69" s="1"/>
  <c r="U69" s="1"/>
  <c r="V69" s="1"/>
  <c r="W69" s="1"/>
  <c r="X69" s="1"/>
  <c r="Y69" s="1"/>
  <c r="Z69" s="1"/>
  <c r="AA69" s="1"/>
  <c r="AB69" s="1"/>
  <c r="P82"/>
  <c r="Q82" s="1"/>
  <c r="R82" s="1"/>
  <c r="S82" s="1"/>
  <c r="T82" s="1"/>
  <c r="U82" s="1"/>
  <c r="V82" s="1"/>
  <c r="W82" s="1"/>
  <c r="X82" s="1"/>
  <c r="Y82" s="1"/>
  <c r="Z82" s="1"/>
  <c r="AA82" s="1"/>
  <c r="AB82" s="1"/>
  <c r="P68"/>
  <c r="Q68" s="1"/>
  <c r="R68" s="1"/>
  <c r="S68" s="1"/>
  <c r="T68" s="1"/>
  <c r="U68" s="1"/>
  <c r="V68" s="1"/>
  <c r="W68" s="1"/>
  <c r="X68" s="1"/>
  <c r="Y68" s="1"/>
  <c r="Z68" s="1"/>
  <c r="AA68" s="1"/>
  <c r="AB68" s="1"/>
  <c r="P90"/>
  <c r="Q90" s="1"/>
  <c r="R90" s="1"/>
  <c r="S90" s="1"/>
  <c r="T90" s="1"/>
  <c r="U90" s="1"/>
  <c r="V90" s="1"/>
  <c r="W90" s="1"/>
  <c r="X90" s="1"/>
  <c r="Y90" s="1"/>
  <c r="Z90" s="1"/>
  <c r="AA90" s="1"/>
  <c r="AB90" s="1"/>
  <c r="P92"/>
  <c r="Q92" s="1"/>
  <c r="R92" s="1"/>
  <c r="S92" s="1"/>
  <c r="T92" s="1"/>
  <c r="U92" s="1"/>
  <c r="V92" s="1"/>
  <c r="W92" s="1"/>
  <c r="X92" s="1"/>
  <c r="Y92" s="1"/>
  <c r="Z92" s="1"/>
  <c r="AA92" s="1"/>
  <c r="AB92" s="1"/>
  <c r="P59"/>
  <c r="Q59" s="1"/>
  <c r="R59" s="1"/>
  <c r="S59" s="1"/>
  <c r="T59" s="1"/>
  <c r="U59" s="1"/>
  <c r="V59" s="1"/>
  <c r="W59" s="1"/>
  <c r="X59" s="1"/>
  <c r="Y59" s="1"/>
  <c r="Z59" s="1"/>
  <c r="AA59" s="1"/>
  <c r="AB59" s="1"/>
  <c r="P102"/>
  <c r="Q102" s="1"/>
  <c r="R102" s="1"/>
  <c r="S102" s="1"/>
  <c r="T102" s="1"/>
  <c r="U102" s="1"/>
  <c r="V102" s="1"/>
  <c r="W102" s="1"/>
  <c r="X102" s="1"/>
  <c r="Y102" s="1"/>
  <c r="Z102" s="1"/>
  <c r="AA102" s="1"/>
  <c r="AB102" s="1"/>
  <c r="P99"/>
  <c r="Q99" s="1"/>
  <c r="R99" s="1"/>
  <c r="S99" s="1"/>
  <c r="T99" s="1"/>
  <c r="U99" s="1"/>
  <c r="V99" s="1"/>
  <c r="W99" s="1"/>
  <c r="X99" s="1"/>
  <c r="Y99" s="1"/>
  <c r="Z99" s="1"/>
  <c r="AA99" s="1"/>
  <c r="AB99" s="1"/>
  <c r="P70"/>
  <c r="Q70" s="1"/>
  <c r="R70" s="1"/>
  <c r="S70" s="1"/>
  <c r="T70" s="1"/>
  <c r="U70" s="1"/>
  <c r="V70" s="1"/>
  <c r="W70" s="1"/>
  <c r="X70" s="1"/>
  <c r="Y70" s="1"/>
  <c r="Z70" s="1"/>
  <c r="AA70" s="1"/>
  <c r="AB70" s="1"/>
  <c r="P60"/>
  <c r="Q60" s="1"/>
  <c r="R60" s="1"/>
  <c r="S60" s="1"/>
  <c r="T60" s="1"/>
  <c r="U60" s="1"/>
  <c r="V60" s="1"/>
  <c r="W60" s="1"/>
  <c r="X60" s="1"/>
  <c r="Y60" s="1"/>
  <c r="Z60" s="1"/>
  <c r="AA60" s="1"/>
  <c r="AB60" s="1"/>
  <c r="P85"/>
  <c r="Q85" s="1"/>
  <c r="R85" s="1"/>
  <c r="S85" s="1"/>
  <c r="T85" s="1"/>
  <c r="U85" s="1"/>
  <c r="V85" s="1"/>
  <c r="W85" s="1"/>
  <c r="X85" s="1"/>
  <c r="Y85" s="1"/>
  <c r="Z85" s="1"/>
  <c r="AA85" s="1"/>
  <c r="AB85" s="1"/>
  <c r="Q55"/>
  <c r="R55" l="1"/>
  <c r="S55" s="1"/>
  <c r="V80"/>
  <c r="W80" s="1"/>
  <c r="X80" s="1"/>
  <c r="Y80" s="1"/>
  <c r="Z80" s="1"/>
  <c r="AA80" s="1"/>
  <c r="AB80" s="1"/>
  <c r="T55" l="1"/>
  <c r="U55" s="1"/>
  <c r="V55" l="1"/>
  <c r="W55" s="1"/>
  <c r="X55" l="1"/>
  <c r="Y55" s="1"/>
  <c r="Z55" s="1"/>
  <c r="AA55" s="1"/>
  <c r="AB55" s="1"/>
  <c r="AB109" l="1"/>
  <c r="AB105"/>
</calcChain>
</file>

<file path=xl/connections.xml><?xml version="1.0" encoding="utf-8"?>
<connections xmlns="http://schemas.openxmlformats.org/spreadsheetml/2006/main">
  <connection id="1" name="kraina" type="6" refreshedVersion="3" background="1" saveData="1">
    <textPr codePage="852" sourceFile="E:\Informatyka\matura-informatyka\matura CKE maj 2015\Dane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<sst xmlns="http://schemas.openxmlformats.org/spreadsheetml/2006/main" count="136" uniqueCount="82">
  <si>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</si>
  <si>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</si>
  <si>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</si>
  <si>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</si>
  <si>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</si>
  <si>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</si>
  <si>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</si>
  <si>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</si>
  <si>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</si>
  <si>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</si>
  <si>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</si>
  <si>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</si>
  <si>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</si>
  <si>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</si>
  <si>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</si>
  <si>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</si>
  <si>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</si>
  <si>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</si>
  <si>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</si>
  <si>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</si>
  <si>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</si>
  <si>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</si>
  <si>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</si>
  <si>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</si>
  <si>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</si>
  <si>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</si>
  <si>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</si>
  <si>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</si>
  <si>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</si>
  <si>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</si>
  <si>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</si>
  <si>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</si>
  <si>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</si>
  <si>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</si>
  <si>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</si>
  <si>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</si>
  <si>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</si>
  <si>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</si>
  <si>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</si>
  <si>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</si>
  <si>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</si>
  <si>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</si>
  <si>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</si>
  <si>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</si>
  <si>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</si>
  <si>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</si>
  <si>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</si>
  <si>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</si>
  <si>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</si>
  <si>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</si>
  <si>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</t>
  </si>
  <si>
    <t xml:space="preserve">kobiety 2013 </t>
  </si>
  <si>
    <t xml:space="preserve">mężczyźni 2013 </t>
  </si>
  <si>
    <t xml:space="preserve">kobiety 2014 </t>
  </si>
  <si>
    <t>mężczyźni 2014</t>
  </si>
  <si>
    <t>rejon</t>
  </si>
  <si>
    <t>ludność 2013</t>
  </si>
  <si>
    <t>Suma końcowa</t>
  </si>
  <si>
    <t>Etykiety wierszy</t>
  </si>
  <si>
    <t>A</t>
  </si>
  <si>
    <t>B</t>
  </si>
  <si>
    <t>C</t>
  </si>
  <si>
    <t>D</t>
  </si>
  <si>
    <t>Ludność</t>
  </si>
  <si>
    <t>zadanie 2</t>
  </si>
  <si>
    <t>A:</t>
  </si>
  <si>
    <t>B:</t>
  </si>
  <si>
    <t>C:</t>
  </si>
  <si>
    <t>D:</t>
  </si>
  <si>
    <t xml:space="preserve">ludność2014 </t>
  </si>
  <si>
    <t>tempo wzrostu</t>
  </si>
  <si>
    <t>2015_przelud</t>
  </si>
  <si>
    <t>2017_przelud</t>
  </si>
  <si>
    <t>2018_przelud</t>
  </si>
  <si>
    <t>2019_przelud</t>
  </si>
  <si>
    <t>2020_przelud</t>
  </si>
  <si>
    <t>2021_przelud</t>
  </si>
  <si>
    <t>2022_przelud</t>
  </si>
  <si>
    <t>2023_przelud</t>
  </si>
  <si>
    <t>2024_przelud</t>
  </si>
  <si>
    <t>2014_przelud</t>
  </si>
  <si>
    <t>2025_przelud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</si>
</sst>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Normalny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[zadanie_5.xlsx]Arkusz1!Tabela przestawna1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Liczba ludności w rejonach,</a:t>
            </a:r>
            <a:r>
              <a:rPr lang="pl-PL" baseline="0"/>
              <a:t> rok 2013</a:t>
            </a:r>
            <a:endParaRPr lang="en-US"/>
          </a:p>
        </c:rich>
      </c:tx>
      <c:layout>
        <c:manualLayout>
          <c:xMode val="edge"/>
          <c:yMode val="edge"/>
          <c:x val="0.15269742597964728"/>
          <c:y val="2.7303754266211604E-2"/>
        </c:manualLayout>
      </c:layout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Arkusz1!$N$3</c:f>
              <c:strCache>
                <c:ptCount val="1"/>
                <c:pt idx="0">
                  <c:v>Suma</c:v>
                </c:pt>
              </c:strCache>
            </c:strRef>
          </c:tx>
          <c:cat>
            <c:strRef>
              <c:f>Arkusz1!$M$4:$M$8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Arkusz1!$N$4:$N$8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</c:ser>
        <c:dLbls/>
        <c:axId val="62202240"/>
        <c:axId val="62203776"/>
      </c:barChart>
      <c:catAx>
        <c:axId val="62202240"/>
        <c:scaling>
          <c:orientation val="minMax"/>
        </c:scaling>
        <c:axPos val="b"/>
        <c:majorTickMark val="none"/>
        <c:tickLblPos val="nextTo"/>
        <c:crossAx val="62203776"/>
        <c:crosses val="autoZero"/>
        <c:auto val="1"/>
        <c:lblAlgn val="ctr"/>
        <c:lblOffset val="100"/>
      </c:catAx>
      <c:valAx>
        <c:axId val="622037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20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9</xdr:row>
      <xdr:rowOff>152400</xdr:rowOff>
    </xdr:from>
    <xdr:to>
      <xdr:col>19</xdr:col>
      <xdr:colOff>247650</xdr:colOff>
      <xdr:row>25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n Ptok" refreshedDate="43969.870099537038" createdVersion="3" refreshedVersion="3" minRefreshableVersion="3" recordCount="50">
  <cacheSource type="worksheet">
    <worksheetSource ref="F1:G51" sheet="Arkusz1"/>
  </cacheSource>
  <cacheFields count="2">
    <cacheField name="rejon" numFmtId="0">
      <sharedItems count="4">
        <s v="D"/>
        <s v="C"/>
        <s v="A"/>
        <s v="B"/>
      </sharedItems>
    </cacheField>
    <cacheField name="ludność 2013" numFmtId="0">
      <sharedItems containsSemiMixedTypes="0" containsString="0" containsNumber="1" containsInteger="1" minValue="158033" maxValue="768997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2812202"/>
  </r>
  <r>
    <x v="0"/>
    <n v="3353163"/>
  </r>
  <r>
    <x v="1"/>
    <n v="2443837"/>
  </r>
  <r>
    <x v="0"/>
    <n v="1975115"/>
  </r>
  <r>
    <x v="2"/>
    <n v="4664729"/>
  </r>
  <r>
    <x v="0"/>
    <n v="3698361"/>
  </r>
  <r>
    <x v="3"/>
    <n v="7689971"/>
  </r>
  <r>
    <x v="2"/>
    <n v="1335057"/>
  </r>
  <r>
    <x v="1"/>
    <n v="3291343"/>
  </r>
  <r>
    <x v="1"/>
    <n v="2339967"/>
  </r>
  <r>
    <x v="0"/>
    <n v="3983255"/>
  </r>
  <r>
    <x v="1"/>
    <n v="7688480"/>
  </r>
  <r>
    <x v="2"/>
    <n v="1960392"/>
  </r>
  <r>
    <x v="2"/>
    <n v="2177470"/>
  </r>
  <r>
    <x v="2"/>
    <n v="5134027"/>
  </r>
  <r>
    <x v="1"/>
    <n v="2728601"/>
  </r>
  <r>
    <x v="2"/>
    <n v="5009321"/>
  </r>
  <r>
    <x v="0"/>
    <n v="2729291"/>
  </r>
  <r>
    <x v="1"/>
    <n v="6175874"/>
  </r>
  <r>
    <x v="1"/>
    <n v="3008890"/>
  </r>
  <r>
    <x v="2"/>
    <n v="4752576"/>
  </r>
  <r>
    <x v="3"/>
    <n v="1434562"/>
  </r>
  <r>
    <x v="3"/>
    <n v="4505451"/>
  </r>
  <r>
    <x v="1"/>
    <n v="1327364"/>
  </r>
  <r>
    <x v="3"/>
    <n v="884947"/>
  </r>
  <r>
    <x v="1"/>
    <n v="2151563"/>
  </r>
  <r>
    <x v="1"/>
    <n v="4709695"/>
  </r>
  <r>
    <x v="0"/>
    <n v="5450595"/>
  </r>
  <r>
    <x v="2"/>
    <n v="3703941"/>
  </r>
  <r>
    <x v="1"/>
    <n v="5040530"/>
  </r>
  <r>
    <x v="1"/>
    <n v="3754769"/>
  </r>
  <r>
    <x v="0"/>
    <n v="2021024"/>
  </r>
  <r>
    <x v="3"/>
    <n v="5856254"/>
  </r>
  <r>
    <x v="1"/>
    <n v="158033"/>
  </r>
  <r>
    <x v="1"/>
    <n v="4984142"/>
  </r>
  <r>
    <x v="3"/>
    <n v="3653434"/>
  </r>
  <r>
    <x v="2"/>
    <n v="2921428"/>
  </r>
  <r>
    <x v="3"/>
    <n v="3286803"/>
  </r>
  <r>
    <x v="0"/>
    <n v="1063625"/>
  </r>
  <r>
    <x v="2"/>
    <n v="2270638"/>
  </r>
  <r>
    <x v="0"/>
    <n v="4318105"/>
  </r>
  <r>
    <x v="3"/>
    <n v="4544199"/>
  </r>
  <r>
    <x v="0"/>
    <n v="5125651"/>
  </r>
  <r>
    <x v="1"/>
    <n v="1673241"/>
  </r>
  <r>
    <x v="3"/>
    <n v="2257874"/>
  </r>
  <r>
    <x v="1"/>
    <n v="286380"/>
  </r>
  <r>
    <x v="3"/>
    <n v="2503710"/>
  </r>
  <r>
    <x v="1"/>
    <n v="5369399"/>
  </r>
  <r>
    <x v="1"/>
    <n v="516909"/>
  </r>
  <r>
    <x v="3"/>
    <n v="51194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1">
  <location ref="M3:N8" firstHeaderRow="1" firstDataRow="1" firstDataCol="1"/>
  <pivotFields count="2"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udność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krain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9"/>
  <sheetViews>
    <sheetView tabSelected="1" topLeftCell="C67" zoomScale="70" zoomScaleNormal="70" workbookViewId="0">
      <selection activeCell="AB109" sqref="AB109"/>
    </sheetView>
  </sheetViews>
  <sheetFormatPr defaultRowHeight="14.25"/>
  <cols>
    <col min="1" max="1" width="6.25" bestFit="1" customWidth="1"/>
    <col min="2" max="2" width="11.5" bestFit="1" customWidth="1"/>
    <col min="3" max="3" width="14.875" bestFit="1" customWidth="1"/>
    <col min="4" max="4" width="12" bestFit="1" customWidth="1"/>
    <col min="5" max="5" width="14.375" bestFit="1" customWidth="1"/>
    <col min="6" max="6" width="4.875" bestFit="1" customWidth="1"/>
    <col min="7" max="7" width="11.75" bestFit="1" customWidth="1"/>
    <col min="8" max="8" width="10.25" bestFit="1" customWidth="1"/>
    <col min="9" max="9" width="11.875" bestFit="1" customWidth="1"/>
    <col min="10" max="10" width="17" customWidth="1"/>
    <col min="11" max="12" width="12.25" bestFit="1" customWidth="1"/>
    <col min="13" max="13" width="17" bestFit="1" customWidth="1"/>
    <col min="14" max="14" width="12.25" bestFit="1" customWidth="1"/>
    <col min="15" max="15" width="11.875" bestFit="1" customWidth="1"/>
    <col min="16" max="18" width="12.25" bestFit="1" customWidth="1"/>
    <col min="19" max="19" width="11.875" bestFit="1" customWidth="1"/>
    <col min="20" max="20" width="9.875" bestFit="1" customWidth="1"/>
    <col min="21" max="21" width="11.875" bestFit="1" customWidth="1"/>
    <col min="22" max="22" width="9.875" bestFit="1" customWidth="1"/>
    <col min="23" max="23" width="11.875" bestFit="1" customWidth="1"/>
    <col min="24" max="24" width="10.25" bestFit="1" customWidth="1"/>
    <col min="25" max="25" width="11.875" bestFit="1" customWidth="1"/>
    <col min="26" max="26" width="10.25" bestFit="1" customWidth="1"/>
    <col min="27" max="28" width="11.875" bestFit="1" customWidth="1"/>
    <col min="29" max="29" width="12.75" bestFit="1" customWidth="1"/>
    <col min="30" max="60" width="7.875" customWidth="1"/>
    <col min="61" max="61" width="14.125" bestFit="1" customWidth="1"/>
  </cols>
  <sheetData>
    <row r="1" spans="1:14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I1" t="s">
        <v>64</v>
      </c>
    </row>
    <row r="2" spans="1:14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MID(A2,4,1)</f>
        <v>D</v>
      </c>
      <c r="G2">
        <f>B2+C2</f>
        <v>2812202</v>
      </c>
      <c r="I2" t="str">
        <f>IF(AND(D2&gt;B2, E2&gt;C2),F2,"")</f>
        <v>D</v>
      </c>
      <c r="J2">
        <f>D2+E2</f>
        <v>2980175</v>
      </c>
    </row>
    <row r="3" spans="1:14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MID(A3,4,1)</f>
        <v>D</v>
      </c>
      <c r="G3">
        <f t="shared" ref="G3:G51" si="1">B3+C3</f>
        <v>3353163</v>
      </c>
      <c r="I3" t="str">
        <f t="shared" ref="I3:I52" si="2">IF(AND(D3&gt;B3, E3&gt;C3),F3,"")</f>
        <v/>
      </c>
      <c r="M3" s="1" t="s">
        <v>58</v>
      </c>
      <c r="N3" t="s">
        <v>63</v>
      </c>
    </row>
    <row r="4" spans="1:14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>
        <f t="shared" si="1"/>
        <v>2443837</v>
      </c>
      <c r="I4" t="str">
        <f t="shared" si="2"/>
        <v/>
      </c>
      <c r="M4" s="2" t="s">
        <v>59</v>
      </c>
      <c r="N4" s="3">
        <v>33929579</v>
      </c>
    </row>
    <row r="5" spans="1:14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>
        <f t="shared" si="1"/>
        <v>1975115</v>
      </c>
      <c r="I5" t="str">
        <f t="shared" si="2"/>
        <v/>
      </c>
      <c r="M5" s="2" t="s">
        <v>60</v>
      </c>
      <c r="N5" s="3">
        <v>41736619</v>
      </c>
    </row>
    <row r="6" spans="1:14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>
        <f t="shared" si="1"/>
        <v>4664729</v>
      </c>
      <c r="I6" t="str">
        <f t="shared" si="2"/>
        <v/>
      </c>
      <c r="M6" s="2" t="s">
        <v>61</v>
      </c>
      <c r="N6" s="3">
        <v>57649017</v>
      </c>
    </row>
    <row r="7" spans="1:14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>
        <f t="shared" si="1"/>
        <v>3698361</v>
      </c>
      <c r="I7" t="str">
        <f t="shared" si="2"/>
        <v>D</v>
      </c>
      <c r="M7" s="2" t="s">
        <v>62</v>
      </c>
      <c r="N7" s="3">
        <v>36530387</v>
      </c>
    </row>
    <row r="8" spans="1:14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>
        <f t="shared" si="1"/>
        <v>7689971</v>
      </c>
      <c r="I8" t="str">
        <f t="shared" si="2"/>
        <v/>
      </c>
      <c r="M8" s="2" t="s">
        <v>57</v>
      </c>
      <c r="N8" s="3">
        <v>169845602</v>
      </c>
    </row>
    <row r="9" spans="1:14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>
        <f t="shared" si="1"/>
        <v>1335057</v>
      </c>
      <c r="I9" t="str">
        <f t="shared" si="2"/>
        <v>A</v>
      </c>
    </row>
    <row r="10" spans="1:14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>
        <f t="shared" si="1"/>
        <v>3291343</v>
      </c>
      <c r="I10" t="str">
        <f t="shared" si="2"/>
        <v/>
      </c>
    </row>
    <row r="11" spans="1:14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>
        <f t="shared" si="1"/>
        <v>2339967</v>
      </c>
      <c r="I11" t="str">
        <f t="shared" si="2"/>
        <v/>
      </c>
    </row>
    <row r="12" spans="1:14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>
        <f t="shared" si="1"/>
        <v>3983255</v>
      </c>
      <c r="I12" t="str">
        <f t="shared" si="2"/>
        <v/>
      </c>
    </row>
    <row r="13" spans="1:14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>
        <f t="shared" si="1"/>
        <v>7688480</v>
      </c>
      <c r="I13" t="str">
        <f t="shared" si="2"/>
        <v>C</v>
      </c>
    </row>
    <row r="14" spans="1:14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>
        <f t="shared" si="1"/>
        <v>1960392</v>
      </c>
      <c r="I14" t="str">
        <f t="shared" si="2"/>
        <v>A</v>
      </c>
    </row>
    <row r="15" spans="1:14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>
        <f t="shared" si="1"/>
        <v>2177470</v>
      </c>
      <c r="I15" t="str">
        <f t="shared" si="2"/>
        <v/>
      </c>
    </row>
    <row r="16" spans="1:14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>
        <f t="shared" si="1"/>
        <v>5134027</v>
      </c>
      <c r="I16" t="str">
        <f t="shared" si="2"/>
        <v/>
      </c>
    </row>
    <row r="17" spans="1:9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>
        <f t="shared" si="1"/>
        <v>2728601</v>
      </c>
      <c r="I17" t="str">
        <f t="shared" si="2"/>
        <v>C</v>
      </c>
    </row>
    <row r="18" spans="1:9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>
        <f t="shared" si="1"/>
        <v>5009321</v>
      </c>
      <c r="I18" t="str">
        <f t="shared" si="2"/>
        <v/>
      </c>
    </row>
    <row r="19" spans="1:9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>
        <f t="shared" si="1"/>
        <v>2729291</v>
      </c>
      <c r="I19" t="str">
        <f t="shared" si="2"/>
        <v/>
      </c>
    </row>
    <row r="20" spans="1:9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>
        <f t="shared" si="1"/>
        <v>6175874</v>
      </c>
      <c r="I20" t="str">
        <f t="shared" si="2"/>
        <v/>
      </c>
    </row>
    <row r="21" spans="1:9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>
        <f t="shared" si="1"/>
        <v>3008890</v>
      </c>
      <c r="I21" t="str">
        <f t="shared" si="2"/>
        <v/>
      </c>
    </row>
    <row r="22" spans="1:9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>
        <f t="shared" si="1"/>
        <v>4752576</v>
      </c>
      <c r="I22" t="str">
        <f t="shared" si="2"/>
        <v/>
      </c>
    </row>
    <row r="23" spans="1:9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>
        <f t="shared" si="1"/>
        <v>1434562</v>
      </c>
      <c r="I23" t="str">
        <f t="shared" si="2"/>
        <v>B</v>
      </c>
    </row>
    <row r="24" spans="1:9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>
        <f t="shared" si="1"/>
        <v>4505451</v>
      </c>
      <c r="I24" t="str">
        <f t="shared" si="2"/>
        <v/>
      </c>
    </row>
    <row r="25" spans="1:9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>
        <f t="shared" si="1"/>
        <v>1327364</v>
      </c>
      <c r="I25" t="str">
        <f t="shared" si="2"/>
        <v>C</v>
      </c>
    </row>
    <row r="26" spans="1:9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>
        <f t="shared" si="1"/>
        <v>884947</v>
      </c>
      <c r="I26" t="str">
        <f t="shared" si="2"/>
        <v>B</v>
      </c>
    </row>
    <row r="27" spans="1:9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>
        <f t="shared" si="1"/>
        <v>2151563</v>
      </c>
      <c r="I27" t="str">
        <f t="shared" si="2"/>
        <v/>
      </c>
    </row>
    <row r="28" spans="1:9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>
        <f t="shared" si="1"/>
        <v>4709695</v>
      </c>
      <c r="I28" t="str">
        <f t="shared" si="2"/>
        <v/>
      </c>
    </row>
    <row r="29" spans="1:9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>
        <f t="shared" si="1"/>
        <v>5450595</v>
      </c>
      <c r="I29" t="str">
        <f t="shared" si="2"/>
        <v/>
      </c>
    </row>
    <row r="30" spans="1:9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>
        <f t="shared" si="1"/>
        <v>3703941</v>
      </c>
      <c r="I30" t="str">
        <f t="shared" si="2"/>
        <v/>
      </c>
    </row>
    <row r="31" spans="1:9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>
        <f t="shared" si="1"/>
        <v>5040530</v>
      </c>
      <c r="I31" t="str">
        <f t="shared" si="2"/>
        <v/>
      </c>
    </row>
    <row r="32" spans="1:9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>
        <f t="shared" si="1"/>
        <v>3754769</v>
      </c>
      <c r="I32" t="str">
        <f t="shared" si="2"/>
        <v/>
      </c>
    </row>
    <row r="33" spans="1:12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>
        <f t="shared" si="1"/>
        <v>2021024</v>
      </c>
      <c r="I33" t="str">
        <f t="shared" si="2"/>
        <v>D</v>
      </c>
    </row>
    <row r="34" spans="1:12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  <c r="G34">
        <f t="shared" si="1"/>
        <v>5856254</v>
      </c>
      <c r="I34" t="str">
        <f t="shared" si="2"/>
        <v/>
      </c>
    </row>
    <row r="35" spans="1:12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  <c r="G35">
        <f t="shared" si="1"/>
        <v>158033</v>
      </c>
      <c r="I35" t="str">
        <f t="shared" si="2"/>
        <v>C</v>
      </c>
    </row>
    <row r="36" spans="1:12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  <c r="G36">
        <f t="shared" si="1"/>
        <v>4984142</v>
      </c>
      <c r="I36" t="str">
        <f t="shared" si="2"/>
        <v/>
      </c>
    </row>
    <row r="37" spans="1:12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  <c r="G37">
        <f t="shared" si="1"/>
        <v>3653434</v>
      </c>
      <c r="I37" t="str">
        <f t="shared" si="2"/>
        <v/>
      </c>
    </row>
    <row r="38" spans="1:12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  <c r="G38">
        <f t="shared" si="1"/>
        <v>2921428</v>
      </c>
      <c r="I38" t="str">
        <f t="shared" si="2"/>
        <v/>
      </c>
    </row>
    <row r="39" spans="1:12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  <c r="G39">
        <f t="shared" si="1"/>
        <v>3286803</v>
      </c>
      <c r="I39" t="str">
        <f t="shared" si="2"/>
        <v/>
      </c>
    </row>
    <row r="40" spans="1:12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  <c r="G40">
        <f t="shared" si="1"/>
        <v>1063625</v>
      </c>
      <c r="I40" t="str">
        <f t="shared" si="2"/>
        <v>D</v>
      </c>
    </row>
    <row r="41" spans="1:12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  <c r="G41">
        <f t="shared" si="1"/>
        <v>2270638</v>
      </c>
      <c r="I41" t="str">
        <f t="shared" si="2"/>
        <v>A</v>
      </c>
      <c r="K41" t="s">
        <v>65</v>
      </c>
      <c r="L41">
        <f>COUNTIF($I$2:$I$51,"A")</f>
        <v>3</v>
      </c>
    </row>
    <row r="42" spans="1:12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  <c r="G42">
        <f t="shared" si="1"/>
        <v>4318105</v>
      </c>
      <c r="I42" t="str">
        <f t="shared" si="2"/>
        <v/>
      </c>
      <c r="K42" t="s">
        <v>66</v>
      </c>
      <c r="L42">
        <f>COUNTIF($I$2:$I$51,"B")</f>
        <v>4</v>
      </c>
    </row>
    <row r="43" spans="1:12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  <c r="G43">
        <f t="shared" si="1"/>
        <v>4544199</v>
      </c>
      <c r="I43" t="str">
        <f t="shared" si="2"/>
        <v/>
      </c>
      <c r="K43" t="s">
        <v>67</v>
      </c>
      <c r="L43">
        <f>COUNTIF($I$2:$I$51,"C")</f>
        <v>8</v>
      </c>
    </row>
    <row r="44" spans="1:12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  <c r="G44">
        <f t="shared" si="1"/>
        <v>5125651</v>
      </c>
      <c r="I44" t="str">
        <f t="shared" si="2"/>
        <v/>
      </c>
      <c r="K44" t="s">
        <v>68</v>
      </c>
      <c r="L44">
        <f>COUNTIF($I$2:$I$51,"D")</f>
        <v>4</v>
      </c>
    </row>
    <row r="45" spans="1:12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  <c r="G45">
        <f t="shared" si="1"/>
        <v>1673241</v>
      </c>
      <c r="I45" t="str">
        <f t="shared" si="2"/>
        <v>C</v>
      </c>
      <c r="L45">
        <f>SUM(L41:L44)</f>
        <v>19</v>
      </c>
    </row>
    <row r="46" spans="1:12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  <c r="G46">
        <f t="shared" si="1"/>
        <v>2257874</v>
      </c>
      <c r="I46" t="str">
        <f t="shared" si="2"/>
        <v>B</v>
      </c>
    </row>
    <row r="47" spans="1:12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  <c r="G47">
        <f t="shared" si="1"/>
        <v>286380</v>
      </c>
      <c r="I47" t="str">
        <f t="shared" si="2"/>
        <v>C</v>
      </c>
    </row>
    <row r="48" spans="1:12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  <c r="G48">
        <f t="shared" si="1"/>
        <v>2503710</v>
      </c>
      <c r="I48" t="str">
        <f t="shared" si="2"/>
        <v>B</v>
      </c>
    </row>
    <row r="49" spans="1:29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  <c r="G49">
        <f t="shared" si="1"/>
        <v>5369399</v>
      </c>
      <c r="I49" t="str">
        <f t="shared" si="2"/>
        <v>C</v>
      </c>
    </row>
    <row r="50" spans="1:29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  <c r="G50">
        <f t="shared" si="1"/>
        <v>516909</v>
      </c>
      <c r="I50" t="str">
        <f t="shared" si="2"/>
        <v>C</v>
      </c>
    </row>
    <row r="51" spans="1:29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  <c r="G51">
        <f t="shared" si="1"/>
        <v>5119414</v>
      </c>
      <c r="I51" t="str">
        <f t="shared" si="2"/>
        <v/>
      </c>
    </row>
    <row r="54" spans="1:29">
      <c r="A54" t="s">
        <v>50</v>
      </c>
      <c r="B54" t="s">
        <v>56</v>
      </c>
      <c r="C54" t="s">
        <v>69</v>
      </c>
      <c r="D54" t="s">
        <v>80</v>
      </c>
      <c r="E54" t="s">
        <v>70</v>
      </c>
      <c r="H54">
        <v>2015</v>
      </c>
      <c r="I54" t="s">
        <v>71</v>
      </c>
      <c r="J54">
        <v>2016</v>
      </c>
      <c r="K54" t="s">
        <v>71</v>
      </c>
      <c r="L54">
        <v>2017</v>
      </c>
      <c r="M54" t="s">
        <v>72</v>
      </c>
      <c r="N54">
        <v>2018</v>
      </c>
      <c r="O54" t="s">
        <v>73</v>
      </c>
      <c r="P54">
        <v>2019</v>
      </c>
      <c r="Q54" t="s">
        <v>74</v>
      </c>
      <c r="R54">
        <v>2020</v>
      </c>
      <c r="S54" t="s">
        <v>75</v>
      </c>
      <c r="T54">
        <v>2021</v>
      </c>
      <c r="U54" t="s">
        <v>76</v>
      </c>
      <c r="V54">
        <v>2022</v>
      </c>
      <c r="W54" t="s">
        <v>77</v>
      </c>
      <c r="X54">
        <v>2023</v>
      </c>
      <c r="Y54" t="s">
        <v>78</v>
      </c>
      <c r="Z54">
        <v>2024</v>
      </c>
      <c r="AA54" t="s">
        <v>79</v>
      </c>
      <c r="AB54">
        <v>2025</v>
      </c>
      <c r="AC54" t="s">
        <v>81</v>
      </c>
    </row>
    <row r="55" spans="1:29">
      <c r="A55" t="s">
        <v>0</v>
      </c>
      <c r="B55">
        <f>B2+C2</f>
        <v>2812202</v>
      </c>
      <c r="C55">
        <f>E2+D2</f>
        <v>2980175</v>
      </c>
      <c r="D55">
        <f>IF(C55 &gt; 2*B55, 1, 0)</f>
        <v>0</v>
      </c>
      <c r="E55">
        <f>ROUNDDOWN(C55/B55,4)</f>
        <v>1.0597000000000001</v>
      </c>
      <c r="H55">
        <f>IF(D55 = 0,INT(C55*E55),C55)</f>
        <v>3158091</v>
      </c>
      <c r="I55">
        <f>IF(H55 &gt; 2*B55, 1, 0)</f>
        <v>0</v>
      </c>
      <c r="J55">
        <f>IF(I55 = 0,INT(H55*E55),H55)</f>
        <v>3346629</v>
      </c>
      <c r="K55">
        <f>IF(J55 &gt; 2*B55, 1, 0)</f>
        <v>0</v>
      </c>
      <c r="L55">
        <f>IF(K55 = 0,INT(J55*E55),J55)</f>
        <v>3546422</v>
      </c>
      <c r="M55">
        <f>IF(L55 &gt; 2*B55, 1, 0)</f>
        <v>0</v>
      </c>
      <c r="N55">
        <f>IF(M55 = 0,INT(L55*E55),L55)</f>
        <v>3758143</v>
      </c>
      <c r="O55">
        <f>IF(N55 &gt; 2*B55, 1, 0)</f>
        <v>0</v>
      </c>
      <c r="P55">
        <f>IF(O55 = 0,INT(N55*E55),N55)</f>
        <v>3982504</v>
      </c>
      <c r="Q55">
        <f>IF(P55 &gt; 2*B55, 1, 0)</f>
        <v>0</v>
      </c>
      <c r="R55">
        <f>IF(Q55 = 0,INT(P55*E55),P55)</f>
        <v>4220259</v>
      </c>
      <c r="S55">
        <f>IF(R55 &gt; 2*B55, 1, 0)</f>
        <v>0</v>
      </c>
      <c r="T55">
        <f>IF(S55 = 0,INT(R55*E55),R55)</f>
        <v>4472208</v>
      </c>
      <c r="U55">
        <f>IF(T55 &gt; 2*B55, 1, 0)</f>
        <v>0</v>
      </c>
      <c r="V55">
        <f>IF(U55 = 0,INT(T55*E55),T55)</f>
        <v>4739198</v>
      </c>
      <c r="W55">
        <f>IF(V55 &gt; 2*B55, 1, 0)</f>
        <v>0</v>
      </c>
      <c r="X55">
        <f>IF(W55 = 0,INT(V55*E55),V55)</f>
        <v>5022128</v>
      </c>
      <c r="Y55">
        <f>IF(X55 &gt; 2*B55, 1, 0)</f>
        <v>0</v>
      </c>
      <c r="Z55">
        <f>IF(Y55 = 0,INT(X55*E55),X55)</f>
        <v>5321949</v>
      </c>
      <c r="AA55">
        <f>IF(Z55 &gt; 2*B55, 1, 0)</f>
        <v>0</v>
      </c>
      <c r="AB55">
        <f>IF(AA55 = 0,INT(Z55*E55),Z55)</f>
        <v>5639669</v>
      </c>
      <c r="AC55">
        <f>IF(AB55 &gt; 2*B55, 1, 0)</f>
        <v>1</v>
      </c>
    </row>
    <row r="56" spans="1:29">
      <c r="A56" t="s">
        <v>1</v>
      </c>
      <c r="B56">
        <f t="shared" ref="B55:C104" si="3">B3+C3</f>
        <v>3353163</v>
      </c>
      <c r="C56">
        <f t="shared" ref="C56:C104" si="4">E3+D3</f>
        <v>3140763</v>
      </c>
      <c r="D56">
        <f t="shared" ref="D56:D104" si="5">IF(C56 &gt; 2*B56, 1, 0)</f>
        <v>0</v>
      </c>
      <c r="E56">
        <f>ROUNDDOWN(C56/B56,4)</f>
        <v>0.93659999999999999</v>
      </c>
      <c r="H56">
        <f t="shared" ref="H56:H104" si="6">IF(D56 = 0,INT(C56*E56),C56)</f>
        <v>2941638</v>
      </c>
      <c r="I56">
        <f t="shared" ref="I56:I104" si="7">IF(H56 &gt; 2*B56, 1, 0)</f>
        <v>0</v>
      </c>
      <c r="J56">
        <f t="shared" ref="J56:J104" si="8">IF(I56 = 0,INT(H56*E56),H56)</f>
        <v>2755138</v>
      </c>
      <c r="K56">
        <f t="shared" ref="K56:K104" si="9">IF(J56 &gt; 2*B56, 1, 0)</f>
        <v>0</v>
      </c>
      <c r="L56">
        <f t="shared" ref="L56:L104" si="10">IF(K56 = 0,INT(J56*E56),J56)</f>
        <v>2580462</v>
      </c>
      <c r="M56">
        <f t="shared" ref="M56:M104" si="11">IF(L56 &gt; 2*B56, 1, 0)</f>
        <v>0</v>
      </c>
      <c r="N56">
        <f t="shared" ref="N56:N104" si="12">IF(M56 = 0,INT(L56*E56),L56)</f>
        <v>2416860</v>
      </c>
      <c r="O56">
        <f t="shared" ref="O56:O104" si="13">IF(N56 &gt; 2*B56, 1, 0)</f>
        <v>0</v>
      </c>
      <c r="P56">
        <f t="shared" ref="P56:P104" si="14">IF(O56 = 0,INT(N56*E56),N56)</f>
        <v>2263631</v>
      </c>
      <c r="Q56">
        <f t="shared" ref="Q56:Q104" si="15">IF(P56 &gt; 2*B56, 1, 0)</f>
        <v>0</v>
      </c>
      <c r="R56">
        <f t="shared" ref="R56:R104" si="16">IF(Q56 = 0,INT(P56*E56),P56)</f>
        <v>2120116</v>
      </c>
      <c r="S56">
        <f t="shared" ref="S56:S104" si="17">IF(R56 &gt; 2*B56, 1, 0)</f>
        <v>0</v>
      </c>
      <c r="T56">
        <f t="shared" ref="T56:T104" si="18">IF(S56 = 0,INT(R56*E56),R56)</f>
        <v>1985700</v>
      </c>
      <c r="U56">
        <f t="shared" ref="U56:U104" si="19">IF(T56 &gt; 2*B56, 1, 0)</f>
        <v>0</v>
      </c>
      <c r="V56">
        <f t="shared" ref="V56:V104" si="20">IF(U56 = 0,INT(T56*E56),T56)</f>
        <v>1859806</v>
      </c>
      <c r="W56">
        <f t="shared" ref="W56:W104" si="21">IF(V56 &gt; 2*B56, 1, 0)</f>
        <v>0</v>
      </c>
      <c r="X56">
        <f t="shared" ref="X56:X104" si="22">IF(W56 = 0,INT(V56*E56),V56)</f>
        <v>1741894</v>
      </c>
      <c r="Y56">
        <f t="shared" ref="Y56:Y104" si="23">IF(X56 &gt; 2*B56, 1, 0)</f>
        <v>0</v>
      </c>
      <c r="Z56">
        <f t="shared" ref="Z56:Z104" si="24">IF(Y56 = 0,INT(X56*E56),X56)</f>
        <v>1631457</v>
      </c>
      <c r="AA56">
        <f t="shared" ref="AA56:AA104" si="25">IF(Z56 &gt; 2*B56, 1, 0)</f>
        <v>0</v>
      </c>
      <c r="AB56">
        <f t="shared" ref="AB56:AB104" si="26">IF(AA56 = 0,INT(Z56*E56),Z56)</f>
        <v>1528022</v>
      </c>
      <c r="AC56">
        <f t="shared" ref="AC56:AC106" si="27">IF(AB56 &gt; 2*B56, 1, 0)</f>
        <v>0</v>
      </c>
    </row>
    <row r="57" spans="1:29">
      <c r="A57" t="s">
        <v>2</v>
      </c>
      <c r="B57">
        <f t="shared" si="3"/>
        <v>2443837</v>
      </c>
      <c r="C57">
        <f t="shared" si="4"/>
        <v>2491574</v>
      </c>
      <c r="D57">
        <f t="shared" si="5"/>
        <v>0</v>
      </c>
      <c r="E57">
        <f t="shared" ref="E56:E104" si="28">ROUNDDOWN(C57/B57,4)</f>
        <v>1.0195000000000001</v>
      </c>
      <c r="H57">
        <f t="shared" si="6"/>
        <v>2540159</v>
      </c>
      <c r="I57">
        <f t="shared" si="7"/>
        <v>0</v>
      </c>
      <c r="J57">
        <f t="shared" si="8"/>
        <v>2589692</v>
      </c>
      <c r="K57">
        <f t="shared" si="9"/>
        <v>0</v>
      </c>
      <c r="L57">
        <f t="shared" si="10"/>
        <v>2640190</v>
      </c>
      <c r="M57">
        <f t="shared" si="11"/>
        <v>0</v>
      </c>
      <c r="N57">
        <f t="shared" si="12"/>
        <v>2691673</v>
      </c>
      <c r="O57">
        <f t="shared" si="13"/>
        <v>0</v>
      </c>
      <c r="P57">
        <f t="shared" si="14"/>
        <v>2744160</v>
      </c>
      <c r="Q57">
        <f t="shared" si="15"/>
        <v>0</v>
      </c>
      <c r="R57">
        <f t="shared" si="16"/>
        <v>2797671</v>
      </c>
      <c r="S57">
        <f t="shared" si="17"/>
        <v>0</v>
      </c>
      <c r="T57">
        <f t="shared" si="18"/>
        <v>2852225</v>
      </c>
      <c r="U57">
        <f t="shared" si="19"/>
        <v>0</v>
      </c>
      <c r="V57">
        <f t="shared" si="20"/>
        <v>2907843</v>
      </c>
      <c r="W57">
        <f t="shared" si="21"/>
        <v>0</v>
      </c>
      <c r="X57">
        <f t="shared" si="22"/>
        <v>2964545</v>
      </c>
      <c r="Y57">
        <f t="shared" si="23"/>
        <v>0</v>
      </c>
      <c r="Z57">
        <f t="shared" si="24"/>
        <v>3022353</v>
      </c>
      <c r="AA57">
        <f t="shared" si="25"/>
        <v>0</v>
      </c>
      <c r="AB57">
        <f t="shared" si="26"/>
        <v>3081288</v>
      </c>
      <c r="AC57">
        <f t="shared" si="27"/>
        <v>0</v>
      </c>
    </row>
    <row r="58" spans="1:29">
      <c r="A58" t="s">
        <v>3</v>
      </c>
      <c r="B58">
        <f t="shared" si="3"/>
        <v>1975115</v>
      </c>
      <c r="C58">
        <f t="shared" si="4"/>
        <v>1411260</v>
      </c>
      <c r="D58">
        <f t="shared" si="5"/>
        <v>0</v>
      </c>
      <c r="E58">
        <f t="shared" si="28"/>
        <v>0.71450000000000002</v>
      </c>
      <c r="H58">
        <f t="shared" si="6"/>
        <v>1008345</v>
      </c>
      <c r="I58">
        <f t="shared" si="7"/>
        <v>0</v>
      </c>
      <c r="J58">
        <f t="shared" si="8"/>
        <v>720462</v>
      </c>
      <c r="K58">
        <f t="shared" si="9"/>
        <v>0</v>
      </c>
      <c r="L58">
        <f t="shared" si="10"/>
        <v>514770</v>
      </c>
      <c r="M58">
        <f t="shared" si="11"/>
        <v>0</v>
      </c>
      <c r="N58">
        <f t="shared" si="12"/>
        <v>367803</v>
      </c>
      <c r="O58">
        <f t="shared" si="13"/>
        <v>0</v>
      </c>
      <c r="P58">
        <f t="shared" si="14"/>
        <v>262795</v>
      </c>
      <c r="Q58">
        <f t="shared" si="15"/>
        <v>0</v>
      </c>
      <c r="R58">
        <f t="shared" si="16"/>
        <v>187767</v>
      </c>
      <c r="S58">
        <f t="shared" si="17"/>
        <v>0</v>
      </c>
      <c r="T58">
        <f t="shared" si="18"/>
        <v>134159</v>
      </c>
      <c r="U58">
        <f t="shared" si="19"/>
        <v>0</v>
      </c>
      <c r="V58">
        <f t="shared" si="20"/>
        <v>95856</v>
      </c>
      <c r="W58">
        <f t="shared" si="21"/>
        <v>0</v>
      </c>
      <c r="X58">
        <f t="shared" si="22"/>
        <v>68489</v>
      </c>
      <c r="Y58">
        <f t="shared" si="23"/>
        <v>0</v>
      </c>
      <c r="Z58">
        <f t="shared" si="24"/>
        <v>48935</v>
      </c>
      <c r="AA58">
        <f>IF(Z58 &gt; 2*B58, 1, 0)</f>
        <v>0</v>
      </c>
      <c r="AB58">
        <f t="shared" si="26"/>
        <v>34964</v>
      </c>
      <c r="AC58">
        <f t="shared" si="27"/>
        <v>0</v>
      </c>
    </row>
    <row r="59" spans="1:29">
      <c r="A59" t="s">
        <v>4</v>
      </c>
      <c r="B59">
        <f t="shared" si="3"/>
        <v>4664729</v>
      </c>
      <c r="C59">
        <f t="shared" si="4"/>
        <v>3792224</v>
      </c>
      <c r="D59">
        <f t="shared" si="5"/>
        <v>0</v>
      </c>
      <c r="E59">
        <f t="shared" si="28"/>
        <v>0.81289999999999996</v>
      </c>
      <c r="H59">
        <f t="shared" si="6"/>
        <v>3082698</v>
      </c>
      <c r="I59">
        <f t="shared" si="7"/>
        <v>0</v>
      </c>
      <c r="J59">
        <f t="shared" si="8"/>
        <v>2505925</v>
      </c>
      <c r="K59">
        <f t="shared" si="9"/>
        <v>0</v>
      </c>
      <c r="L59">
        <f t="shared" si="10"/>
        <v>2037066</v>
      </c>
      <c r="M59">
        <f t="shared" si="11"/>
        <v>0</v>
      </c>
      <c r="N59">
        <f t="shared" si="12"/>
        <v>1655930</v>
      </c>
      <c r="O59">
        <f t="shared" si="13"/>
        <v>0</v>
      </c>
      <c r="P59">
        <f t="shared" si="14"/>
        <v>1346105</v>
      </c>
      <c r="Q59">
        <f t="shared" si="15"/>
        <v>0</v>
      </c>
      <c r="R59">
        <f t="shared" si="16"/>
        <v>1094248</v>
      </c>
      <c r="S59">
        <f t="shared" si="17"/>
        <v>0</v>
      </c>
      <c r="T59">
        <f t="shared" si="18"/>
        <v>889514</v>
      </c>
      <c r="U59">
        <f t="shared" si="19"/>
        <v>0</v>
      </c>
      <c r="V59">
        <f t="shared" si="20"/>
        <v>723085</v>
      </c>
      <c r="W59">
        <f t="shared" si="21"/>
        <v>0</v>
      </c>
      <c r="X59">
        <f t="shared" si="22"/>
        <v>587795</v>
      </c>
      <c r="Y59">
        <f t="shared" si="23"/>
        <v>0</v>
      </c>
      <c r="Z59">
        <f t="shared" si="24"/>
        <v>477818</v>
      </c>
      <c r="AA59">
        <f t="shared" si="25"/>
        <v>0</v>
      </c>
      <c r="AB59">
        <f t="shared" si="26"/>
        <v>388418</v>
      </c>
      <c r="AC59">
        <f t="shared" si="27"/>
        <v>0</v>
      </c>
    </row>
    <row r="60" spans="1:29">
      <c r="A60" t="s">
        <v>5</v>
      </c>
      <c r="B60">
        <f t="shared" si="3"/>
        <v>3698361</v>
      </c>
      <c r="C60">
        <f t="shared" si="4"/>
        <v>4153748</v>
      </c>
      <c r="D60">
        <f t="shared" si="5"/>
        <v>0</v>
      </c>
      <c r="E60">
        <f t="shared" si="28"/>
        <v>1.1231</v>
      </c>
      <c r="H60">
        <f t="shared" si="6"/>
        <v>4665074</v>
      </c>
      <c r="I60">
        <f t="shared" si="7"/>
        <v>0</v>
      </c>
      <c r="J60">
        <f t="shared" si="8"/>
        <v>5239344</v>
      </c>
      <c r="K60">
        <f t="shared" si="9"/>
        <v>0</v>
      </c>
      <c r="L60">
        <f t="shared" si="10"/>
        <v>5884307</v>
      </c>
      <c r="M60">
        <f t="shared" si="11"/>
        <v>0</v>
      </c>
      <c r="N60">
        <f t="shared" si="12"/>
        <v>6608665</v>
      </c>
      <c r="O60">
        <f t="shared" si="13"/>
        <v>0</v>
      </c>
      <c r="P60">
        <f t="shared" si="14"/>
        <v>7422191</v>
      </c>
      <c r="Q60">
        <f t="shared" si="15"/>
        <v>1</v>
      </c>
      <c r="R60">
        <f t="shared" si="16"/>
        <v>7422191</v>
      </c>
      <c r="S60">
        <f t="shared" si="17"/>
        <v>1</v>
      </c>
      <c r="T60">
        <f t="shared" si="18"/>
        <v>7422191</v>
      </c>
      <c r="U60">
        <f t="shared" si="19"/>
        <v>1</v>
      </c>
      <c r="V60">
        <f t="shared" si="20"/>
        <v>7422191</v>
      </c>
      <c r="W60">
        <f t="shared" si="21"/>
        <v>1</v>
      </c>
      <c r="X60">
        <f t="shared" si="22"/>
        <v>7422191</v>
      </c>
      <c r="Y60">
        <f t="shared" si="23"/>
        <v>1</v>
      </c>
      <c r="Z60">
        <f t="shared" si="24"/>
        <v>7422191</v>
      </c>
      <c r="AA60">
        <f t="shared" si="25"/>
        <v>1</v>
      </c>
      <c r="AB60">
        <f t="shared" si="26"/>
        <v>7422191</v>
      </c>
      <c r="AC60">
        <f t="shared" si="27"/>
        <v>1</v>
      </c>
    </row>
    <row r="61" spans="1:29">
      <c r="A61" t="s">
        <v>6</v>
      </c>
      <c r="B61">
        <f t="shared" si="3"/>
        <v>7689971</v>
      </c>
      <c r="C61">
        <f t="shared" si="4"/>
        <v>6719014</v>
      </c>
      <c r="D61">
        <f t="shared" si="5"/>
        <v>0</v>
      </c>
      <c r="E61">
        <f t="shared" si="28"/>
        <v>0.87370000000000003</v>
      </c>
      <c r="H61">
        <f t="shared" si="6"/>
        <v>5870402</v>
      </c>
      <c r="I61">
        <f t="shared" si="7"/>
        <v>0</v>
      </c>
      <c r="J61">
        <f t="shared" si="8"/>
        <v>5128970</v>
      </c>
      <c r="K61">
        <f t="shared" si="9"/>
        <v>0</v>
      </c>
      <c r="L61">
        <f t="shared" si="10"/>
        <v>4481181</v>
      </c>
      <c r="M61">
        <f t="shared" si="11"/>
        <v>0</v>
      </c>
      <c r="N61">
        <f t="shared" si="12"/>
        <v>3915207</v>
      </c>
      <c r="O61">
        <f t="shared" si="13"/>
        <v>0</v>
      </c>
      <c r="P61">
        <f t="shared" si="14"/>
        <v>3420716</v>
      </c>
      <c r="Q61">
        <f t="shared" si="15"/>
        <v>0</v>
      </c>
      <c r="R61">
        <f t="shared" si="16"/>
        <v>2988679</v>
      </c>
      <c r="S61">
        <f t="shared" si="17"/>
        <v>0</v>
      </c>
      <c r="T61">
        <f t="shared" si="18"/>
        <v>2611208</v>
      </c>
      <c r="U61">
        <f t="shared" si="19"/>
        <v>0</v>
      </c>
      <c r="V61">
        <f t="shared" si="20"/>
        <v>2281412</v>
      </c>
      <c r="W61">
        <f t="shared" si="21"/>
        <v>0</v>
      </c>
      <c r="X61">
        <f t="shared" si="22"/>
        <v>1993269</v>
      </c>
      <c r="Y61">
        <f t="shared" si="23"/>
        <v>0</v>
      </c>
      <c r="Z61">
        <f t="shared" si="24"/>
        <v>1741519</v>
      </c>
      <c r="AA61">
        <f t="shared" si="25"/>
        <v>0</v>
      </c>
      <c r="AB61">
        <f t="shared" si="26"/>
        <v>1521565</v>
      </c>
      <c r="AC61">
        <f t="shared" si="27"/>
        <v>0</v>
      </c>
    </row>
    <row r="62" spans="1:29">
      <c r="A62" t="s">
        <v>7</v>
      </c>
      <c r="B62">
        <f t="shared" si="3"/>
        <v>1335057</v>
      </c>
      <c r="C62">
        <f t="shared" si="4"/>
        <v>2079034</v>
      </c>
      <c r="D62">
        <f t="shared" si="5"/>
        <v>0</v>
      </c>
      <c r="E62">
        <f t="shared" si="28"/>
        <v>1.5571999999999999</v>
      </c>
      <c r="H62">
        <f t="shared" si="6"/>
        <v>3237471</v>
      </c>
      <c r="I62">
        <f t="shared" si="7"/>
        <v>1</v>
      </c>
      <c r="J62">
        <f t="shared" si="8"/>
        <v>3237471</v>
      </c>
      <c r="K62">
        <f t="shared" si="9"/>
        <v>1</v>
      </c>
      <c r="L62">
        <f t="shared" si="10"/>
        <v>3237471</v>
      </c>
      <c r="M62">
        <f t="shared" si="11"/>
        <v>1</v>
      </c>
      <c r="N62">
        <f t="shared" si="12"/>
        <v>3237471</v>
      </c>
      <c r="O62">
        <f t="shared" si="13"/>
        <v>1</v>
      </c>
      <c r="P62">
        <f t="shared" si="14"/>
        <v>3237471</v>
      </c>
      <c r="Q62">
        <f t="shared" si="15"/>
        <v>1</v>
      </c>
      <c r="R62">
        <f t="shared" si="16"/>
        <v>3237471</v>
      </c>
      <c r="S62">
        <f t="shared" si="17"/>
        <v>1</v>
      </c>
      <c r="T62">
        <f t="shared" si="18"/>
        <v>3237471</v>
      </c>
      <c r="U62">
        <f t="shared" si="19"/>
        <v>1</v>
      </c>
      <c r="V62">
        <f t="shared" si="20"/>
        <v>3237471</v>
      </c>
      <c r="W62">
        <f t="shared" si="21"/>
        <v>1</v>
      </c>
      <c r="X62">
        <f t="shared" si="22"/>
        <v>3237471</v>
      </c>
      <c r="Y62">
        <f t="shared" si="23"/>
        <v>1</v>
      </c>
      <c r="Z62">
        <f t="shared" si="24"/>
        <v>3237471</v>
      </c>
      <c r="AA62">
        <f t="shared" si="25"/>
        <v>1</v>
      </c>
      <c r="AB62">
        <f t="shared" si="26"/>
        <v>3237471</v>
      </c>
      <c r="AC62">
        <f t="shared" si="27"/>
        <v>1</v>
      </c>
    </row>
    <row r="63" spans="1:29">
      <c r="A63" t="s">
        <v>8</v>
      </c>
      <c r="B63">
        <f t="shared" si="3"/>
        <v>3291343</v>
      </c>
      <c r="C63">
        <f t="shared" si="4"/>
        <v>2210357</v>
      </c>
      <c r="D63">
        <f t="shared" si="5"/>
        <v>0</v>
      </c>
      <c r="E63">
        <f t="shared" si="28"/>
        <v>0.67149999999999999</v>
      </c>
      <c r="H63">
        <f t="shared" si="6"/>
        <v>1484254</v>
      </c>
      <c r="I63">
        <f t="shared" si="7"/>
        <v>0</v>
      </c>
      <c r="J63">
        <f t="shared" si="8"/>
        <v>996676</v>
      </c>
      <c r="K63">
        <f t="shared" si="9"/>
        <v>0</v>
      </c>
      <c r="L63">
        <f t="shared" si="10"/>
        <v>669267</v>
      </c>
      <c r="M63">
        <f t="shared" si="11"/>
        <v>0</v>
      </c>
      <c r="N63">
        <f t="shared" si="12"/>
        <v>449412</v>
      </c>
      <c r="O63">
        <f t="shared" si="13"/>
        <v>0</v>
      </c>
      <c r="P63">
        <f t="shared" si="14"/>
        <v>301780</v>
      </c>
      <c r="Q63">
        <f t="shared" si="15"/>
        <v>0</v>
      </c>
      <c r="R63">
        <f t="shared" si="16"/>
        <v>202645</v>
      </c>
      <c r="S63">
        <f t="shared" si="17"/>
        <v>0</v>
      </c>
      <c r="T63">
        <f t="shared" si="18"/>
        <v>136076</v>
      </c>
      <c r="U63">
        <f t="shared" si="19"/>
        <v>0</v>
      </c>
      <c r="V63">
        <f t="shared" si="20"/>
        <v>91375</v>
      </c>
      <c r="W63">
        <f t="shared" si="21"/>
        <v>0</v>
      </c>
      <c r="X63">
        <f t="shared" si="22"/>
        <v>61358</v>
      </c>
      <c r="Y63">
        <f t="shared" si="23"/>
        <v>0</v>
      </c>
      <c r="Z63">
        <f t="shared" si="24"/>
        <v>41201</v>
      </c>
      <c r="AA63">
        <f t="shared" si="25"/>
        <v>0</v>
      </c>
      <c r="AB63">
        <f t="shared" si="26"/>
        <v>27666</v>
      </c>
      <c r="AC63">
        <f t="shared" si="27"/>
        <v>0</v>
      </c>
    </row>
    <row r="64" spans="1:29">
      <c r="A64" t="s">
        <v>9</v>
      </c>
      <c r="B64">
        <f t="shared" si="3"/>
        <v>2339967</v>
      </c>
      <c r="C64">
        <f t="shared" si="4"/>
        <v>1664564</v>
      </c>
      <c r="D64">
        <f t="shared" si="5"/>
        <v>0</v>
      </c>
      <c r="E64">
        <f t="shared" si="28"/>
        <v>0.71130000000000004</v>
      </c>
      <c r="H64">
        <f t="shared" si="6"/>
        <v>1184004</v>
      </c>
      <c r="I64">
        <f t="shared" si="7"/>
        <v>0</v>
      </c>
      <c r="J64">
        <f t="shared" si="8"/>
        <v>842182</v>
      </c>
      <c r="K64">
        <f t="shared" si="9"/>
        <v>0</v>
      </c>
      <c r="L64">
        <f t="shared" si="10"/>
        <v>599044</v>
      </c>
      <c r="M64">
        <f t="shared" si="11"/>
        <v>0</v>
      </c>
      <c r="N64">
        <f t="shared" si="12"/>
        <v>426099</v>
      </c>
      <c r="O64">
        <f t="shared" si="13"/>
        <v>0</v>
      </c>
      <c r="P64">
        <f t="shared" si="14"/>
        <v>303084</v>
      </c>
      <c r="Q64">
        <f t="shared" si="15"/>
        <v>0</v>
      </c>
      <c r="R64">
        <f t="shared" si="16"/>
        <v>215583</v>
      </c>
      <c r="S64">
        <f t="shared" si="17"/>
        <v>0</v>
      </c>
      <c r="T64">
        <f t="shared" si="18"/>
        <v>153344</v>
      </c>
      <c r="U64">
        <f t="shared" si="19"/>
        <v>0</v>
      </c>
      <c r="V64">
        <f t="shared" si="20"/>
        <v>109073</v>
      </c>
      <c r="W64">
        <f t="shared" si="21"/>
        <v>0</v>
      </c>
      <c r="X64">
        <f t="shared" si="22"/>
        <v>77583</v>
      </c>
      <c r="Y64">
        <f t="shared" si="23"/>
        <v>0</v>
      </c>
      <c r="Z64">
        <f t="shared" si="24"/>
        <v>55184</v>
      </c>
      <c r="AA64">
        <f t="shared" si="25"/>
        <v>0</v>
      </c>
      <c r="AB64">
        <f t="shared" si="26"/>
        <v>39252</v>
      </c>
      <c r="AC64">
        <f t="shared" si="27"/>
        <v>0</v>
      </c>
    </row>
    <row r="65" spans="1:29">
      <c r="A65" t="s">
        <v>10</v>
      </c>
      <c r="B65">
        <f t="shared" si="3"/>
        <v>3983255</v>
      </c>
      <c r="C65">
        <f t="shared" si="4"/>
        <v>3751139</v>
      </c>
      <c r="D65">
        <f t="shared" si="5"/>
        <v>0</v>
      </c>
      <c r="E65">
        <f t="shared" si="28"/>
        <v>0.94169999999999998</v>
      </c>
      <c r="H65">
        <f t="shared" si="6"/>
        <v>3532447</v>
      </c>
      <c r="I65">
        <f t="shared" si="7"/>
        <v>0</v>
      </c>
      <c r="J65">
        <f t="shared" si="8"/>
        <v>3326505</v>
      </c>
      <c r="K65">
        <f t="shared" si="9"/>
        <v>0</v>
      </c>
      <c r="L65">
        <f t="shared" si="10"/>
        <v>3132569</v>
      </c>
      <c r="M65">
        <f t="shared" si="11"/>
        <v>0</v>
      </c>
      <c r="N65">
        <f t="shared" si="12"/>
        <v>2949940</v>
      </c>
      <c r="O65">
        <f t="shared" si="13"/>
        <v>0</v>
      </c>
      <c r="P65">
        <f t="shared" si="14"/>
        <v>2777958</v>
      </c>
      <c r="Q65">
        <f t="shared" si="15"/>
        <v>0</v>
      </c>
      <c r="R65">
        <f t="shared" si="16"/>
        <v>2616003</v>
      </c>
      <c r="S65">
        <f t="shared" si="17"/>
        <v>0</v>
      </c>
      <c r="T65">
        <f t="shared" si="18"/>
        <v>2463490</v>
      </c>
      <c r="U65">
        <f t="shared" si="19"/>
        <v>0</v>
      </c>
      <c r="V65">
        <f t="shared" si="20"/>
        <v>2319868</v>
      </c>
      <c r="W65">
        <f t="shared" si="21"/>
        <v>0</v>
      </c>
      <c r="X65">
        <f t="shared" si="22"/>
        <v>2184619</v>
      </c>
      <c r="Y65">
        <f t="shared" si="23"/>
        <v>0</v>
      </c>
      <c r="Z65">
        <f t="shared" si="24"/>
        <v>2057255</v>
      </c>
      <c r="AA65">
        <f t="shared" si="25"/>
        <v>0</v>
      </c>
      <c r="AB65">
        <f t="shared" si="26"/>
        <v>1937317</v>
      </c>
      <c r="AC65">
        <f t="shared" si="27"/>
        <v>0</v>
      </c>
    </row>
    <row r="66" spans="1:29">
      <c r="A66" t="s">
        <v>11</v>
      </c>
      <c r="B66">
        <f t="shared" si="3"/>
        <v>7688480</v>
      </c>
      <c r="C66">
        <f t="shared" si="4"/>
        <v>8979036</v>
      </c>
      <c r="D66">
        <f t="shared" si="5"/>
        <v>0</v>
      </c>
      <c r="E66">
        <f t="shared" si="28"/>
        <v>1.1677999999999999</v>
      </c>
      <c r="H66">
        <f t="shared" si="6"/>
        <v>10485718</v>
      </c>
      <c r="I66">
        <f t="shared" si="7"/>
        <v>0</v>
      </c>
      <c r="J66">
        <f>IF(I66 = 0,INT(H66*E66),H66)</f>
        <v>12245221</v>
      </c>
      <c r="K66">
        <f t="shared" si="9"/>
        <v>0</v>
      </c>
      <c r="L66">
        <f t="shared" si="10"/>
        <v>14299969</v>
      </c>
      <c r="M66">
        <f t="shared" si="11"/>
        <v>0</v>
      </c>
      <c r="N66">
        <f t="shared" si="12"/>
        <v>16699503</v>
      </c>
      <c r="O66">
        <f t="shared" si="13"/>
        <v>1</v>
      </c>
      <c r="P66">
        <f t="shared" si="14"/>
        <v>16699503</v>
      </c>
      <c r="Q66">
        <f t="shared" si="15"/>
        <v>1</v>
      </c>
      <c r="R66">
        <f t="shared" si="16"/>
        <v>16699503</v>
      </c>
      <c r="S66">
        <f t="shared" si="17"/>
        <v>1</v>
      </c>
      <c r="T66">
        <f t="shared" si="18"/>
        <v>16699503</v>
      </c>
      <c r="U66">
        <f t="shared" si="19"/>
        <v>1</v>
      </c>
      <c r="V66">
        <f t="shared" si="20"/>
        <v>16699503</v>
      </c>
      <c r="W66">
        <f t="shared" si="21"/>
        <v>1</v>
      </c>
      <c r="X66">
        <f t="shared" si="22"/>
        <v>16699503</v>
      </c>
      <c r="Y66">
        <f t="shared" si="23"/>
        <v>1</v>
      </c>
      <c r="Z66">
        <f t="shared" si="24"/>
        <v>16699503</v>
      </c>
      <c r="AA66">
        <f t="shared" si="25"/>
        <v>1</v>
      </c>
      <c r="AB66">
        <f t="shared" si="26"/>
        <v>16699503</v>
      </c>
      <c r="AC66">
        <f t="shared" si="27"/>
        <v>1</v>
      </c>
    </row>
    <row r="67" spans="1:29">
      <c r="A67" t="s">
        <v>12</v>
      </c>
      <c r="B67">
        <f t="shared" si="3"/>
        <v>1960392</v>
      </c>
      <c r="C67">
        <f t="shared" si="4"/>
        <v>2141427</v>
      </c>
      <c r="D67">
        <f t="shared" si="5"/>
        <v>0</v>
      </c>
      <c r="E67">
        <f t="shared" si="28"/>
        <v>1.0923</v>
      </c>
      <c r="H67">
        <f t="shared" si="6"/>
        <v>2339080</v>
      </c>
      <c r="I67">
        <f t="shared" si="7"/>
        <v>0</v>
      </c>
      <c r="J67">
        <f t="shared" si="8"/>
        <v>2554977</v>
      </c>
      <c r="K67">
        <f t="shared" si="9"/>
        <v>0</v>
      </c>
      <c r="L67">
        <f t="shared" si="10"/>
        <v>2790801</v>
      </c>
      <c r="M67">
        <f t="shared" si="11"/>
        <v>0</v>
      </c>
      <c r="N67">
        <f t="shared" si="12"/>
        <v>3048391</v>
      </c>
      <c r="O67">
        <f t="shared" si="13"/>
        <v>0</v>
      </c>
      <c r="P67">
        <f t="shared" si="14"/>
        <v>3329757</v>
      </c>
      <c r="Q67">
        <f t="shared" si="15"/>
        <v>0</v>
      </c>
      <c r="R67">
        <f t="shared" si="16"/>
        <v>3637093</v>
      </c>
      <c r="S67">
        <f t="shared" si="17"/>
        <v>0</v>
      </c>
      <c r="T67">
        <f t="shared" si="18"/>
        <v>3972796</v>
      </c>
      <c r="U67">
        <f t="shared" si="19"/>
        <v>1</v>
      </c>
      <c r="V67">
        <f t="shared" si="20"/>
        <v>3972796</v>
      </c>
      <c r="W67">
        <f t="shared" si="21"/>
        <v>1</v>
      </c>
      <c r="X67">
        <f t="shared" si="22"/>
        <v>3972796</v>
      </c>
      <c r="Y67">
        <f t="shared" si="23"/>
        <v>1</v>
      </c>
      <c r="Z67">
        <f t="shared" si="24"/>
        <v>3972796</v>
      </c>
      <c r="AA67">
        <f t="shared" si="25"/>
        <v>1</v>
      </c>
      <c r="AB67">
        <f t="shared" si="26"/>
        <v>3972796</v>
      </c>
      <c r="AC67">
        <f t="shared" si="27"/>
        <v>1</v>
      </c>
    </row>
    <row r="68" spans="1:29">
      <c r="A68" t="s">
        <v>13</v>
      </c>
      <c r="B68">
        <f t="shared" si="3"/>
        <v>2177470</v>
      </c>
      <c r="C68">
        <f t="shared" si="4"/>
        <v>1765883</v>
      </c>
      <c r="D68">
        <f t="shared" si="5"/>
        <v>0</v>
      </c>
      <c r="E68">
        <f t="shared" si="28"/>
        <v>0.81089999999999995</v>
      </c>
      <c r="H68">
        <f t="shared" si="6"/>
        <v>1431954</v>
      </c>
      <c r="I68">
        <f t="shared" si="7"/>
        <v>0</v>
      </c>
      <c r="J68">
        <f t="shared" si="8"/>
        <v>1161171</v>
      </c>
      <c r="K68">
        <f t="shared" si="9"/>
        <v>0</v>
      </c>
      <c r="L68">
        <f t="shared" si="10"/>
        <v>941593</v>
      </c>
      <c r="M68">
        <f t="shared" si="11"/>
        <v>0</v>
      </c>
      <c r="N68">
        <f t="shared" si="12"/>
        <v>763537</v>
      </c>
      <c r="O68">
        <f t="shared" si="13"/>
        <v>0</v>
      </c>
      <c r="P68">
        <f t="shared" si="14"/>
        <v>619152</v>
      </c>
      <c r="Q68">
        <f t="shared" si="15"/>
        <v>0</v>
      </c>
      <c r="R68">
        <f t="shared" si="16"/>
        <v>502070</v>
      </c>
      <c r="S68">
        <f t="shared" si="17"/>
        <v>0</v>
      </c>
      <c r="T68">
        <f t="shared" si="18"/>
        <v>407128</v>
      </c>
      <c r="U68">
        <f t="shared" si="19"/>
        <v>0</v>
      </c>
      <c r="V68">
        <f t="shared" si="20"/>
        <v>330140</v>
      </c>
      <c r="W68">
        <f t="shared" si="21"/>
        <v>0</v>
      </c>
      <c r="X68">
        <f t="shared" si="22"/>
        <v>267710</v>
      </c>
      <c r="Y68">
        <f t="shared" si="23"/>
        <v>0</v>
      </c>
      <c r="Z68">
        <f t="shared" si="24"/>
        <v>217086</v>
      </c>
      <c r="AA68">
        <f t="shared" si="25"/>
        <v>0</v>
      </c>
      <c r="AB68">
        <f t="shared" si="26"/>
        <v>176035</v>
      </c>
      <c r="AC68">
        <f t="shared" si="27"/>
        <v>0</v>
      </c>
    </row>
    <row r="69" spans="1:29">
      <c r="A69" t="s">
        <v>14</v>
      </c>
      <c r="B69">
        <f t="shared" si="3"/>
        <v>5134027</v>
      </c>
      <c r="C69">
        <f t="shared" si="4"/>
        <v>4099997</v>
      </c>
      <c r="D69">
        <f t="shared" si="5"/>
        <v>0</v>
      </c>
      <c r="E69">
        <f t="shared" si="28"/>
        <v>0.79849999999999999</v>
      </c>
      <c r="H69">
        <f t="shared" si="6"/>
        <v>3273847</v>
      </c>
      <c r="I69">
        <f t="shared" si="7"/>
        <v>0</v>
      </c>
      <c r="J69">
        <f t="shared" si="8"/>
        <v>2614166</v>
      </c>
      <c r="K69">
        <f t="shared" si="9"/>
        <v>0</v>
      </c>
      <c r="L69">
        <f t="shared" si="10"/>
        <v>2087411</v>
      </c>
      <c r="M69">
        <f t="shared" si="11"/>
        <v>0</v>
      </c>
      <c r="N69">
        <f t="shared" si="12"/>
        <v>1666797</v>
      </c>
      <c r="O69">
        <f t="shared" si="13"/>
        <v>0</v>
      </c>
      <c r="P69">
        <f t="shared" si="14"/>
        <v>1330937</v>
      </c>
      <c r="Q69">
        <f t="shared" si="15"/>
        <v>0</v>
      </c>
      <c r="R69">
        <f t="shared" si="16"/>
        <v>1062753</v>
      </c>
      <c r="S69">
        <f t="shared" si="17"/>
        <v>0</v>
      </c>
      <c r="T69">
        <f t="shared" si="18"/>
        <v>848608</v>
      </c>
      <c r="U69">
        <f t="shared" si="19"/>
        <v>0</v>
      </c>
      <c r="V69">
        <f t="shared" si="20"/>
        <v>677613</v>
      </c>
      <c r="W69">
        <f t="shared" si="21"/>
        <v>0</v>
      </c>
      <c r="X69">
        <f t="shared" si="22"/>
        <v>541073</v>
      </c>
      <c r="Y69">
        <f t="shared" si="23"/>
        <v>0</v>
      </c>
      <c r="Z69">
        <f t="shared" si="24"/>
        <v>432046</v>
      </c>
      <c r="AA69">
        <f t="shared" si="25"/>
        <v>0</v>
      </c>
      <c r="AB69">
        <f t="shared" si="26"/>
        <v>344988</v>
      </c>
      <c r="AC69">
        <f t="shared" si="27"/>
        <v>0</v>
      </c>
    </row>
    <row r="70" spans="1:29">
      <c r="A70" t="s">
        <v>15</v>
      </c>
      <c r="B70">
        <f t="shared" si="3"/>
        <v>2728601</v>
      </c>
      <c r="C70">
        <f t="shared" si="4"/>
        <v>3408578</v>
      </c>
      <c r="D70">
        <f t="shared" si="5"/>
        <v>0</v>
      </c>
      <c r="E70">
        <f t="shared" si="28"/>
        <v>1.2492000000000001</v>
      </c>
      <c r="H70">
        <f t="shared" si="6"/>
        <v>4257995</v>
      </c>
      <c r="I70">
        <f t="shared" si="7"/>
        <v>0</v>
      </c>
      <c r="J70">
        <f t="shared" si="8"/>
        <v>5319087</v>
      </c>
      <c r="K70">
        <f t="shared" si="9"/>
        <v>0</v>
      </c>
      <c r="L70">
        <f t="shared" si="10"/>
        <v>6644603</v>
      </c>
      <c r="M70">
        <f t="shared" si="11"/>
        <v>1</v>
      </c>
      <c r="N70">
        <f t="shared" si="12"/>
        <v>6644603</v>
      </c>
      <c r="O70">
        <f t="shared" si="13"/>
        <v>1</v>
      </c>
      <c r="P70">
        <f t="shared" si="14"/>
        <v>6644603</v>
      </c>
      <c r="Q70">
        <f t="shared" si="15"/>
        <v>1</v>
      </c>
      <c r="R70">
        <f t="shared" si="16"/>
        <v>6644603</v>
      </c>
      <c r="S70">
        <f t="shared" si="17"/>
        <v>1</v>
      </c>
      <c r="T70">
        <f t="shared" si="18"/>
        <v>6644603</v>
      </c>
      <c r="U70">
        <f t="shared" si="19"/>
        <v>1</v>
      </c>
      <c r="V70">
        <f t="shared" si="20"/>
        <v>6644603</v>
      </c>
      <c r="W70">
        <f t="shared" si="21"/>
        <v>1</v>
      </c>
      <c r="X70">
        <f t="shared" si="22"/>
        <v>6644603</v>
      </c>
      <c r="Y70">
        <f t="shared" si="23"/>
        <v>1</v>
      </c>
      <c r="Z70">
        <f t="shared" si="24"/>
        <v>6644603</v>
      </c>
      <c r="AA70">
        <f t="shared" si="25"/>
        <v>1</v>
      </c>
      <c r="AB70">
        <f t="shared" si="26"/>
        <v>6644603</v>
      </c>
      <c r="AC70">
        <f t="shared" si="27"/>
        <v>1</v>
      </c>
    </row>
    <row r="71" spans="1:29">
      <c r="A71" t="s">
        <v>16</v>
      </c>
      <c r="B71">
        <f t="shared" si="3"/>
        <v>5009321</v>
      </c>
      <c r="C71">
        <f t="shared" si="4"/>
        <v>3020942</v>
      </c>
      <c r="D71">
        <f t="shared" si="5"/>
        <v>0</v>
      </c>
      <c r="E71">
        <f t="shared" si="28"/>
        <v>0.60299999999999998</v>
      </c>
      <c r="H71">
        <f t="shared" si="6"/>
        <v>1821628</v>
      </c>
      <c r="I71">
        <f t="shared" si="7"/>
        <v>0</v>
      </c>
      <c r="J71">
        <f t="shared" si="8"/>
        <v>1098441</v>
      </c>
      <c r="K71">
        <f t="shared" si="9"/>
        <v>0</v>
      </c>
      <c r="L71">
        <f t="shared" si="10"/>
        <v>662359</v>
      </c>
      <c r="M71">
        <f t="shared" si="11"/>
        <v>0</v>
      </c>
      <c r="N71">
        <f t="shared" si="12"/>
        <v>399402</v>
      </c>
      <c r="O71">
        <f t="shared" si="13"/>
        <v>0</v>
      </c>
      <c r="P71">
        <f t="shared" si="14"/>
        <v>240839</v>
      </c>
      <c r="Q71">
        <f t="shared" si="15"/>
        <v>0</v>
      </c>
      <c r="R71">
        <f t="shared" si="16"/>
        <v>145225</v>
      </c>
      <c r="S71">
        <f t="shared" si="17"/>
        <v>0</v>
      </c>
      <c r="T71">
        <f t="shared" si="18"/>
        <v>87570</v>
      </c>
      <c r="U71">
        <f t="shared" si="19"/>
        <v>0</v>
      </c>
      <c r="V71">
        <f t="shared" si="20"/>
        <v>52804</v>
      </c>
      <c r="W71">
        <f t="shared" si="21"/>
        <v>0</v>
      </c>
      <c r="X71">
        <f t="shared" si="22"/>
        <v>31840</v>
      </c>
      <c r="Y71">
        <f t="shared" si="23"/>
        <v>0</v>
      </c>
      <c r="Z71">
        <f t="shared" si="24"/>
        <v>19199</v>
      </c>
      <c r="AA71">
        <f t="shared" si="25"/>
        <v>0</v>
      </c>
      <c r="AB71">
        <f t="shared" si="26"/>
        <v>11576</v>
      </c>
      <c r="AC71">
        <f t="shared" si="27"/>
        <v>0</v>
      </c>
    </row>
    <row r="72" spans="1:29">
      <c r="A72" t="s">
        <v>17</v>
      </c>
      <c r="B72">
        <f t="shared" si="3"/>
        <v>2729291</v>
      </c>
      <c r="C72">
        <f t="shared" si="4"/>
        <v>1256318</v>
      </c>
      <c r="D72">
        <f t="shared" si="5"/>
        <v>0</v>
      </c>
      <c r="E72">
        <f t="shared" si="28"/>
        <v>0.46029999999999999</v>
      </c>
      <c r="H72">
        <f t="shared" si="6"/>
        <v>578283</v>
      </c>
      <c r="I72">
        <f t="shared" si="7"/>
        <v>0</v>
      </c>
      <c r="J72">
        <f t="shared" si="8"/>
        <v>266183</v>
      </c>
      <c r="K72">
        <f t="shared" si="9"/>
        <v>0</v>
      </c>
      <c r="L72">
        <f t="shared" si="10"/>
        <v>122524</v>
      </c>
      <c r="M72">
        <f t="shared" si="11"/>
        <v>0</v>
      </c>
      <c r="N72">
        <f t="shared" si="12"/>
        <v>56397</v>
      </c>
      <c r="O72">
        <f t="shared" si="13"/>
        <v>0</v>
      </c>
      <c r="P72">
        <f t="shared" si="14"/>
        <v>25959</v>
      </c>
      <c r="Q72">
        <f t="shared" si="15"/>
        <v>0</v>
      </c>
      <c r="R72">
        <f t="shared" si="16"/>
        <v>11948</v>
      </c>
      <c r="S72">
        <f t="shared" si="17"/>
        <v>0</v>
      </c>
      <c r="T72">
        <f t="shared" si="18"/>
        <v>5499</v>
      </c>
      <c r="U72">
        <f t="shared" si="19"/>
        <v>0</v>
      </c>
      <c r="V72">
        <f t="shared" si="20"/>
        <v>2531</v>
      </c>
      <c r="W72">
        <f t="shared" si="21"/>
        <v>0</v>
      </c>
      <c r="X72">
        <f t="shared" si="22"/>
        <v>1165</v>
      </c>
      <c r="Y72">
        <f t="shared" si="23"/>
        <v>0</v>
      </c>
      <c r="Z72">
        <f t="shared" si="24"/>
        <v>536</v>
      </c>
      <c r="AA72">
        <f t="shared" si="25"/>
        <v>0</v>
      </c>
      <c r="AB72">
        <f t="shared" si="26"/>
        <v>246</v>
      </c>
      <c r="AC72">
        <f t="shared" si="27"/>
        <v>0</v>
      </c>
    </row>
    <row r="73" spans="1:29">
      <c r="A73" t="s">
        <v>18</v>
      </c>
      <c r="B73">
        <f t="shared" si="3"/>
        <v>6175874</v>
      </c>
      <c r="C73">
        <f t="shared" si="4"/>
        <v>3425717</v>
      </c>
      <c r="D73">
        <f t="shared" si="5"/>
        <v>0</v>
      </c>
      <c r="E73">
        <f t="shared" si="28"/>
        <v>0.55459999999999998</v>
      </c>
      <c r="H73">
        <f t="shared" si="6"/>
        <v>1899902</v>
      </c>
      <c r="I73">
        <f t="shared" si="7"/>
        <v>0</v>
      </c>
      <c r="J73">
        <f t="shared" si="8"/>
        <v>1053685</v>
      </c>
      <c r="K73">
        <f t="shared" si="9"/>
        <v>0</v>
      </c>
      <c r="L73">
        <f t="shared" si="10"/>
        <v>584373</v>
      </c>
      <c r="M73">
        <f t="shared" si="11"/>
        <v>0</v>
      </c>
      <c r="N73">
        <f t="shared" si="12"/>
        <v>324093</v>
      </c>
      <c r="O73">
        <f t="shared" si="13"/>
        <v>0</v>
      </c>
      <c r="P73">
        <f t="shared" si="14"/>
        <v>179741</v>
      </c>
      <c r="Q73">
        <f t="shared" si="15"/>
        <v>0</v>
      </c>
      <c r="R73">
        <f t="shared" si="16"/>
        <v>99684</v>
      </c>
      <c r="S73">
        <f t="shared" si="17"/>
        <v>0</v>
      </c>
      <c r="T73">
        <f t="shared" si="18"/>
        <v>55284</v>
      </c>
      <c r="U73">
        <f t="shared" si="19"/>
        <v>0</v>
      </c>
      <c r="V73">
        <f t="shared" si="20"/>
        <v>30660</v>
      </c>
      <c r="W73">
        <f t="shared" si="21"/>
        <v>0</v>
      </c>
      <c r="X73">
        <f t="shared" si="22"/>
        <v>17004</v>
      </c>
      <c r="Y73">
        <f t="shared" si="23"/>
        <v>0</v>
      </c>
      <c r="Z73">
        <f t="shared" si="24"/>
        <v>9430</v>
      </c>
      <c r="AA73">
        <f t="shared" si="25"/>
        <v>0</v>
      </c>
      <c r="AB73">
        <f t="shared" si="26"/>
        <v>5229</v>
      </c>
      <c r="AC73">
        <f t="shared" si="27"/>
        <v>0</v>
      </c>
    </row>
    <row r="74" spans="1:29">
      <c r="A74" t="s">
        <v>19</v>
      </c>
      <c r="B74">
        <f t="shared" si="3"/>
        <v>3008890</v>
      </c>
      <c r="C74">
        <f t="shared" si="4"/>
        <v>2778690</v>
      </c>
      <c r="D74">
        <f t="shared" si="5"/>
        <v>0</v>
      </c>
      <c r="E74">
        <f t="shared" si="28"/>
        <v>0.9234</v>
      </c>
      <c r="H74">
        <f t="shared" si="6"/>
        <v>2565842</v>
      </c>
      <c r="I74">
        <f t="shared" si="7"/>
        <v>0</v>
      </c>
      <c r="J74">
        <f t="shared" si="8"/>
        <v>2369298</v>
      </c>
      <c r="K74">
        <f t="shared" si="9"/>
        <v>0</v>
      </c>
      <c r="L74">
        <f t="shared" si="10"/>
        <v>2187809</v>
      </c>
      <c r="M74">
        <f t="shared" si="11"/>
        <v>0</v>
      </c>
      <c r="N74">
        <f t="shared" si="12"/>
        <v>2020222</v>
      </c>
      <c r="O74">
        <f t="shared" si="13"/>
        <v>0</v>
      </c>
      <c r="P74">
        <f t="shared" si="14"/>
        <v>1865472</v>
      </c>
      <c r="Q74">
        <f t="shared" si="15"/>
        <v>0</v>
      </c>
      <c r="R74">
        <f t="shared" si="16"/>
        <v>1722576</v>
      </c>
      <c r="S74">
        <f t="shared" si="17"/>
        <v>0</v>
      </c>
      <c r="T74">
        <f t="shared" si="18"/>
        <v>1590626</v>
      </c>
      <c r="U74">
        <f t="shared" si="19"/>
        <v>0</v>
      </c>
      <c r="V74">
        <f t="shared" si="20"/>
        <v>1468784</v>
      </c>
      <c r="W74">
        <f t="shared" si="21"/>
        <v>0</v>
      </c>
      <c r="X74">
        <f t="shared" si="22"/>
        <v>1356275</v>
      </c>
      <c r="Y74">
        <f t="shared" si="23"/>
        <v>0</v>
      </c>
      <c r="Z74">
        <f t="shared" si="24"/>
        <v>1252384</v>
      </c>
      <c r="AA74">
        <f t="shared" si="25"/>
        <v>0</v>
      </c>
      <c r="AB74">
        <f t="shared" si="26"/>
        <v>1156451</v>
      </c>
      <c r="AC74">
        <f t="shared" si="27"/>
        <v>0</v>
      </c>
    </row>
    <row r="75" spans="1:29">
      <c r="A75" t="s">
        <v>20</v>
      </c>
      <c r="B75">
        <f t="shared" si="3"/>
        <v>4752576</v>
      </c>
      <c r="C75">
        <f t="shared" si="4"/>
        <v>572183</v>
      </c>
      <c r="D75">
        <f t="shared" si="5"/>
        <v>0</v>
      </c>
      <c r="E75">
        <f t="shared" si="28"/>
        <v>0.1203</v>
      </c>
      <c r="H75">
        <f t="shared" si="6"/>
        <v>68833</v>
      </c>
      <c r="I75">
        <f t="shared" si="7"/>
        <v>0</v>
      </c>
      <c r="J75">
        <f t="shared" si="8"/>
        <v>8280</v>
      </c>
      <c r="K75">
        <f t="shared" si="9"/>
        <v>0</v>
      </c>
      <c r="L75">
        <f t="shared" si="10"/>
        <v>996</v>
      </c>
      <c r="M75">
        <f t="shared" si="11"/>
        <v>0</v>
      </c>
      <c r="N75">
        <f t="shared" si="12"/>
        <v>119</v>
      </c>
      <c r="O75">
        <f t="shared" si="13"/>
        <v>0</v>
      </c>
      <c r="P75">
        <f t="shared" si="14"/>
        <v>14</v>
      </c>
      <c r="Q75">
        <f t="shared" si="15"/>
        <v>0</v>
      </c>
      <c r="R75">
        <f t="shared" si="16"/>
        <v>1</v>
      </c>
      <c r="S75">
        <f t="shared" si="17"/>
        <v>0</v>
      </c>
      <c r="T75">
        <f t="shared" si="18"/>
        <v>0</v>
      </c>
      <c r="U75">
        <f t="shared" si="19"/>
        <v>0</v>
      </c>
      <c r="V75">
        <f t="shared" si="20"/>
        <v>0</v>
      </c>
      <c r="W75">
        <f t="shared" si="21"/>
        <v>0</v>
      </c>
      <c r="X75">
        <f t="shared" si="22"/>
        <v>0</v>
      </c>
      <c r="Y75">
        <f t="shared" si="23"/>
        <v>0</v>
      </c>
      <c r="Z75">
        <f t="shared" si="24"/>
        <v>0</v>
      </c>
      <c r="AA75">
        <f t="shared" si="25"/>
        <v>0</v>
      </c>
      <c r="AB75">
        <f t="shared" si="26"/>
        <v>0</v>
      </c>
      <c r="AC75">
        <f t="shared" si="27"/>
        <v>0</v>
      </c>
    </row>
    <row r="76" spans="1:29">
      <c r="A76" t="s">
        <v>21</v>
      </c>
      <c r="B76">
        <f t="shared" si="3"/>
        <v>1434562</v>
      </c>
      <c r="C76">
        <f t="shared" si="4"/>
        <v>5519227</v>
      </c>
      <c r="D76">
        <f t="shared" si="5"/>
        <v>1</v>
      </c>
      <c r="E76">
        <f t="shared" si="28"/>
        <v>3.8473000000000002</v>
      </c>
      <c r="H76">
        <f t="shared" si="6"/>
        <v>5519227</v>
      </c>
      <c r="I76">
        <f t="shared" si="7"/>
        <v>1</v>
      </c>
      <c r="J76">
        <f t="shared" si="8"/>
        <v>5519227</v>
      </c>
      <c r="K76">
        <f t="shared" si="9"/>
        <v>1</v>
      </c>
      <c r="L76">
        <f t="shared" si="10"/>
        <v>5519227</v>
      </c>
      <c r="M76">
        <f t="shared" si="11"/>
        <v>1</v>
      </c>
      <c r="N76">
        <f t="shared" si="12"/>
        <v>5519227</v>
      </c>
      <c r="O76">
        <f t="shared" si="13"/>
        <v>1</v>
      </c>
      <c r="P76">
        <f t="shared" si="14"/>
        <v>5519227</v>
      </c>
      <c r="Q76">
        <f t="shared" si="15"/>
        <v>1</v>
      </c>
      <c r="R76">
        <f t="shared" si="16"/>
        <v>5519227</v>
      </c>
      <c r="S76">
        <f t="shared" si="17"/>
        <v>1</v>
      </c>
      <c r="T76">
        <f t="shared" si="18"/>
        <v>5519227</v>
      </c>
      <c r="U76">
        <f t="shared" si="19"/>
        <v>1</v>
      </c>
      <c r="V76">
        <f t="shared" si="20"/>
        <v>5519227</v>
      </c>
      <c r="W76">
        <f t="shared" si="21"/>
        <v>1</v>
      </c>
      <c r="X76">
        <f t="shared" si="22"/>
        <v>5519227</v>
      </c>
      <c r="Y76">
        <f t="shared" si="23"/>
        <v>1</v>
      </c>
      <c r="Z76">
        <f t="shared" si="24"/>
        <v>5519227</v>
      </c>
      <c r="AA76">
        <f t="shared" si="25"/>
        <v>1</v>
      </c>
      <c r="AB76">
        <f t="shared" si="26"/>
        <v>5519227</v>
      </c>
      <c r="AC76">
        <f t="shared" si="27"/>
        <v>1</v>
      </c>
    </row>
    <row r="77" spans="1:29">
      <c r="A77" t="s">
        <v>22</v>
      </c>
      <c r="B77">
        <f t="shared" si="3"/>
        <v>4505451</v>
      </c>
      <c r="C77">
        <f t="shared" si="4"/>
        <v>3273876</v>
      </c>
      <c r="D77">
        <f t="shared" si="5"/>
        <v>0</v>
      </c>
      <c r="E77">
        <f t="shared" si="28"/>
        <v>0.72660000000000002</v>
      </c>
      <c r="H77">
        <f t="shared" si="6"/>
        <v>2378798</v>
      </c>
      <c r="I77">
        <f t="shared" si="7"/>
        <v>0</v>
      </c>
      <c r="J77">
        <f t="shared" si="8"/>
        <v>1728434</v>
      </c>
      <c r="K77">
        <f t="shared" si="9"/>
        <v>0</v>
      </c>
      <c r="L77">
        <f t="shared" si="10"/>
        <v>1255880</v>
      </c>
      <c r="M77">
        <f t="shared" si="11"/>
        <v>0</v>
      </c>
      <c r="N77">
        <f t="shared" si="12"/>
        <v>912522</v>
      </c>
      <c r="O77">
        <f t="shared" si="13"/>
        <v>0</v>
      </c>
      <c r="P77">
        <f t="shared" si="14"/>
        <v>663038</v>
      </c>
      <c r="Q77">
        <f t="shared" si="15"/>
        <v>0</v>
      </c>
      <c r="R77">
        <f t="shared" si="16"/>
        <v>481763</v>
      </c>
      <c r="S77">
        <f t="shared" si="17"/>
        <v>0</v>
      </c>
      <c r="T77">
        <f t="shared" si="18"/>
        <v>350048</v>
      </c>
      <c r="U77">
        <f t="shared" si="19"/>
        <v>0</v>
      </c>
      <c r="V77">
        <f t="shared" si="20"/>
        <v>254344</v>
      </c>
      <c r="W77">
        <f t="shared" si="21"/>
        <v>0</v>
      </c>
      <c r="X77">
        <f t="shared" si="22"/>
        <v>184806</v>
      </c>
      <c r="Y77">
        <f t="shared" si="23"/>
        <v>0</v>
      </c>
      <c r="Z77">
        <f t="shared" si="24"/>
        <v>134280</v>
      </c>
      <c r="AA77">
        <f t="shared" si="25"/>
        <v>0</v>
      </c>
      <c r="AB77">
        <f t="shared" si="26"/>
        <v>97567</v>
      </c>
      <c r="AC77">
        <f t="shared" si="27"/>
        <v>0</v>
      </c>
    </row>
    <row r="78" spans="1:29">
      <c r="A78" t="s">
        <v>23</v>
      </c>
      <c r="B78">
        <f t="shared" si="3"/>
        <v>1327364</v>
      </c>
      <c r="C78">
        <f t="shared" si="4"/>
        <v>1664117</v>
      </c>
      <c r="D78">
        <f t="shared" si="5"/>
        <v>0</v>
      </c>
      <c r="E78">
        <f t="shared" si="28"/>
        <v>1.2537</v>
      </c>
      <c r="H78">
        <f t="shared" si="6"/>
        <v>2086303</v>
      </c>
      <c r="I78">
        <f t="shared" si="7"/>
        <v>0</v>
      </c>
      <c r="J78">
        <f t="shared" si="8"/>
        <v>2615598</v>
      </c>
      <c r="K78">
        <f t="shared" si="9"/>
        <v>0</v>
      </c>
      <c r="L78">
        <f t="shared" si="10"/>
        <v>3279175</v>
      </c>
      <c r="M78">
        <f t="shared" si="11"/>
        <v>1</v>
      </c>
      <c r="N78">
        <f t="shared" si="12"/>
        <v>3279175</v>
      </c>
      <c r="O78">
        <f t="shared" si="13"/>
        <v>1</v>
      </c>
      <c r="P78">
        <f t="shared" si="14"/>
        <v>3279175</v>
      </c>
      <c r="Q78">
        <f t="shared" si="15"/>
        <v>1</v>
      </c>
      <c r="R78">
        <f t="shared" si="16"/>
        <v>3279175</v>
      </c>
      <c r="S78">
        <f t="shared" si="17"/>
        <v>1</v>
      </c>
      <c r="T78">
        <f t="shared" si="18"/>
        <v>3279175</v>
      </c>
      <c r="U78">
        <f t="shared" si="19"/>
        <v>1</v>
      </c>
      <c r="V78">
        <f t="shared" si="20"/>
        <v>3279175</v>
      </c>
      <c r="W78">
        <f t="shared" si="21"/>
        <v>1</v>
      </c>
      <c r="X78">
        <f t="shared" si="22"/>
        <v>3279175</v>
      </c>
      <c r="Y78">
        <f t="shared" si="23"/>
        <v>1</v>
      </c>
      <c r="Z78">
        <f t="shared" si="24"/>
        <v>3279175</v>
      </c>
      <c r="AA78">
        <f t="shared" si="25"/>
        <v>1</v>
      </c>
      <c r="AB78">
        <f t="shared" si="26"/>
        <v>3279175</v>
      </c>
      <c r="AC78">
        <f t="shared" si="27"/>
        <v>1</v>
      </c>
    </row>
    <row r="79" spans="1:29">
      <c r="A79" t="s">
        <v>24</v>
      </c>
      <c r="B79">
        <f t="shared" si="3"/>
        <v>884947</v>
      </c>
      <c r="C79">
        <f t="shared" si="4"/>
        <v>3347446</v>
      </c>
      <c r="D79">
        <f t="shared" si="5"/>
        <v>1</v>
      </c>
      <c r="E79">
        <f t="shared" si="28"/>
        <v>3.7826</v>
      </c>
      <c r="H79">
        <f t="shared" si="6"/>
        <v>3347446</v>
      </c>
      <c r="I79">
        <f t="shared" si="7"/>
        <v>1</v>
      </c>
      <c r="J79">
        <f t="shared" si="8"/>
        <v>3347446</v>
      </c>
      <c r="K79">
        <f t="shared" si="9"/>
        <v>1</v>
      </c>
      <c r="L79">
        <f t="shared" si="10"/>
        <v>3347446</v>
      </c>
      <c r="M79">
        <f t="shared" si="11"/>
        <v>1</v>
      </c>
      <c r="N79">
        <f t="shared" si="12"/>
        <v>3347446</v>
      </c>
      <c r="O79">
        <f t="shared" si="13"/>
        <v>1</v>
      </c>
      <c r="P79">
        <f t="shared" si="14"/>
        <v>3347446</v>
      </c>
      <c r="Q79">
        <f t="shared" si="15"/>
        <v>1</v>
      </c>
      <c r="R79">
        <f t="shared" si="16"/>
        <v>3347446</v>
      </c>
      <c r="S79">
        <f t="shared" si="17"/>
        <v>1</v>
      </c>
      <c r="T79">
        <f t="shared" si="18"/>
        <v>3347446</v>
      </c>
      <c r="U79">
        <f t="shared" si="19"/>
        <v>1</v>
      </c>
      <c r="V79">
        <f t="shared" si="20"/>
        <v>3347446</v>
      </c>
      <c r="W79">
        <f t="shared" si="21"/>
        <v>1</v>
      </c>
      <c r="X79">
        <f t="shared" si="22"/>
        <v>3347446</v>
      </c>
      <c r="Y79">
        <f t="shared" si="23"/>
        <v>1</v>
      </c>
      <c r="Z79">
        <f t="shared" si="24"/>
        <v>3347446</v>
      </c>
      <c r="AA79">
        <f t="shared" si="25"/>
        <v>1</v>
      </c>
      <c r="AB79">
        <f t="shared" si="26"/>
        <v>3347446</v>
      </c>
      <c r="AC79">
        <f t="shared" si="27"/>
        <v>1</v>
      </c>
    </row>
    <row r="80" spans="1:29">
      <c r="A80" t="s">
        <v>25</v>
      </c>
      <c r="B80">
        <f t="shared" si="3"/>
        <v>2151563</v>
      </c>
      <c r="C80">
        <f t="shared" si="4"/>
        <v>1868301</v>
      </c>
      <c r="D80">
        <f t="shared" si="5"/>
        <v>0</v>
      </c>
      <c r="E80">
        <f t="shared" si="28"/>
        <v>0.86829999999999996</v>
      </c>
      <c r="H80">
        <f t="shared" si="6"/>
        <v>1622245</v>
      </c>
      <c r="I80">
        <f t="shared" si="7"/>
        <v>0</v>
      </c>
      <c r="J80">
        <f t="shared" si="8"/>
        <v>1408595</v>
      </c>
      <c r="K80">
        <f t="shared" si="9"/>
        <v>0</v>
      </c>
      <c r="L80">
        <f t="shared" si="10"/>
        <v>1223083</v>
      </c>
      <c r="M80">
        <f t="shared" si="11"/>
        <v>0</v>
      </c>
      <c r="N80">
        <f t="shared" si="12"/>
        <v>1062002</v>
      </c>
      <c r="O80">
        <f t="shared" si="13"/>
        <v>0</v>
      </c>
      <c r="P80">
        <f t="shared" si="14"/>
        <v>922136</v>
      </c>
      <c r="Q80">
        <f t="shared" si="15"/>
        <v>0</v>
      </c>
      <c r="R80">
        <f t="shared" si="16"/>
        <v>800690</v>
      </c>
      <c r="S80">
        <f t="shared" si="17"/>
        <v>0</v>
      </c>
      <c r="T80">
        <f t="shared" si="18"/>
        <v>695239</v>
      </c>
      <c r="U80">
        <f t="shared" si="19"/>
        <v>0</v>
      </c>
      <c r="V80">
        <f>IF(U80 = 0,INT(T80*E80),T80)</f>
        <v>603676</v>
      </c>
      <c r="W80">
        <f t="shared" si="21"/>
        <v>0</v>
      </c>
      <c r="X80">
        <f t="shared" si="22"/>
        <v>524171</v>
      </c>
      <c r="Y80">
        <f t="shared" si="23"/>
        <v>0</v>
      </c>
      <c r="Z80">
        <f t="shared" si="24"/>
        <v>455137</v>
      </c>
      <c r="AA80">
        <f t="shared" si="25"/>
        <v>0</v>
      </c>
      <c r="AB80">
        <f t="shared" si="26"/>
        <v>395195</v>
      </c>
      <c r="AC80">
        <f t="shared" si="27"/>
        <v>0</v>
      </c>
    </row>
    <row r="81" spans="1:29">
      <c r="A81" t="s">
        <v>26</v>
      </c>
      <c r="B81">
        <f t="shared" si="3"/>
        <v>4709695</v>
      </c>
      <c r="C81">
        <f t="shared" si="4"/>
        <v>2219872</v>
      </c>
      <c r="D81">
        <f t="shared" si="5"/>
        <v>0</v>
      </c>
      <c r="E81">
        <f>ROUNDDOWN(C81/B81,4)</f>
        <v>0.4713</v>
      </c>
      <c r="H81">
        <f t="shared" si="6"/>
        <v>1046225</v>
      </c>
      <c r="I81">
        <f t="shared" si="7"/>
        <v>0</v>
      </c>
      <c r="J81">
        <f t="shared" si="8"/>
        <v>493085</v>
      </c>
      <c r="K81">
        <f t="shared" si="9"/>
        <v>0</v>
      </c>
      <c r="L81">
        <f t="shared" si="10"/>
        <v>232390</v>
      </c>
      <c r="M81">
        <f t="shared" si="11"/>
        <v>0</v>
      </c>
      <c r="N81">
        <f t="shared" si="12"/>
        <v>109525</v>
      </c>
      <c r="O81">
        <f t="shared" si="13"/>
        <v>0</v>
      </c>
      <c r="P81">
        <f t="shared" si="14"/>
        <v>51619</v>
      </c>
      <c r="Q81">
        <f t="shared" si="15"/>
        <v>0</v>
      </c>
      <c r="R81">
        <f t="shared" si="16"/>
        <v>24328</v>
      </c>
      <c r="S81">
        <f t="shared" si="17"/>
        <v>0</v>
      </c>
      <c r="T81">
        <f t="shared" si="18"/>
        <v>11465</v>
      </c>
      <c r="U81">
        <f t="shared" si="19"/>
        <v>0</v>
      </c>
      <c r="V81">
        <f t="shared" si="20"/>
        <v>5403</v>
      </c>
      <c r="W81">
        <f t="shared" si="21"/>
        <v>0</v>
      </c>
      <c r="X81">
        <f t="shared" si="22"/>
        <v>2546</v>
      </c>
      <c r="Y81">
        <f t="shared" si="23"/>
        <v>0</v>
      </c>
      <c r="Z81">
        <f t="shared" si="24"/>
        <v>1199</v>
      </c>
      <c r="AA81">
        <f t="shared" si="25"/>
        <v>0</v>
      </c>
      <c r="AB81">
        <f t="shared" si="26"/>
        <v>565</v>
      </c>
      <c r="AC81">
        <f t="shared" si="27"/>
        <v>0</v>
      </c>
    </row>
    <row r="82" spans="1:29">
      <c r="A82" t="s">
        <v>27</v>
      </c>
      <c r="B82">
        <f t="shared" si="3"/>
        <v>5450595</v>
      </c>
      <c r="C82">
        <f t="shared" si="4"/>
        <v>865257</v>
      </c>
      <c r="D82">
        <f t="shared" si="5"/>
        <v>0</v>
      </c>
      <c r="E82">
        <f t="shared" si="28"/>
        <v>0.15870000000000001</v>
      </c>
      <c r="H82">
        <f t="shared" si="6"/>
        <v>137316</v>
      </c>
      <c r="I82">
        <f t="shared" si="7"/>
        <v>0</v>
      </c>
      <c r="J82">
        <f t="shared" si="8"/>
        <v>21792</v>
      </c>
      <c r="K82">
        <f t="shared" si="9"/>
        <v>0</v>
      </c>
      <c r="L82">
        <f t="shared" si="10"/>
        <v>3458</v>
      </c>
      <c r="M82">
        <f t="shared" si="11"/>
        <v>0</v>
      </c>
      <c r="N82">
        <f t="shared" si="12"/>
        <v>548</v>
      </c>
      <c r="O82">
        <f t="shared" si="13"/>
        <v>0</v>
      </c>
      <c r="P82">
        <f t="shared" si="14"/>
        <v>86</v>
      </c>
      <c r="Q82">
        <f t="shared" si="15"/>
        <v>0</v>
      </c>
      <c r="R82">
        <f t="shared" si="16"/>
        <v>13</v>
      </c>
      <c r="S82">
        <f t="shared" si="17"/>
        <v>0</v>
      </c>
      <c r="T82">
        <f t="shared" si="18"/>
        <v>2</v>
      </c>
      <c r="U82">
        <f t="shared" si="19"/>
        <v>0</v>
      </c>
      <c r="V82">
        <f t="shared" si="20"/>
        <v>0</v>
      </c>
      <c r="W82">
        <f t="shared" si="21"/>
        <v>0</v>
      </c>
      <c r="X82">
        <f t="shared" si="22"/>
        <v>0</v>
      </c>
      <c r="Y82">
        <f t="shared" si="23"/>
        <v>0</v>
      </c>
      <c r="Z82">
        <f t="shared" si="24"/>
        <v>0</v>
      </c>
      <c r="AA82">
        <f t="shared" si="25"/>
        <v>0</v>
      </c>
      <c r="AB82">
        <f t="shared" si="26"/>
        <v>0</v>
      </c>
      <c r="AC82">
        <f t="shared" si="27"/>
        <v>0</v>
      </c>
    </row>
    <row r="83" spans="1:29">
      <c r="A83" t="s">
        <v>28</v>
      </c>
      <c r="B83">
        <f t="shared" si="3"/>
        <v>3703941</v>
      </c>
      <c r="C83">
        <f t="shared" si="4"/>
        <v>3045392</v>
      </c>
      <c r="D83">
        <f t="shared" si="5"/>
        <v>0</v>
      </c>
      <c r="E83">
        <f t="shared" si="28"/>
        <v>0.82220000000000004</v>
      </c>
      <c r="H83">
        <f t="shared" si="6"/>
        <v>2503921</v>
      </c>
      <c r="I83">
        <f t="shared" si="7"/>
        <v>0</v>
      </c>
      <c r="J83">
        <f t="shared" si="8"/>
        <v>2058723</v>
      </c>
      <c r="K83">
        <f t="shared" si="9"/>
        <v>0</v>
      </c>
      <c r="L83">
        <f t="shared" si="10"/>
        <v>1692682</v>
      </c>
      <c r="M83">
        <f t="shared" si="11"/>
        <v>0</v>
      </c>
      <c r="N83">
        <f t="shared" si="12"/>
        <v>1391723</v>
      </c>
      <c r="O83">
        <f t="shared" si="13"/>
        <v>0</v>
      </c>
      <c r="P83">
        <f t="shared" si="14"/>
        <v>1144274</v>
      </c>
      <c r="Q83">
        <f t="shared" si="15"/>
        <v>0</v>
      </c>
      <c r="R83">
        <f t="shared" si="16"/>
        <v>940822</v>
      </c>
      <c r="S83">
        <f t="shared" si="17"/>
        <v>0</v>
      </c>
      <c r="T83">
        <f t="shared" si="18"/>
        <v>773543</v>
      </c>
      <c r="U83">
        <f t="shared" si="19"/>
        <v>0</v>
      </c>
      <c r="V83">
        <f t="shared" si="20"/>
        <v>636007</v>
      </c>
      <c r="W83">
        <f t="shared" si="21"/>
        <v>0</v>
      </c>
      <c r="X83">
        <f t="shared" si="22"/>
        <v>522924</v>
      </c>
      <c r="Y83">
        <f t="shared" si="23"/>
        <v>0</v>
      </c>
      <c r="Z83">
        <f t="shared" si="24"/>
        <v>429948</v>
      </c>
      <c r="AA83">
        <f t="shared" si="25"/>
        <v>0</v>
      </c>
      <c r="AB83">
        <f t="shared" si="26"/>
        <v>353503</v>
      </c>
      <c r="AC83">
        <f t="shared" si="27"/>
        <v>0</v>
      </c>
    </row>
    <row r="84" spans="1:29">
      <c r="A84" t="s">
        <v>29</v>
      </c>
      <c r="B84">
        <f t="shared" si="3"/>
        <v>5040530</v>
      </c>
      <c r="C84">
        <f t="shared" si="4"/>
        <v>59431</v>
      </c>
      <c r="D84">
        <f t="shared" si="5"/>
        <v>0</v>
      </c>
      <c r="E84">
        <f t="shared" si="28"/>
        <v>1.17E-2</v>
      </c>
      <c r="H84">
        <f t="shared" si="6"/>
        <v>695</v>
      </c>
      <c r="I84">
        <f t="shared" si="7"/>
        <v>0</v>
      </c>
      <c r="J84">
        <f t="shared" si="8"/>
        <v>8</v>
      </c>
      <c r="K84">
        <f t="shared" si="9"/>
        <v>0</v>
      </c>
      <c r="L84">
        <f t="shared" si="10"/>
        <v>0</v>
      </c>
      <c r="M84">
        <f t="shared" si="11"/>
        <v>0</v>
      </c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>
        <f t="shared" si="16"/>
        <v>0</v>
      </c>
      <c r="S84">
        <f t="shared" si="17"/>
        <v>0</v>
      </c>
      <c r="T84">
        <f t="shared" si="18"/>
        <v>0</v>
      </c>
      <c r="U84">
        <f t="shared" si="19"/>
        <v>0</v>
      </c>
      <c r="V84">
        <f t="shared" si="20"/>
        <v>0</v>
      </c>
      <c r="W84">
        <f t="shared" si="21"/>
        <v>0</v>
      </c>
      <c r="X84">
        <f t="shared" si="22"/>
        <v>0</v>
      </c>
      <c r="Y84">
        <f t="shared" si="23"/>
        <v>0</v>
      </c>
      <c r="Z84">
        <f t="shared" si="24"/>
        <v>0</v>
      </c>
      <c r="AA84">
        <f t="shared" si="25"/>
        <v>0</v>
      </c>
      <c r="AB84">
        <f t="shared" si="26"/>
        <v>0</v>
      </c>
      <c r="AC84">
        <f t="shared" si="27"/>
        <v>0</v>
      </c>
    </row>
    <row r="85" spans="1:29">
      <c r="A85" t="s">
        <v>30</v>
      </c>
      <c r="B85">
        <f t="shared" si="3"/>
        <v>3754769</v>
      </c>
      <c r="C85">
        <f t="shared" si="4"/>
        <v>3477577</v>
      </c>
      <c r="D85">
        <f t="shared" si="5"/>
        <v>0</v>
      </c>
      <c r="E85">
        <f t="shared" si="28"/>
        <v>0.92610000000000003</v>
      </c>
      <c r="H85">
        <f t="shared" si="6"/>
        <v>3220584</v>
      </c>
      <c r="I85">
        <f t="shared" si="7"/>
        <v>0</v>
      </c>
      <c r="J85">
        <f t="shared" si="8"/>
        <v>2982582</v>
      </c>
      <c r="K85">
        <f t="shared" si="9"/>
        <v>0</v>
      </c>
      <c r="L85">
        <f t="shared" si="10"/>
        <v>2762169</v>
      </c>
      <c r="M85">
        <f t="shared" si="11"/>
        <v>0</v>
      </c>
      <c r="N85">
        <f t="shared" si="12"/>
        <v>2558044</v>
      </c>
      <c r="O85">
        <f t="shared" si="13"/>
        <v>0</v>
      </c>
      <c r="P85">
        <f t="shared" si="14"/>
        <v>2369004</v>
      </c>
      <c r="Q85">
        <f t="shared" si="15"/>
        <v>0</v>
      </c>
      <c r="R85">
        <f t="shared" si="16"/>
        <v>2193934</v>
      </c>
      <c r="S85">
        <f t="shared" si="17"/>
        <v>0</v>
      </c>
      <c r="T85">
        <f t="shared" si="18"/>
        <v>2031802</v>
      </c>
      <c r="U85">
        <f t="shared" si="19"/>
        <v>0</v>
      </c>
      <c r="V85">
        <f t="shared" si="20"/>
        <v>1881651</v>
      </c>
      <c r="W85">
        <f t="shared" si="21"/>
        <v>0</v>
      </c>
      <c r="X85">
        <f t="shared" si="22"/>
        <v>1742596</v>
      </c>
      <c r="Y85">
        <f t="shared" si="23"/>
        <v>0</v>
      </c>
      <c r="Z85">
        <f t="shared" si="24"/>
        <v>1613818</v>
      </c>
      <c r="AA85">
        <f t="shared" si="25"/>
        <v>0</v>
      </c>
      <c r="AB85">
        <f t="shared" si="26"/>
        <v>1494556</v>
      </c>
      <c r="AC85">
        <f t="shared" si="27"/>
        <v>0</v>
      </c>
    </row>
    <row r="86" spans="1:29">
      <c r="A86" t="s">
        <v>31</v>
      </c>
      <c r="B86">
        <f t="shared" si="3"/>
        <v>2021024</v>
      </c>
      <c r="C86">
        <f t="shared" si="4"/>
        <v>3855970</v>
      </c>
      <c r="D86">
        <f t="shared" si="5"/>
        <v>0</v>
      </c>
      <c r="E86">
        <f t="shared" si="28"/>
        <v>1.9078999999999999</v>
      </c>
      <c r="H86">
        <f t="shared" si="6"/>
        <v>7356805</v>
      </c>
      <c r="I86">
        <f t="shared" si="7"/>
        <v>1</v>
      </c>
      <c r="J86">
        <f t="shared" si="8"/>
        <v>7356805</v>
      </c>
      <c r="K86">
        <f t="shared" si="9"/>
        <v>1</v>
      </c>
      <c r="L86">
        <f t="shared" si="10"/>
        <v>7356805</v>
      </c>
      <c r="M86">
        <f t="shared" si="11"/>
        <v>1</v>
      </c>
      <c r="N86">
        <f t="shared" si="12"/>
        <v>7356805</v>
      </c>
      <c r="O86">
        <f t="shared" si="13"/>
        <v>1</v>
      </c>
      <c r="P86">
        <f t="shared" si="14"/>
        <v>7356805</v>
      </c>
      <c r="Q86">
        <f t="shared" si="15"/>
        <v>1</v>
      </c>
      <c r="R86">
        <f t="shared" si="16"/>
        <v>7356805</v>
      </c>
      <c r="S86">
        <f t="shared" si="17"/>
        <v>1</v>
      </c>
      <c r="T86">
        <f t="shared" si="18"/>
        <v>7356805</v>
      </c>
      <c r="U86">
        <f t="shared" si="19"/>
        <v>1</v>
      </c>
      <c r="V86">
        <f t="shared" si="20"/>
        <v>7356805</v>
      </c>
      <c r="W86">
        <f t="shared" si="21"/>
        <v>1</v>
      </c>
      <c r="X86">
        <f t="shared" si="22"/>
        <v>7356805</v>
      </c>
      <c r="Y86">
        <f t="shared" si="23"/>
        <v>1</v>
      </c>
      <c r="Z86">
        <f t="shared" si="24"/>
        <v>7356805</v>
      </c>
      <c r="AA86">
        <f t="shared" si="25"/>
        <v>1</v>
      </c>
      <c r="AB86">
        <f t="shared" si="26"/>
        <v>7356805</v>
      </c>
      <c r="AC86">
        <f t="shared" si="27"/>
        <v>1</v>
      </c>
    </row>
    <row r="87" spans="1:29">
      <c r="A87" t="s">
        <v>32</v>
      </c>
      <c r="B87">
        <f t="shared" si="3"/>
        <v>5856254</v>
      </c>
      <c r="C87">
        <f t="shared" si="4"/>
        <v>948807</v>
      </c>
      <c r="D87">
        <f t="shared" si="5"/>
        <v>0</v>
      </c>
      <c r="E87">
        <f t="shared" si="28"/>
        <v>0.16200000000000001</v>
      </c>
      <c r="H87">
        <f t="shared" si="6"/>
        <v>153706</v>
      </c>
      <c r="I87">
        <f t="shared" si="7"/>
        <v>0</v>
      </c>
      <c r="J87">
        <f t="shared" si="8"/>
        <v>24900</v>
      </c>
      <c r="K87">
        <f t="shared" si="9"/>
        <v>0</v>
      </c>
      <c r="L87">
        <f t="shared" si="10"/>
        <v>4033</v>
      </c>
      <c r="M87">
        <f t="shared" si="11"/>
        <v>0</v>
      </c>
      <c r="N87">
        <f t="shared" si="12"/>
        <v>653</v>
      </c>
      <c r="O87">
        <f t="shared" si="13"/>
        <v>0</v>
      </c>
      <c r="P87">
        <f t="shared" si="14"/>
        <v>105</v>
      </c>
      <c r="Q87">
        <f t="shared" si="15"/>
        <v>0</v>
      </c>
      <c r="R87">
        <f t="shared" si="16"/>
        <v>17</v>
      </c>
      <c r="S87">
        <f t="shared" si="17"/>
        <v>0</v>
      </c>
      <c r="T87">
        <f t="shared" si="18"/>
        <v>2</v>
      </c>
      <c r="U87">
        <f t="shared" si="19"/>
        <v>0</v>
      </c>
      <c r="V87">
        <f t="shared" si="20"/>
        <v>0</v>
      </c>
      <c r="W87">
        <f t="shared" si="21"/>
        <v>0</v>
      </c>
      <c r="X87">
        <f t="shared" si="22"/>
        <v>0</v>
      </c>
      <c r="Y87">
        <f t="shared" si="23"/>
        <v>0</v>
      </c>
      <c r="Z87">
        <f t="shared" si="24"/>
        <v>0</v>
      </c>
      <c r="AA87">
        <f t="shared" si="25"/>
        <v>0</v>
      </c>
      <c r="AB87">
        <f t="shared" si="26"/>
        <v>0</v>
      </c>
      <c r="AC87">
        <f t="shared" si="27"/>
        <v>0</v>
      </c>
    </row>
    <row r="88" spans="1:29">
      <c r="A88" t="s">
        <v>33</v>
      </c>
      <c r="B88">
        <f t="shared" si="3"/>
        <v>158033</v>
      </c>
      <c r="C88">
        <f t="shared" si="4"/>
        <v>2754275</v>
      </c>
      <c r="D88">
        <f t="shared" si="5"/>
        <v>1</v>
      </c>
      <c r="E88">
        <f t="shared" si="28"/>
        <v>17.4284</v>
      </c>
      <c r="H88">
        <f t="shared" si="6"/>
        <v>2754275</v>
      </c>
      <c r="I88">
        <f t="shared" si="7"/>
        <v>1</v>
      </c>
      <c r="J88">
        <f t="shared" si="8"/>
        <v>2754275</v>
      </c>
      <c r="K88">
        <f t="shared" si="9"/>
        <v>1</v>
      </c>
      <c r="L88">
        <f t="shared" si="10"/>
        <v>2754275</v>
      </c>
      <c r="M88">
        <f t="shared" si="11"/>
        <v>1</v>
      </c>
      <c r="N88">
        <f t="shared" si="12"/>
        <v>2754275</v>
      </c>
      <c r="O88">
        <f t="shared" si="13"/>
        <v>1</v>
      </c>
      <c r="P88">
        <f t="shared" si="14"/>
        <v>2754275</v>
      </c>
      <c r="Q88">
        <f t="shared" si="15"/>
        <v>1</v>
      </c>
      <c r="R88">
        <f t="shared" si="16"/>
        <v>2754275</v>
      </c>
      <c r="S88">
        <f t="shared" si="17"/>
        <v>1</v>
      </c>
      <c r="T88">
        <f t="shared" si="18"/>
        <v>2754275</v>
      </c>
      <c r="U88">
        <f t="shared" si="19"/>
        <v>1</v>
      </c>
      <c r="V88">
        <f t="shared" si="20"/>
        <v>2754275</v>
      </c>
      <c r="W88">
        <f t="shared" si="21"/>
        <v>1</v>
      </c>
      <c r="X88">
        <f t="shared" si="22"/>
        <v>2754275</v>
      </c>
      <c r="Y88">
        <f t="shared" si="23"/>
        <v>1</v>
      </c>
      <c r="Z88">
        <f t="shared" si="24"/>
        <v>2754275</v>
      </c>
      <c r="AA88">
        <f t="shared" si="25"/>
        <v>1</v>
      </c>
      <c r="AB88">
        <f t="shared" si="26"/>
        <v>2754275</v>
      </c>
      <c r="AC88">
        <f t="shared" si="27"/>
        <v>1</v>
      </c>
    </row>
    <row r="89" spans="1:29">
      <c r="A89" t="s">
        <v>34</v>
      </c>
      <c r="B89">
        <f t="shared" si="3"/>
        <v>4984142</v>
      </c>
      <c r="C89">
        <f t="shared" si="4"/>
        <v>1986529</v>
      </c>
      <c r="D89">
        <f t="shared" si="5"/>
        <v>0</v>
      </c>
      <c r="E89">
        <f t="shared" si="28"/>
        <v>0.39850000000000002</v>
      </c>
      <c r="H89">
        <f t="shared" si="6"/>
        <v>791631</v>
      </c>
      <c r="I89">
        <f t="shared" si="7"/>
        <v>0</v>
      </c>
      <c r="J89">
        <f t="shared" si="8"/>
        <v>315464</v>
      </c>
      <c r="K89">
        <f t="shared" si="9"/>
        <v>0</v>
      </c>
      <c r="L89">
        <f t="shared" si="10"/>
        <v>125712</v>
      </c>
      <c r="M89">
        <f t="shared" si="11"/>
        <v>0</v>
      </c>
      <c r="N89">
        <f t="shared" si="12"/>
        <v>50096</v>
      </c>
      <c r="O89">
        <f t="shared" si="13"/>
        <v>0</v>
      </c>
      <c r="P89">
        <f t="shared" si="14"/>
        <v>19963</v>
      </c>
      <c r="Q89">
        <f t="shared" si="15"/>
        <v>0</v>
      </c>
      <c r="R89">
        <f t="shared" si="16"/>
        <v>7955</v>
      </c>
      <c r="S89">
        <f t="shared" si="17"/>
        <v>0</v>
      </c>
      <c r="T89">
        <f t="shared" si="18"/>
        <v>3170</v>
      </c>
      <c r="U89">
        <f t="shared" si="19"/>
        <v>0</v>
      </c>
      <c r="V89">
        <f t="shared" si="20"/>
        <v>1263</v>
      </c>
      <c r="W89">
        <f t="shared" si="21"/>
        <v>0</v>
      </c>
      <c r="X89">
        <f t="shared" si="22"/>
        <v>503</v>
      </c>
      <c r="Y89">
        <f t="shared" si="23"/>
        <v>0</v>
      </c>
      <c r="Z89">
        <f t="shared" si="24"/>
        <v>200</v>
      </c>
      <c r="AA89">
        <f t="shared" si="25"/>
        <v>0</v>
      </c>
      <c r="AB89">
        <f t="shared" si="26"/>
        <v>79</v>
      </c>
      <c r="AC89">
        <f t="shared" si="27"/>
        <v>0</v>
      </c>
    </row>
    <row r="90" spans="1:29">
      <c r="A90" t="s">
        <v>35</v>
      </c>
      <c r="B90">
        <f t="shared" si="3"/>
        <v>3653434</v>
      </c>
      <c r="C90">
        <f t="shared" si="4"/>
        <v>229037</v>
      </c>
      <c r="D90">
        <f t="shared" si="5"/>
        <v>0</v>
      </c>
      <c r="E90">
        <f t="shared" si="28"/>
        <v>6.2600000000000003E-2</v>
      </c>
      <c r="H90">
        <f t="shared" si="6"/>
        <v>14337</v>
      </c>
      <c r="I90">
        <f t="shared" si="7"/>
        <v>0</v>
      </c>
      <c r="J90">
        <f t="shared" si="8"/>
        <v>897</v>
      </c>
      <c r="K90">
        <f t="shared" si="9"/>
        <v>0</v>
      </c>
      <c r="L90">
        <f t="shared" si="10"/>
        <v>56</v>
      </c>
      <c r="M90">
        <f t="shared" si="11"/>
        <v>0</v>
      </c>
      <c r="N90">
        <f t="shared" si="12"/>
        <v>3</v>
      </c>
      <c r="O90">
        <f t="shared" si="13"/>
        <v>0</v>
      </c>
      <c r="P90">
        <f t="shared" si="14"/>
        <v>0</v>
      </c>
      <c r="Q90">
        <f t="shared" si="15"/>
        <v>0</v>
      </c>
      <c r="R90">
        <f t="shared" si="16"/>
        <v>0</v>
      </c>
      <c r="S90">
        <f t="shared" si="17"/>
        <v>0</v>
      </c>
      <c r="T90">
        <f t="shared" si="18"/>
        <v>0</v>
      </c>
      <c r="U90">
        <f t="shared" si="19"/>
        <v>0</v>
      </c>
      <c r="V90">
        <f t="shared" si="20"/>
        <v>0</v>
      </c>
      <c r="W90">
        <f t="shared" si="21"/>
        <v>0</v>
      </c>
      <c r="X90">
        <f t="shared" si="22"/>
        <v>0</v>
      </c>
      <c r="Y90">
        <f t="shared" si="23"/>
        <v>0</v>
      </c>
      <c r="Z90">
        <f t="shared" si="24"/>
        <v>0</v>
      </c>
      <c r="AA90">
        <f t="shared" si="25"/>
        <v>0</v>
      </c>
      <c r="AB90">
        <f t="shared" si="26"/>
        <v>0</v>
      </c>
      <c r="AC90">
        <f t="shared" si="27"/>
        <v>0</v>
      </c>
    </row>
    <row r="91" spans="1:29">
      <c r="A91" t="s">
        <v>36</v>
      </c>
      <c r="B91">
        <f t="shared" si="3"/>
        <v>2921428</v>
      </c>
      <c r="C91">
        <f t="shared" si="4"/>
        <v>2383387</v>
      </c>
      <c r="D91">
        <f t="shared" si="5"/>
        <v>0</v>
      </c>
      <c r="E91">
        <f t="shared" si="28"/>
        <v>0.81579999999999997</v>
      </c>
      <c r="H91">
        <f t="shared" si="6"/>
        <v>1944367</v>
      </c>
      <c r="I91">
        <f t="shared" si="7"/>
        <v>0</v>
      </c>
      <c r="J91">
        <f t="shared" si="8"/>
        <v>1586214</v>
      </c>
      <c r="K91">
        <f t="shared" si="9"/>
        <v>0</v>
      </c>
      <c r="L91">
        <f t="shared" si="10"/>
        <v>1294033</v>
      </c>
      <c r="M91">
        <f t="shared" si="11"/>
        <v>0</v>
      </c>
      <c r="N91">
        <f t="shared" si="12"/>
        <v>1055672</v>
      </c>
      <c r="O91">
        <f t="shared" si="13"/>
        <v>0</v>
      </c>
      <c r="P91">
        <f t="shared" si="14"/>
        <v>861217</v>
      </c>
      <c r="Q91">
        <f t="shared" si="15"/>
        <v>0</v>
      </c>
      <c r="R91">
        <f t="shared" si="16"/>
        <v>702580</v>
      </c>
      <c r="S91">
        <f t="shared" si="17"/>
        <v>0</v>
      </c>
      <c r="T91">
        <f t="shared" si="18"/>
        <v>573164</v>
      </c>
      <c r="U91">
        <f t="shared" si="19"/>
        <v>0</v>
      </c>
      <c r="V91">
        <f t="shared" si="20"/>
        <v>467587</v>
      </c>
      <c r="W91">
        <f t="shared" si="21"/>
        <v>0</v>
      </c>
      <c r="X91">
        <f t="shared" si="22"/>
        <v>381457</v>
      </c>
      <c r="Y91">
        <f t="shared" si="23"/>
        <v>0</v>
      </c>
      <c r="Z91">
        <f t="shared" si="24"/>
        <v>311192</v>
      </c>
      <c r="AA91">
        <f t="shared" si="25"/>
        <v>0</v>
      </c>
      <c r="AB91">
        <f t="shared" si="26"/>
        <v>253870</v>
      </c>
      <c r="AC91">
        <f t="shared" si="27"/>
        <v>0</v>
      </c>
    </row>
    <row r="92" spans="1:29">
      <c r="A92" t="s">
        <v>37</v>
      </c>
      <c r="B92">
        <f t="shared" si="3"/>
        <v>3286803</v>
      </c>
      <c r="C92">
        <f t="shared" si="4"/>
        <v>877403</v>
      </c>
      <c r="D92">
        <f t="shared" si="5"/>
        <v>0</v>
      </c>
      <c r="E92">
        <f t="shared" si="28"/>
        <v>0.26690000000000003</v>
      </c>
      <c r="H92">
        <f t="shared" si="6"/>
        <v>234178</v>
      </c>
      <c r="I92">
        <f t="shared" si="7"/>
        <v>0</v>
      </c>
      <c r="J92">
        <f t="shared" si="8"/>
        <v>62502</v>
      </c>
      <c r="K92">
        <f t="shared" si="9"/>
        <v>0</v>
      </c>
      <c r="L92">
        <f t="shared" si="10"/>
        <v>16681</v>
      </c>
      <c r="M92">
        <f t="shared" si="11"/>
        <v>0</v>
      </c>
      <c r="N92">
        <f t="shared" si="12"/>
        <v>4452</v>
      </c>
      <c r="O92">
        <f t="shared" si="13"/>
        <v>0</v>
      </c>
      <c r="P92">
        <f t="shared" si="14"/>
        <v>1188</v>
      </c>
      <c r="Q92">
        <f t="shared" si="15"/>
        <v>0</v>
      </c>
      <c r="R92">
        <f t="shared" si="16"/>
        <v>317</v>
      </c>
      <c r="S92">
        <f t="shared" si="17"/>
        <v>0</v>
      </c>
      <c r="T92">
        <f t="shared" si="18"/>
        <v>84</v>
      </c>
      <c r="U92">
        <f t="shared" si="19"/>
        <v>0</v>
      </c>
      <c r="V92">
        <f t="shared" si="20"/>
        <v>22</v>
      </c>
      <c r="W92">
        <f t="shared" si="21"/>
        <v>0</v>
      </c>
      <c r="X92">
        <f t="shared" si="22"/>
        <v>5</v>
      </c>
      <c r="Y92">
        <f t="shared" si="23"/>
        <v>0</v>
      </c>
      <c r="Z92">
        <f t="shared" si="24"/>
        <v>1</v>
      </c>
      <c r="AA92">
        <f t="shared" si="25"/>
        <v>0</v>
      </c>
      <c r="AB92">
        <f t="shared" si="26"/>
        <v>0</v>
      </c>
      <c r="AC92">
        <f t="shared" si="27"/>
        <v>0</v>
      </c>
    </row>
    <row r="93" spans="1:29">
      <c r="A93" t="s">
        <v>38</v>
      </c>
      <c r="B93">
        <f t="shared" si="3"/>
        <v>1063625</v>
      </c>
      <c r="C93">
        <f t="shared" si="4"/>
        <v>5958241</v>
      </c>
      <c r="D93">
        <f t="shared" si="5"/>
        <v>1</v>
      </c>
      <c r="E93">
        <f t="shared" si="28"/>
        <v>5.6017999999999999</v>
      </c>
      <c r="H93">
        <f t="shared" si="6"/>
        <v>5958241</v>
      </c>
      <c r="I93">
        <f t="shared" si="7"/>
        <v>1</v>
      </c>
      <c r="J93">
        <f t="shared" si="8"/>
        <v>5958241</v>
      </c>
      <c r="K93">
        <f t="shared" si="9"/>
        <v>1</v>
      </c>
      <c r="L93">
        <f t="shared" si="10"/>
        <v>5958241</v>
      </c>
      <c r="M93">
        <f t="shared" si="11"/>
        <v>1</v>
      </c>
      <c r="N93">
        <f t="shared" si="12"/>
        <v>5958241</v>
      </c>
      <c r="O93">
        <f t="shared" si="13"/>
        <v>1</v>
      </c>
      <c r="P93">
        <f t="shared" si="14"/>
        <v>5958241</v>
      </c>
      <c r="Q93">
        <f t="shared" si="15"/>
        <v>1</v>
      </c>
      <c r="R93">
        <f t="shared" si="16"/>
        <v>5958241</v>
      </c>
      <c r="S93">
        <f t="shared" si="17"/>
        <v>1</v>
      </c>
      <c r="T93">
        <f t="shared" si="18"/>
        <v>5958241</v>
      </c>
      <c r="U93">
        <f t="shared" si="19"/>
        <v>1</v>
      </c>
      <c r="V93">
        <f t="shared" si="20"/>
        <v>5958241</v>
      </c>
      <c r="W93">
        <f t="shared" si="21"/>
        <v>1</v>
      </c>
      <c r="X93">
        <f t="shared" si="22"/>
        <v>5958241</v>
      </c>
      <c r="Y93">
        <f t="shared" si="23"/>
        <v>1</v>
      </c>
      <c r="Z93">
        <f t="shared" si="24"/>
        <v>5958241</v>
      </c>
      <c r="AA93">
        <f t="shared" si="25"/>
        <v>1</v>
      </c>
      <c r="AB93">
        <f t="shared" si="26"/>
        <v>5958241</v>
      </c>
      <c r="AC93">
        <f t="shared" si="27"/>
        <v>1</v>
      </c>
    </row>
    <row r="94" spans="1:29">
      <c r="A94" t="s">
        <v>39</v>
      </c>
      <c r="B94">
        <f t="shared" si="3"/>
        <v>2270638</v>
      </c>
      <c r="C94">
        <f t="shared" si="4"/>
        <v>5149121</v>
      </c>
      <c r="D94">
        <f t="shared" si="5"/>
        <v>1</v>
      </c>
      <c r="E94">
        <f t="shared" si="28"/>
        <v>2.2675999999999998</v>
      </c>
      <c r="H94">
        <f t="shared" si="6"/>
        <v>5149121</v>
      </c>
      <c r="I94">
        <f t="shared" si="7"/>
        <v>1</v>
      </c>
      <c r="J94">
        <f t="shared" si="8"/>
        <v>5149121</v>
      </c>
      <c r="K94">
        <f t="shared" si="9"/>
        <v>1</v>
      </c>
      <c r="L94">
        <f t="shared" si="10"/>
        <v>5149121</v>
      </c>
      <c r="M94">
        <f t="shared" si="11"/>
        <v>1</v>
      </c>
      <c r="N94">
        <f t="shared" si="12"/>
        <v>5149121</v>
      </c>
      <c r="O94">
        <f t="shared" si="13"/>
        <v>1</v>
      </c>
      <c r="P94">
        <f t="shared" si="14"/>
        <v>5149121</v>
      </c>
      <c r="Q94">
        <f t="shared" si="15"/>
        <v>1</v>
      </c>
      <c r="R94">
        <f t="shared" si="16"/>
        <v>5149121</v>
      </c>
      <c r="S94">
        <f t="shared" si="17"/>
        <v>1</v>
      </c>
      <c r="T94">
        <f t="shared" si="18"/>
        <v>5149121</v>
      </c>
      <c r="U94">
        <f t="shared" si="19"/>
        <v>1</v>
      </c>
      <c r="V94">
        <f t="shared" si="20"/>
        <v>5149121</v>
      </c>
      <c r="W94">
        <f t="shared" si="21"/>
        <v>1</v>
      </c>
      <c r="X94">
        <f t="shared" si="22"/>
        <v>5149121</v>
      </c>
      <c r="Y94">
        <f t="shared" si="23"/>
        <v>1</v>
      </c>
      <c r="Z94">
        <f t="shared" si="24"/>
        <v>5149121</v>
      </c>
      <c r="AA94">
        <f t="shared" si="25"/>
        <v>1</v>
      </c>
      <c r="AB94">
        <f t="shared" si="26"/>
        <v>5149121</v>
      </c>
      <c r="AC94">
        <f t="shared" si="27"/>
        <v>1</v>
      </c>
    </row>
    <row r="95" spans="1:29">
      <c r="A95" t="s">
        <v>40</v>
      </c>
      <c r="B95">
        <f t="shared" si="3"/>
        <v>4318105</v>
      </c>
      <c r="C95">
        <f t="shared" si="4"/>
        <v>29991</v>
      </c>
      <c r="D95">
        <f t="shared" si="5"/>
        <v>0</v>
      </c>
      <c r="E95">
        <f t="shared" si="28"/>
        <v>6.8999999999999999E-3</v>
      </c>
      <c r="H95">
        <f t="shared" si="6"/>
        <v>206</v>
      </c>
      <c r="I95">
        <f t="shared" si="7"/>
        <v>0</v>
      </c>
      <c r="J95">
        <f t="shared" si="8"/>
        <v>1</v>
      </c>
      <c r="K95">
        <f t="shared" si="9"/>
        <v>0</v>
      </c>
      <c r="L95">
        <f t="shared" si="10"/>
        <v>0</v>
      </c>
      <c r="M95">
        <f t="shared" si="11"/>
        <v>0</v>
      </c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>
        <f t="shared" si="16"/>
        <v>0</v>
      </c>
      <c r="S95">
        <f t="shared" si="17"/>
        <v>0</v>
      </c>
      <c r="T95">
        <f t="shared" si="18"/>
        <v>0</v>
      </c>
      <c r="U95">
        <f t="shared" si="19"/>
        <v>0</v>
      </c>
      <c r="V95">
        <f t="shared" si="20"/>
        <v>0</v>
      </c>
      <c r="W95">
        <f t="shared" si="21"/>
        <v>0</v>
      </c>
      <c r="X95">
        <f t="shared" si="22"/>
        <v>0</v>
      </c>
      <c r="Y95">
        <f t="shared" si="23"/>
        <v>0</v>
      </c>
      <c r="Z95">
        <f t="shared" si="24"/>
        <v>0</v>
      </c>
      <c r="AA95">
        <f t="shared" si="25"/>
        <v>0</v>
      </c>
      <c r="AB95">
        <f t="shared" si="26"/>
        <v>0</v>
      </c>
      <c r="AC95">
        <f t="shared" si="27"/>
        <v>0</v>
      </c>
    </row>
    <row r="96" spans="1:29">
      <c r="A96" t="s">
        <v>41</v>
      </c>
      <c r="B96">
        <f t="shared" si="3"/>
        <v>4544199</v>
      </c>
      <c r="C96">
        <f t="shared" si="4"/>
        <v>726835</v>
      </c>
      <c r="D96">
        <f t="shared" si="5"/>
        <v>0</v>
      </c>
      <c r="E96">
        <f t="shared" si="28"/>
        <v>0.15989999999999999</v>
      </c>
      <c r="H96">
        <f t="shared" si="6"/>
        <v>116220</v>
      </c>
      <c r="I96">
        <f t="shared" si="7"/>
        <v>0</v>
      </c>
      <c r="J96">
        <f t="shared" si="8"/>
        <v>18583</v>
      </c>
      <c r="K96">
        <f t="shared" si="9"/>
        <v>0</v>
      </c>
      <c r="L96">
        <f t="shared" si="10"/>
        <v>2971</v>
      </c>
      <c r="M96">
        <f t="shared" si="11"/>
        <v>0</v>
      </c>
      <c r="N96">
        <f t="shared" si="12"/>
        <v>475</v>
      </c>
      <c r="O96">
        <f t="shared" si="13"/>
        <v>0</v>
      </c>
      <c r="P96">
        <f t="shared" si="14"/>
        <v>75</v>
      </c>
      <c r="Q96">
        <f t="shared" si="15"/>
        <v>0</v>
      </c>
      <c r="R96">
        <f t="shared" si="16"/>
        <v>11</v>
      </c>
      <c r="S96">
        <f t="shared" si="17"/>
        <v>0</v>
      </c>
      <c r="T96">
        <f t="shared" si="18"/>
        <v>1</v>
      </c>
      <c r="U96">
        <f t="shared" si="19"/>
        <v>0</v>
      </c>
      <c r="V96">
        <f t="shared" si="20"/>
        <v>0</v>
      </c>
      <c r="W96">
        <f t="shared" si="21"/>
        <v>0</v>
      </c>
      <c r="X96">
        <f t="shared" si="22"/>
        <v>0</v>
      </c>
      <c r="Y96">
        <f t="shared" si="23"/>
        <v>0</v>
      </c>
      <c r="Z96">
        <f t="shared" si="24"/>
        <v>0</v>
      </c>
      <c r="AA96">
        <f t="shared" si="25"/>
        <v>0</v>
      </c>
      <c r="AB96">
        <f t="shared" si="26"/>
        <v>0</v>
      </c>
      <c r="AC96">
        <f t="shared" si="27"/>
        <v>0</v>
      </c>
    </row>
    <row r="97" spans="1:29">
      <c r="A97" t="s">
        <v>42</v>
      </c>
      <c r="B97">
        <f t="shared" si="3"/>
        <v>5125651</v>
      </c>
      <c r="C97">
        <f t="shared" si="4"/>
        <v>75752</v>
      </c>
      <c r="D97">
        <f t="shared" si="5"/>
        <v>0</v>
      </c>
      <c r="E97">
        <f t="shared" si="28"/>
        <v>1.47E-2</v>
      </c>
      <c r="H97">
        <f t="shared" si="6"/>
        <v>1113</v>
      </c>
      <c r="I97">
        <f t="shared" si="7"/>
        <v>0</v>
      </c>
      <c r="J97">
        <f t="shared" si="8"/>
        <v>16</v>
      </c>
      <c r="K97">
        <f t="shared" si="9"/>
        <v>0</v>
      </c>
      <c r="L97">
        <f t="shared" si="10"/>
        <v>0</v>
      </c>
      <c r="M97">
        <f t="shared" si="11"/>
        <v>0</v>
      </c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>
        <f t="shared" si="16"/>
        <v>0</v>
      </c>
      <c r="S97">
        <f t="shared" si="17"/>
        <v>0</v>
      </c>
      <c r="T97">
        <f t="shared" si="18"/>
        <v>0</v>
      </c>
      <c r="U97">
        <f t="shared" si="19"/>
        <v>0</v>
      </c>
      <c r="V97">
        <f t="shared" si="20"/>
        <v>0</v>
      </c>
      <c r="W97">
        <f t="shared" si="21"/>
        <v>0</v>
      </c>
      <c r="X97">
        <f t="shared" si="22"/>
        <v>0</v>
      </c>
      <c r="Y97">
        <f t="shared" si="23"/>
        <v>0</v>
      </c>
      <c r="Z97">
        <f t="shared" si="24"/>
        <v>0</v>
      </c>
      <c r="AA97">
        <f t="shared" si="25"/>
        <v>0</v>
      </c>
      <c r="AB97">
        <f t="shared" si="26"/>
        <v>0</v>
      </c>
      <c r="AC97">
        <f t="shared" si="27"/>
        <v>0</v>
      </c>
    </row>
    <row r="98" spans="1:29">
      <c r="A98" t="s">
        <v>43</v>
      </c>
      <c r="B98">
        <f t="shared" si="3"/>
        <v>1673241</v>
      </c>
      <c r="C98">
        <f t="shared" si="4"/>
        <v>2023958</v>
      </c>
      <c r="D98">
        <f t="shared" si="5"/>
        <v>0</v>
      </c>
      <c r="E98">
        <f t="shared" si="28"/>
        <v>1.2096</v>
      </c>
      <c r="H98">
        <f t="shared" si="6"/>
        <v>2448179</v>
      </c>
      <c r="I98">
        <f t="shared" si="7"/>
        <v>0</v>
      </c>
      <c r="J98">
        <f t="shared" si="8"/>
        <v>2961317</v>
      </c>
      <c r="K98">
        <f t="shared" si="9"/>
        <v>0</v>
      </c>
      <c r="L98">
        <f t="shared" si="10"/>
        <v>3582009</v>
      </c>
      <c r="M98">
        <f t="shared" si="11"/>
        <v>1</v>
      </c>
      <c r="N98">
        <f t="shared" si="12"/>
        <v>3582009</v>
      </c>
      <c r="O98">
        <f t="shared" si="13"/>
        <v>1</v>
      </c>
      <c r="P98">
        <f t="shared" si="14"/>
        <v>3582009</v>
      </c>
      <c r="Q98">
        <f t="shared" si="15"/>
        <v>1</v>
      </c>
      <c r="R98">
        <f t="shared" si="16"/>
        <v>3582009</v>
      </c>
      <c r="S98">
        <f t="shared" si="17"/>
        <v>1</v>
      </c>
      <c r="T98">
        <f t="shared" si="18"/>
        <v>3582009</v>
      </c>
      <c r="U98">
        <f t="shared" si="19"/>
        <v>1</v>
      </c>
      <c r="V98">
        <f t="shared" si="20"/>
        <v>3582009</v>
      </c>
      <c r="W98">
        <f t="shared" si="21"/>
        <v>1</v>
      </c>
      <c r="X98">
        <f t="shared" si="22"/>
        <v>3582009</v>
      </c>
      <c r="Y98">
        <f t="shared" si="23"/>
        <v>1</v>
      </c>
      <c r="Z98">
        <f t="shared" si="24"/>
        <v>3582009</v>
      </c>
      <c r="AA98">
        <f t="shared" si="25"/>
        <v>1</v>
      </c>
      <c r="AB98">
        <f t="shared" si="26"/>
        <v>3582009</v>
      </c>
      <c r="AC98">
        <f t="shared" si="27"/>
        <v>1</v>
      </c>
    </row>
    <row r="99" spans="1:29">
      <c r="A99" t="s">
        <v>44</v>
      </c>
      <c r="B99">
        <f t="shared" si="3"/>
        <v>2257874</v>
      </c>
      <c r="C99">
        <f t="shared" si="4"/>
        <v>3261598</v>
      </c>
      <c r="D99">
        <f t="shared" si="5"/>
        <v>0</v>
      </c>
      <c r="E99">
        <f t="shared" si="28"/>
        <v>1.4444999999999999</v>
      </c>
      <c r="H99">
        <f t="shared" si="6"/>
        <v>4711378</v>
      </c>
      <c r="I99">
        <f t="shared" si="7"/>
        <v>1</v>
      </c>
      <c r="J99">
        <f t="shared" si="8"/>
        <v>4711378</v>
      </c>
      <c r="K99">
        <f t="shared" si="9"/>
        <v>1</v>
      </c>
      <c r="L99">
        <f t="shared" si="10"/>
        <v>4711378</v>
      </c>
      <c r="M99">
        <f t="shared" si="11"/>
        <v>1</v>
      </c>
      <c r="N99">
        <f t="shared" si="12"/>
        <v>4711378</v>
      </c>
      <c r="O99">
        <f t="shared" si="13"/>
        <v>1</v>
      </c>
      <c r="P99">
        <f t="shared" si="14"/>
        <v>4711378</v>
      </c>
      <c r="Q99">
        <f t="shared" si="15"/>
        <v>1</v>
      </c>
      <c r="R99">
        <f t="shared" si="16"/>
        <v>4711378</v>
      </c>
      <c r="S99">
        <f t="shared" si="17"/>
        <v>1</v>
      </c>
      <c r="T99">
        <f t="shared" si="18"/>
        <v>4711378</v>
      </c>
      <c r="U99">
        <f t="shared" si="19"/>
        <v>1</v>
      </c>
      <c r="V99">
        <f t="shared" si="20"/>
        <v>4711378</v>
      </c>
      <c r="W99">
        <f t="shared" si="21"/>
        <v>1</v>
      </c>
      <c r="X99">
        <f t="shared" si="22"/>
        <v>4711378</v>
      </c>
      <c r="Y99">
        <f t="shared" si="23"/>
        <v>1</v>
      </c>
      <c r="Z99">
        <f t="shared" si="24"/>
        <v>4711378</v>
      </c>
      <c r="AA99">
        <f t="shared" si="25"/>
        <v>1</v>
      </c>
      <c r="AB99">
        <f t="shared" si="26"/>
        <v>4711378</v>
      </c>
      <c r="AC99">
        <f t="shared" si="27"/>
        <v>1</v>
      </c>
    </row>
    <row r="100" spans="1:29">
      <c r="A100" t="s">
        <v>45</v>
      </c>
      <c r="B100">
        <f>B47+C47</f>
        <v>286380</v>
      </c>
      <c r="C100">
        <f>E47+D47</f>
        <v>5502111</v>
      </c>
      <c r="D100">
        <f t="shared" si="5"/>
        <v>1</v>
      </c>
      <c r="E100">
        <f>ROUNDDOWN(C100/B100,4)</f>
        <v>19.212599999999998</v>
      </c>
      <c r="H100">
        <f t="shared" si="6"/>
        <v>5502111</v>
      </c>
      <c r="I100">
        <f t="shared" si="7"/>
        <v>1</v>
      </c>
      <c r="J100">
        <f t="shared" si="8"/>
        <v>5502111</v>
      </c>
      <c r="K100">
        <f t="shared" si="9"/>
        <v>1</v>
      </c>
      <c r="L100">
        <f t="shared" si="10"/>
        <v>5502111</v>
      </c>
      <c r="M100">
        <f t="shared" si="11"/>
        <v>1</v>
      </c>
      <c r="N100">
        <f t="shared" si="12"/>
        <v>5502111</v>
      </c>
      <c r="O100">
        <f t="shared" si="13"/>
        <v>1</v>
      </c>
      <c r="P100">
        <f t="shared" si="14"/>
        <v>5502111</v>
      </c>
      <c r="Q100">
        <f t="shared" si="15"/>
        <v>1</v>
      </c>
      <c r="R100">
        <f t="shared" si="16"/>
        <v>5502111</v>
      </c>
      <c r="S100">
        <f t="shared" si="17"/>
        <v>1</v>
      </c>
      <c r="T100">
        <f t="shared" si="18"/>
        <v>5502111</v>
      </c>
      <c r="U100">
        <f t="shared" si="19"/>
        <v>1</v>
      </c>
      <c r="V100">
        <f t="shared" si="20"/>
        <v>5502111</v>
      </c>
      <c r="W100">
        <f t="shared" si="21"/>
        <v>1</v>
      </c>
      <c r="X100">
        <f t="shared" si="22"/>
        <v>5502111</v>
      </c>
      <c r="Y100">
        <f t="shared" si="23"/>
        <v>1</v>
      </c>
      <c r="Z100">
        <f t="shared" si="24"/>
        <v>5502111</v>
      </c>
      <c r="AA100">
        <f t="shared" si="25"/>
        <v>1</v>
      </c>
      <c r="AB100">
        <f t="shared" si="26"/>
        <v>5502111</v>
      </c>
      <c r="AC100">
        <f t="shared" si="27"/>
        <v>1</v>
      </c>
    </row>
    <row r="101" spans="1:29">
      <c r="A101" t="s">
        <v>46</v>
      </c>
      <c r="B101">
        <f t="shared" si="3"/>
        <v>2503710</v>
      </c>
      <c r="C101">
        <f t="shared" si="4"/>
        <v>5389136</v>
      </c>
      <c r="D101">
        <f t="shared" si="5"/>
        <v>1</v>
      </c>
      <c r="E101">
        <f t="shared" si="28"/>
        <v>2.1524000000000001</v>
      </c>
      <c r="H101">
        <f t="shared" si="6"/>
        <v>5389136</v>
      </c>
      <c r="I101">
        <f t="shared" si="7"/>
        <v>1</v>
      </c>
      <c r="J101">
        <f t="shared" si="8"/>
        <v>5389136</v>
      </c>
      <c r="K101">
        <f t="shared" si="9"/>
        <v>1</v>
      </c>
      <c r="L101">
        <f t="shared" si="10"/>
        <v>5389136</v>
      </c>
      <c r="M101">
        <f t="shared" si="11"/>
        <v>1</v>
      </c>
      <c r="N101">
        <f t="shared" si="12"/>
        <v>5389136</v>
      </c>
      <c r="O101">
        <f t="shared" si="13"/>
        <v>1</v>
      </c>
      <c r="P101">
        <f t="shared" si="14"/>
        <v>5389136</v>
      </c>
      <c r="Q101">
        <f t="shared" si="15"/>
        <v>1</v>
      </c>
      <c r="R101">
        <f t="shared" si="16"/>
        <v>5389136</v>
      </c>
      <c r="S101">
        <f t="shared" si="17"/>
        <v>1</v>
      </c>
      <c r="T101">
        <f t="shared" si="18"/>
        <v>5389136</v>
      </c>
      <c r="U101">
        <f t="shared" si="19"/>
        <v>1</v>
      </c>
      <c r="V101">
        <f t="shared" si="20"/>
        <v>5389136</v>
      </c>
      <c r="W101">
        <f t="shared" si="21"/>
        <v>1</v>
      </c>
      <c r="X101">
        <f t="shared" si="22"/>
        <v>5389136</v>
      </c>
      <c r="Y101">
        <f t="shared" si="23"/>
        <v>1</v>
      </c>
      <c r="Z101">
        <f t="shared" si="24"/>
        <v>5389136</v>
      </c>
      <c r="AA101">
        <f t="shared" si="25"/>
        <v>1</v>
      </c>
      <c r="AB101">
        <f t="shared" si="26"/>
        <v>5389136</v>
      </c>
      <c r="AC101">
        <f t="shared" si="27"/>
        <v>1</v>
      </c>
    </row>
    <row r="102" spans="1:29">
      <c r="A102" t="s">
        <v>47</v>
      </c>
      <c r="B102">
        <f t="shared" si="3"/>
        <v>5369399</v>
      </c>
      <c r="C102">
        <f t="shared" si="4"/>
        <v>5688389</v>
      </c>
      <c r="D102">
        <f t="shared" si="5"/>
        <v>0</v>
      </c>
      <c r="E102">
        <f t="shared" si="28"/>
        <v>1.0593999999999999</v>
      </c>
      <c r="H102">
        <f t="shared" si="6"/>
        <v>6026279</v>
      </c>
      <c r="I102">
        <f t="shared" si="7"/>
        <v>0</v>
      </c>
      <c r="J102">
        <f t="shared" si="8"/>
        <v>6384239</v>
      </c>
      <c r="K102">
        <f t="shared" si="9"/>
        <v>0</v>
      </c>
      <c r="L102">
        <f t="shared" si="10"/>
        <v>6763462</v>
      </c>
      <c r="M102">
        <f t="shared" si="11"/>
        <v>0</v>
      </c>
      <c r="N102">
        <f t="shared" si="12"/>
        <v>7165211</v>
      </c>
      <c r="O102">
        <f t="shared" si="13"/>
        <v>0</v>
      </c>
      <c r="P102">
        <f t="shared" si="14"/>
        <v>7590824</v>
      </c>
      <c r="Q102">
        <f t="shared" si="15"/>
        <v>0</v>
      </c>
      <c r="R102">
        <f t="shared" si="16"/>
        <v>8041718</v>
      </c>
      <c r="S102">
        <f t="shared" si="17"/>
        <v>0</v>
      </c>
      <c r="T102">
        <f t="shared" si="18"/>
        <v>8519396</v>
      </c>
      <c r="U102">
        <f t="shared" si="19"/>
        <v>0</v>
      </c>
      <c r="V102">
        <f t="shared" si="20"/>
        <v>9025448</v>
      </c>
      <c r="W102">
        <f t="shared" si="21"/>
        <v>0</v>
      </c>
      <c r="X102">
        <f t="shared" si="22"/>
        <v>9561559</v>
      </c>
      <c r="Y102">
        <f t="shared" si="23"/>
        <v>0</v>
      </c>
      <c r="Z102">
        <f t="shared" si="24"/>
        <v>10129515</v>
      </c>
      <c r="AA102">
        <f t="shared" si="25"/>
        <v>0</v>
      </c>
      <c r="AB102">
        <f t="shared" si="26"/>
        <v>10731208</v>
      </c>
      <c r="AC102">
        <f t="shared" si="27"/>
        <v>0</v>
      </c>
    </row>
    <row r="103" spans="1:29">
      <c r="A103" t="s">
        <v>48</v>
      </c>
      <c r="B103">
        <f t="shared" si="3"/>
        <v>516909</v>
      </c>
      <c r="C103">
        <f t="shared" si="4"/>
        <v>6097264</v>
      </c>
      <c r="D103">
        <f t="shared" si="5"/>
        <v>1</v>
      </c>
      <c r="E103">
        <f>ROUNDDOWN(C103/B103,4)</f>
        <v>11.7956</v>
      </c>
      <c r="H103">
        <f t="shared" si="6"/>
        <v>6097264</v>
      </c>
      <c r="I103">
        <f t="shared" si="7"/>
        <v>1</v>
      </c>
      <c r="J103">
        <f t="shared" si="8"/>
        <v>6097264</v>
      </c>
      <c r="K103">
        <f t="shared" si="9"/>
        <v>1</v>
      </c>
      <c r="L103">
        <f t="shared" si="10"/>
        <v>6097264</v>
      </c>
      <c r="M103">
        <f t="shared" si="11"/>
        <v>1</v>
      </c>
      <c r="N103">
        <f t="shared" si="12"/>
        <v>6097264</v>
      </c>
      <c r="O103">
        <f t="shared" si="13"/>
        <v>1</v>
      </c>
      <c r="P103">
        <f t="shared" si="14"/>
        <v>6097264</v>
      </c>
      <c r="Q103">
        <f t="shared" si="15"/>
        <v>1</v>
      </c>
      <c r="R103">
        <f t="shared" si="16"/>
        <v>6097264</v>
      </c>
      <c r="S103">
        <f t="shared" si="17"/>
        <v>1</v>
      </c>
      <c r="T103">
        <f t="shared" si="18"/>
        <v>6097264</v>
      </c>
      <c r="U103">
        <f t="shared" si="19"/>
        <v>1</v>
      </c>
      <c r="V103">
        <f t="shared" si="20"/>
        <v>6097264</v>
      </c>
      <c r="W103">
        <f t="shared" si="21"/>
        <v>1</v>
      </c>
      <c r="X103">
        <f t="shared" si="22"/>
        <v>6097264</v>
      </c>
      <c r="Y103">
        <f t="shared" si="23"/>
        <v>1</v>
      </c>
      <c r="Z103">
        <f t="shared" si="24"/>
        <v>6097264</v>
      </c>
      <c r="AA103">
        <f t="shared" si="25"/>
        <v>1</v>
      </c>
      <c r="AB103">
        <f t="shared" si="26"/>
        <v>6097264</v>
      </c>
      <c r="AC103">
        <f t="shared" si="27"/>
        <v>1</v>
      </c>
    </row>
    <row r="104" spans="1:29">
      <c r="A104" t="s">
        <v>49</v>
      </c>
      <c r="B104">
        <f t="shared" si="3"/>
        <v>5119414</v>
      </c>
      <c r="C104">
        <f t="shared" si="4"/>
        <v>3649895</v>
      </c>
      <c r="D104">
        <f t="shared" si="5"/>
        <v>0</v>
      </c>
      <c r="E104">
        <f>ROUNDDOWN(C104/B104,4)</f>
        <v>0.71289999999999998</v>
      </c>
      <c r="H104">
        <f t="shared" si="6"/>
        <v>2602010</v>
      </c>
      <c r="I104">
        <f t="shared" si="7"/>
        <v>0</v>
      </c>
      <c r="J104">
        <f t="shared" si="8"/>
        <v>1854972</v>
      </c>
      <c r="K104">
        <f t="shared" si="9"/>
        <v>0</v>
      </c>
      <c r="L104">
        <f t="shared" si="10"/>
        <v>1322409</v>
      </c>
      <c r="M104">
        <f t="shared" si="11"/>
        <v>0</v>
      </c>
      <c r="N104">
        <f t="shared" si="12"/>
        <v>942745</v>
      </c>
      <c r="O104">
        <f t="shared" si="13"/>
        <v>0</v>
      </c>
      <c r="P104">
        <f t="shared" si="14"/>
        <v>672082</v>
      </c>
      <c r="Q104">
        <f t="shared" si="15"/>
        <v>0</v>
      </c>
      <c r="R104">
        <f t="shared" si="16"/>
        <v>479127</v>
      </c>
      <c r="S104">
        <f t="shared" si="17"/>
        <v>0</v>
      </c>
      <c r="T104">
        <f t="shared" si="18"/>
        <v>341569</v>
      </c>
      <c r="U104">
        <f t="shared" si="19"/>
        <v>0</v>
      </c>
      <c r="V104">
        <f t="shared" si="20"/>
        <v>243504</v>
      </c>
      <c r="W104">
        <f t="shared" si="21"/>
        <v>0</v>
      </c>
      <c r="X104">
        <f t="shared" si="22"/>
        <v>173594</v>
      </c>
      <c r="Y104">
        <f t="shared" si="23"/>
        <v>0</v>
      </c>
      <c r="Z104">
        <f t="shared" si="24"/>
        <v>123755</v>
      </c>
      <c r="AA104">
        <f t="shared" si="25"/>
        <v>0</v>
      </c>
      <c r="AB104">
        <f t="shared" si="26"/>
        <v>88224</v>
      </c>
      <c r="AC104">
        <f t="shared" si="27"/>
        <v>0</v>
      </c>
    </row>
    <row r="105" spans="1:29">
      <c r="AB105" s="4">
        <f>SUM(AB55:AB104)</f>
        <v>125930205</v>
      </c>
    </row>
    <row r="106" spans="1:29">
      <c r="AB106" t="s">
        <v>11</v>
      </c>
      <c r="AC106">
        <f>COUNTIF(AC55:AC104, 1)</f>
        <v>18</v>
      </c>
    </row>
    <row r="109" spans="1:29">
      <c r="AB109">
        <f>MAX(AB55:AB104)</f>
        <v>16699503</v>
      </c>
    </row>
  </sheetData>
  <conditionalFormatting sqref="I55:I104 K55:K104 M55:M104 O55:O104 Q55:Q104 S55:S104 U55:U104 W55:W104 Y55:Y104 AA55:AA105 AC10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Arkusz1!kraina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Ptok</dc:creator>
  <cp:lastModifiedBy>Marcin Ptok</cp:lastModifiedBy>
  <dcterms:created xsi:type="dcterms:W3CDTF">2020-05-18T18:43:10Z</dcterms:created>
  <dcterms:modified xsi:type="dcterms:W3CDTF">2020-05-18T19:55:13Z</dcterms:modified>
</cp:coreProperties>
</file>