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\Stat &amp; Optimize\Optimize Model\Queuing System\"/>
    </mc:Choice>
  </mc:AlternateContent>
  <bookViews>
    <workbookView xWindow="0" yWindow="0" windowWidth="28800" windowHeight="12660" firstSheet="4" activeTab="5"/>
  </bookViews>
  <sheets>
    <sheet name="1 Server Ex.1" sheetId="1" r:id="rId1"/>
    <sheet name="1 Server Ex.2" sheetId="8" r:id="rId2"/>
    <sheet name="2 Servers Ex.1" sheetId="9" r:id="rId3"/>
    <sheet name="2 Servers Ex.2" sheetId="7" r:id="rId4"/>
    <sheet name="3 Servers Ex.1" sheetId="11" r:id="rId5"/>
    <sheet name="3 Servers Ex.2" sheetId="10" r:id="rId6"/>
    <sheet name="5 Servers Ex.2" sheetId="12" r:id="rId7"/>
    <sheet name="5 Servers Ex.3" sheetId="13" r:id="rId8"/>
    <sheet name="5 Servers Ex.4" sheetId="15" r:id="rId9"/>
    <sheet name="5 Servers Ex.3 (clean result)" sheetId="14" r:id="rId10"/>
  </sheets>
  <definedNames>
    <definedName name="_xlnm._FilterDatabase" localSheetId="0" hidden="1">'1 Server Ex.1'!$A$1:$N$72</definedName>
    <definedName name="_xlnm._FilterDatabase" localSheetId="1" hidden="1">'1 Server Ex.2'!$A$1:$N$72</definedName>
    <definedName name="_xlnm._FilterDatabase" localSheetId="2" hidden="1">'2 Servers Ex.1'!$A$1:$R$72</definedName>
    <definedName name="_xlnm._FilterDatabase" localSheetId="3" hidden="1">'2 Servers Ex.2'!$A$1:$Q$72</definedName>
    <definedName name="_xlnm._FilterDatabase" localSheetId="4" hidden="1">'3 Servers Ex.1'!$A$1:$V$72</definedName>
    <definedName name="_xlnm._FilterDatabase" localSheetId="5" hidden="1">'3 Servers Ex.2'!$A$1:$V$72</definedName>
    <definedName name="_xlnm._FilterDatabase" localSheetId="6" hidden="1">'5 Servers Ex.2'!$A$1:$AB$72</definedName>
    <definedName name="_xlnm._FilterDatabase" localSheetId="7" hidden="1">'5 Servers Ex.3'!$A$1:$AB$72</definedName>
    <definedName name="_xlnm._FilterDatabase" localSheetId="9" hidden="1">'5 Servers Ex.3 (clean result)'!$A$1:$F$72</definedName>
    <definedName name="_xlnm._FilterDatabase" localSheetId="8" hidden="1">'5 Servers Ex.4'!$A$1:$AB$72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0" l="1"/>
  <c r="K3" i="10"/>
  <c r="F3" i="12"/>
  <c r="K3" i="12"/>
  <c r="T2" i="12"/>
  <c r="Q2" i="12"/>
  <c r="P2" i="12"/>
  <c r="H4" i="13"/>
  <c r="H3" i="13"/>
  <c r="G3" i="1"/>
  <c r="F3" i="1"/>
  <c r="G2" i="1"/>
  <c r="F5" i="1"/>
  <c r="F4" i="1"/>
  <c r="E74" i="15" l="1"/>
  <c r="E73" i="15"/>
  <c r="E72" i="15"/>
  <c r="E71" i="15"/>
  <c r="C70" i="15"/>
  <c r="D70" i="15" s="1"/>
  <c r="C69" i="15"/>
  <c r="C68" i="15"/>
  <c r="D68" i="15" s="1"/>
  <c r="D67" i="15"/>
  <c r="C67" i="15"/>
  <c r="C66" i="15"/>
  <c r="D66" i="15" s="1"/>
  <c r="C65" i="15"/>
  <c r="D65" i="15" s="1"/>
  <c r="C64" i="15"/>
  <c r="D64" i="15" s="1"/>
  <c r="C63" i="15"/>
  <c r="C62" i="15"/>
  <c r="D62" i="15" s="1"/>
  <c r="C61" i="15"/>
  <c r="C60" i="15"/>
  <c r="C59" i="15"/>
  <c r="D59" i="15" s="1"/>
  <c r="C58" i="15"/>
  <c r="D58" i="15" s="1"/>
  <c r="D57" i="15"/>
  <c r="C57" i="15"/>
  <c r="C56" i="15"/>
  <c r="D56" i="15" s="1"/>
  <c r="C55" i="15"/>
  <c r="C54" i="15"/>
  <c r="D54" i="15" s="1"/>
  <c r="C53" i="15"/>
  <c r="C52" i="15"/>
  <c r="D52" i="15" s="1"/>
  <c r="D51" i="15"/>
  <c r="C51" i="15"/>
  <c r="C50" i="15"/>
  <c r="D50" i="15" s="1"/>
  <c r="C49" i="15"/>
  <c r="C48" i="15"/>
  <c r="D49" i="15" s="1"/>
  <c r="C47" i="15"/>
  <c r="C46" i="15"/>
  <c r="D46" i="15" s="1"/>
  <c r="C45" i="15"/>
  <c r="D45" i="15" s="1"/>
  <c r="C44" i="15"/>
  <c r="C43" i="15"/>
  <c r="D43" i="15" s="1"/>
  <c r="C42" i="15"/>
  <c r="C41" i="15"/>
  <c r="C40" i="15"/>
  <c r="C39" i="15"/>
  <c r="D39" i="15" s="1"/>
  <c r="D38" i="15"/>
  <c r="C38" i="15"/>
  <c r="C37" i="15"/>
  <c r="D37" i="15" s="1"/>
  <c r="C36" i="15"/>
  <c r="C35" i="15"/>
  <c r="D35" i="15" s="1"/>
  <c r="C34" i="15"/>
  <c r="C33" i="15"/>
  <c r="D32" i="15"/>
  <c r="C32" i="15"/>
  <c r="C31" i="15"/>
  <c r="C30" i="15"/>
  <c r="D30" i="15" s="1"/>
  <c r="C29" i="15"/>
  <c r="D29" i="15" s="1"/>
  <c r="C28" i="15"/>
  <c r="D28" i="15" s="1"/>
  <c r="C27" i="15"/>
  <c r="D27" i="15" s="1"/>
  <c r="C26" i="15"/>
  <c r="D26" i="15" s="1"/>
  <c r="C25" i="15"/>
  <c r="C24" i="15"/>
  <c r="D24" i="15" s="1"/>
  <c r="C23" i="15"/>
  <c r="C22" i="15"/>
  <c r="C21" i="15"/>
  <c r="D21" i="15" s="1"/>
  <c r="C20" i="15"/>
  <c r="C19" i="15"/>
  <c r="D19" i="15" s="1"/>
  <c r="C18" i="15"/>
  <c r="D18" i="15" s="1"/>
  <c r="C17" i="15"/>
  <c r="D17" i="15" s="1"/>
  <c r="C16" i="15"/>
  <c r="C15" i="15"/>
  <c r="C14" i="15"/>
  <c r="C13" i="15"/>
  <c r="D13" i="15" s="1"/>
  <c r="C12" i="15"/>
  <c r="C11" i="15"/>
  <c r="C10" i="15"/>
  <c r="C9" i="15"/>
  <c r="D9" i="15" s="1"/>
  <c r="C8" i="15"/>
  <c r="D8" i="15" s="1"/>
  <c r="C7" i="15"/>
  <c r="D7" i="15" s="1"/>
  <c r="C6" i="15"/>
  <c r="D6" i="15" s="1"/>
  <c r="C5" i="15"/>
  <c r="D5" i="15" s="1"/>
  <c r="C4" i="15"/>
  <c r="D4" i="15" s="1"/>
  <c r="C3" i="15"/>
  <c r="T2" i="15"/>
  <c r="Y2" i="15" s="1"/>
  <c r="P2" i="15"/>
  <c r="Q2" i="15" s="1"/>
  <c r="C2" i="15"/>
  <c r="D2" i="15" s="1"/>
  <c r="I3" i="13"/>
  <c r="J3" i="13"/>
  <c r="F3" i="13"/>
  <c r="E74" i="13"/>
  <c r="E73" i="13"/>
  <c r="E72" i="13"/>
  <c r="E71" i="13"/>
  <c r="C70" i="13"/>
  <c r="C69" i="13"/>
  <c r="C68" i="13"/>
  <c r="C67" i="13"/>
  <c r="C66" i="13"/>
  <c r="D66" i="13" s="1"/>
  <c r="C65" i="13"/>
  <c r="D65" i="13" s="1"/>
  <c r="C64" i="13"/>
  <c r="C63" i="13"/>
  <c r="C62" i="13"/>
  <c r="C61" i="13"/>
  <c r="C60" i="13"/>
  <c r="D60" i="13" s="1"/>
  <c r="C59" i="13"/>
  <c r="C58" i="13"/>
  <c r="C57" i="13"/>
  <c r="C56" i="13"/>
  <c r="D57" i="13" s="1"/>
  <c r="C55" i="13"/>
  <c r="D56" i="13" s="1"/>
  <c r="C54" i="13"/>
  <c r="D54" i="13" s="1"/>
  <c r="C53" i="13"/>
  <c r="C52" i="13"/>
  <c r="C51" i="13"/>
  <c r="C50" i="13"/>
  <c r="C49" i="13"/>
  <c r="C48" i="13"/>
  <c r="D48" i="13" s="1"/>
  <c r="C47" i="13"/>
  <c r="D47" i="13" s="1"/>
  <c r="C46" i="13"/>
  <c r="C45" i="13"/>
  <c r="D46" i="13" s="1"/>
  <c r="C44" i="13"/>
  <c r="C43" i="13"/>
  <c r="C42" i="13"/>
  <c r="D42" i="13" s="1"/>
  <c r="C41" i="13"/>
  <c r="C40" i="13"/>
  <c r="D40" i="13" s="1"/>
  <c r="D39" i="13"/>
  <c r="C39" i="13"/>
  <c r="D38" i="13"/>
  <c r="C38" i="13"/>
  <c r="D37" i="13"/>
  <c r="C37" i="13"/>
  <c r="C36" i="13"/>
  <c r="C35" i="13"/>
  <c r="C34" i="13"/>
  <c r="C33" i="13"/>
  <c r="C32" i="13"/>
  <c r="C31" i="13"/>
  <c r="C30" i="13"/>
  <c r="C29" i="13"/>
  <c r="D29" i="13" s="1"/>
  <c r="C28" i="13"/>
  <c r="D28" i="13" s="1"/>
  <c r="C27" i="13"/>
  <c r="D27" i="13" s="1"/>
  <c r="C26" i="13"/>
  <c r="D26" i="13" s="1"/>
  <c r="C25" i="13"/>
  <c r="C24" i="13"/>
  <c r="C23" i="13"/>
  <c r="C22" i="13"/>
  <c r="C21" i="13"/>
  <c r="D20" i="13"/>
  <c r="C20" i="13"/>
  <c r="D19" i="13"/>
  <c r="C19" i="13"/>
  <c r="C18" i="13"/>
  <c r="D18" i="13" s="1"/>
  <c r="C17" i="13"/>
  <c r="C16" i="13"/>
  <c r="D16" i="13" s="1"/>
  <c r="C15" i="13"/>
  <c r="C14" i="13"/>
  <c r="C13" i="13"/>
  <c r="C12" i="13"/>
  <c r="C11" i="13"/>
  <c r="D11" i="13" s="1"/>
  <c r="C10" i="13"/>
  <c r="D10" i="13" s="1"/>
  <c r="C9" i="13"/>
  <c r="C8" i="13"/>
  <c r="D9" i="13" s="1"/>
  <c r="C7" i="13"/>
  <c r="D7" i="13" s="1"/>
  <c r="C6" i="13"/>
  <c r="C5" i="13"/>
  <c r="C4" i="13"/>
  <c r="C3" i="13"/>
  <c r="D3" i="13" s="1"/>
  <c r="P2" i="13"/>
  <c r="Q2" i="13" s="1"/>
  <c r="G3" i="13" s="1"/>
  <c r="L3" i="13" s="1"/>
  <c r="D2" i="13"/>
  <c r="C2" i="13"/>
  <c r="T2" i="13" s="1"/>
  <c r="E74" i="12"/>
  <c r="E73" i="12"/>
  <c r="D74" i="12"/>
  <c r="D73" i="12"/>
  <c r="R2" i="12"/>
  <c r="H3" i="12" s="1"/>
  <c r="E72" i="12"/>
  <c r="E71" i="12"/>
  <c r="C70" i="12"/>
  <c r="C69" i="12"/>
  <c r="C68" i="12"/>
  <c r="C67" i="12"/>
  <c r="C66" i="12"/>
  <c r="D66" i="12" s="1"/>
  <c r="C65" i="12"/>
  <c r="D65" i="12" s="1"/>
  <c r="C64" i="12"/>
  <c r="C63" i="12"/>
  <c r="C62" i="12"/>
  <c r="D63" i="12" s="1"/>
  <c r="C61" i="12"/>
  <c r="C60" i="12"/>
  <c r="C59" i="12"/>
  <c r="C58" i="12"/>
  <c r="C57" i="12"/>
  <c r="C56" i="12"/>
  <c r="C55" i="12"/>
  <c r="C54" i="12"/>
  <c r="D55" i="12" s="1"/>
  <c r="C53" i="12"/>
  <c r="C52" i="12"/>
  <c r="C51" i="12"/>
  <c r="C50" i="12"/>
  <c r="C49" i="12"/>
  <c r="D49" i="12" s="1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D28" i="12" s="1"/>
  <c r="C27" i="12"/>
  <c r="C26" i="12"/>
  <c r="C25" i="12"/>
  <c r="C24" i="12"/>
  <c r="C23" i="12"/>
  <c r="C22" i="12"/>
  <c r="C21" i="12"/>
  <c r="C20" i="12"/>
  <c r="D20" i="12" s="1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2" i="12" s="1"/>
  <c r="V72" i="11"/>
  <c r="K71" i="11"/>
  <c r="K72" i="11"/>
  <c r="V72" i="10"/>
  <c r="K72" i="10"/>
  <c r="K71" i="10"/>
  <c r="E72" i="11"/>
  <c r="E71" i="11"/>
  <c r="C70" i="11"/>
  <c r="D70" i="11" s="1"/>
  <c r="C69" i="11"/>
  <c r="C68" i="11"/>
  <c r="D68" i="11" s="1"/>
  <c r="C67" i="11"/>
  <c r="C66" i="11"/>
  <c r="D65" i="11"/>
  <c r="C65" i="11"/>
  <c r="D64" i="11"/>
  <c r="C64" i="11"/>
  <c r="D63" i="11"/>
  <c r="C63" i="11"/>
  <c r="C62" i="11"/>
  <c r="D62" i="11" s="1"/>
  <c r="C61" i="11"/>
  <c r="C60" i="11"/>
  <c r="D60" i="11" s="1"/>
  <c r="C59" i="11"/>
  <c r="C58" i="11"/>
  <c r="D57" i="11"/>
  <c r="C57" i="11"/>
  <c r="D56" i="11"/>
  <c r="C56" i="11"/>
  <c r="D55" i="11"/>
  <c r="C55" i="11"/>
  <c r="C54" i="11"/>
  <c r="D54" i="11" s="1"/>
  <c r="C53" i="11"/>
  <c r="C52" i="11"/>
  <c r="D52" i="11" s="1"/>
  <c r="C51" i="11"/>
  <c r="C50" i="11"/>
  <c r="D49" i="11"/>
  <c r="C49" i="11"/>
  <c r="C48" i="11"/>
  <c r="D48" i="11" s="1"/>
  <c r="D47" i="11"/>
  <c r="C47" i="11"/>
  <c r="C46" i="11"/>
  <c r="D46" i="11" s="1"/>
  <c r="C45" i="11"/>
  <c r="C44" i="11"/>
  <c r="D44" i="11" s="1"/>
  <c r="C43" i="11"/>
  <c r="C42" i="11"/>
  <c r="D41" i="11"/>
  <c r="C41" i="11"/>
  <c r="C40" i="11"/>
  <c r="D40" i="11" s="1"/>
  <c r="D39" i="11"/>
  <c r="C39" i="11"/>
  <c r="C38" i="11"/>
  <c r="D38" i="11" s="1"/>
  <c r="C37" i="11"/>
  <c r="C36" i="11"/>
  <c r="D36" i="11" s="1"/>
  <c r="D35" i="11"/>
  <c r="C35" i="11"/>
  <c r="D34" i="11"/>
  <c r="C34" i="11"/>
  <c r="C33" i="11"/>
  <c r="C32" i="11"/>
  <c r="C31" i="11"/>
  <c r="D31" i="11" s="1"/>
  <c r="C30" i="11"/>
  <c r="D29" i="11"/>
  <c r="C29" i="11"/>
  <c r="D28" i="11"/>
  <c r="C28" i="11"/>
  <c r="C27" i="11"/>
  <c r="D26" i="11"/>
  <c r="C26" i="11"/>
  <c r="C25" i="11"/>
  <c r="C24" i="11"/>
  <c r="C23" i="11"/>
  <c r="D23" i="11" s="1"/>
  <c r="C22" i="11"/>
  <c r="C21" i="11"/>
  <c r="D20" i="11"/>
  <c r="C20" i="11"/>
  <c r="C19" i="11"/>
  <c r="D18" i="11"/>
  <c r="C18" i="11"/>
  <c r="C17" i="11"/>
  <c r="C16" i="11"/>
  <c r="C15" i="11"/>
  <c r="D15" i="11" s="1"/>
  <c r="C14" i="11"/>
  <c r="C13" i="11"/>
  <c r="C12" i="11"/>
  <c r="C11" i="11"/>
  <c r="C10" i="11"/>
  <c r="C9" i="11"/>
  <c r="D10" i="11" s="1"/>
  <c r="C8" i="11"/>
  <c r="D7" i="11"/>
  <c r="C7" i="11"/>
  <c r="C6" i="11"/>
  <c r="D6" i="11" s="1"/>
  <c r="C5" i="11"/>
  <c r="D5" i="11" s="1"/>
  <c r="C4" i="11"/>
  <c r="G3" i="11"/>
  <c r="J3" i="11" s="1"/>
  <c r="C3" i="11"/>
  <c r="M2" i="11"/>
  <c r="L2" i="11"/>
  <c r="C2" i="11"/>
  <c r="N2" i="11" s="1"/>
  <c r="M2" i="10"/>
  <c r="G3" i="10" s="1"/>
  <c r="L2" i="10"/>
  <c r="E72" i="10"/>
  <c r="E71" i="10"/>
  <c r="C70" i="10"/>
  <c r="C69" i="10"/>
  <c r="C68" i="10"/>
  <c r="C67" i="10"/>
  <c r="D67" i="10" s="1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N2" i="10" s="1"/>
  <c r="S2" i="10" s="1"/>
  <c r="G3" i="15" l="1"/>
  <c r="L3" i="15" s="1"/>
  <c r="R2" i="15"/>
  <c r="H3" i="15" s="1"/>
  <c r="M3" i="15" s="1"/>
  <c r="D15" i="15"/>
  <c r="D23" i="15"/>
  <c r="D10" i="15"/>
  <c r="D12" i="15"/>
  <c r="D25" i="15"/>
  <c r="D36" i="15"/>
  <c r="D60" i="15"/>
  <c r="D31" i="15"/>
  <c r="D61" i="15"/>
  <c r="AA3" i="15"/>
  <c r="AB3" i="15"/>
  <c r="D42" i="15"/>
  <c r="D41" i="15"/>
  <c r="S2" i="15"/>
  <c r="I3" i="15" s="1"/>
  <c r="N3" i="15" s="1"/>
  <c r="D3" i="15"/>
  <c r="D11" i="15"/>
  <c r="D34" i="15"/>
  <c r="D33" i="15"/>
  <c r="F3" i="15"/>
  <c r="K3" i="15" s="1"/>
  <c r="U2" i="15"/>
  <c r="V2" i="15" s="1"/>
  <c r="D16" i="15"/>
  <c r="D22" i="15"/>
  <c r="D14" i="15"/>
  <c r="D20" i="15"/>
  <c r="D40" i="15"/>
  <c r="D44" i="15"/>
  <c r="D47" i="15"/>
  <c r="D48" i="15"/>
  <c r="D53" i="15"/>
  <c r="D69" i="15"/>
  <c r="D55" i="15"/>
  <c r="D63" i="15"/>
  <c r="U2" i="13"/>
  <c r="V2" i="13" s="1"/>
  <c r="W2" i="13" s="1"/>
  <c r="Y2" i="13"/>
  <c r="D15" i="13"/>
  <c r="D55" i="13"/>
  <c r="D68" i="13"/>
  <c r="D49" i="13"/>
  <c r="D4" i="13"/>
  <c r="D33" i="13"/>
  <c r="D44" i="13"/>
  <c r="D64" i="13"/>
  <c r="D70" i="13"/>
  <c r="D17" i="13"/>
  <c r="D52" i="13"/>
  <c r="D58" i="13"/>
  <c r="D12" i="13"/>
  <c r="D53" i="13"/>
  <c r="D59" i="13"/>
  <c r="K3" i="13"/>
  <c r="R2" i="13"/>
  <c r="M3" i="13" s="1"/>
  <c r="D6" i="13"/>
  <c r="D5" i="13"/>
  <c r="AA3" i="13"/>
  <c r="D21" i="13"/>
  <c r="D8" i="13"/>
  <c r="D50" i="13"/>
  <c r="D51" i="13"/>
  <c r="D22" i="13"/>
  <c r="D14" i="13"/>
  <c r="D35" i="13"/>
  <c r="D24" i="13"/>
  <c r="D30" i="13"/>
  <c r="D34" i="13"/>
  <c r="D13" i="13"/>
  <c r="D23" i="13"/>
  <c r="D25" i="13"/>
  <c r="D31" i="13"/>
  <c r="D36" i="13"/>
  <c r="D32" i="13"/>
  <c r="D41" i="13"/>
  <c r="D45" i="13"/>
  <c r="D43" i="13"/>
  <c r="D62" i="13"/>
  <c r="D63" i="13"/>
  <c r="D69" i="13"/>
  <c r="D61" i="13"/>
  <c r="D67" i="13"/>
  <c r="D17" i="12"/>
  <c r="Y2" i="12"/>
  <c r="D42" i="12"/>
  <c r="D50" i="12"/>
  <c r="D58" i="12"/>
  <c r="S2" i="12"/>
  <c r="I3" i="12" s="1"/>
  <c r="N3" i="12" s="1"/>
  <c r="D23" i="12"/>
  <c r="D48" i="12"/>
  <c r="D56" i="12"/>
  <c r="D64" i="12"/>
  <c r="D33" i="12"/>
  <c r="D57" i="12"/>
  <c r="D12" i="12"/>
  <c r="D43" i="12"/>
  <c r="D51" i="12"/>
  <c r="D59" i="12"/>
  <c r="D67" i="12"/>
  <c r="D24" i="12"/>
  <c r="D39" i="12"/>
  <c r="D25" i="12"/>
  <c r="D41" i="12"/>
  <c r="D40" i="12"/>
  <c r="D7" i="12"/>
  <c r="D47" i="12"/>
  <c r="D9" i="12"/>
  <c r="D15" i="12"/>
  <c r="G3" i="12"/>
  <c r="L3" i="12" s="1"/>
  <c r="Z3" i="12"/>
  <c r="D3" i="12"/>
  <c r="D4" i="12"/>
  <c r="D19" i="12"/>
  <c r="D18" i="12"/>
  <c r="D31" i="12"/>
  <c r="D34" i="12"/>
  <c r="D37" i="12"/>
  <c r="U2" i="12"/>
  <c r="V2" i="12" s="1"/>
  <c r="D61" i="12"/>
  <c r="D6" i="12"/>
  <c r="D11" i="12"/>
  <c r="D10" i="12"/>
  <c r="D27" i="12"/>
  <c r="D26" i="12"/>
  <c r="D35" i="12"/>
  <c r="D5" i="12"/>
  <c r="D13" i="12"/>
  <c r="D21" i="12"/>
  <c r="D29" i="12"/>
  <c r="D8" i="12"/>
  <c r="D16" i="12"/>
  <c r="D32" i="12"/>
  <c r="D53" i="12"/>
  <c r="D38" i="12"/>
  <c r="D14" i="12"/>
  <c r="D22" i="12"/>
  <c r="D30" i="12"/>
  <c r="D69" i="12"/>
  <c r="D45" i="12"/>
  <c r="D46" i="12"/>
  <c r="D54" i="12"/>
  <c r="D62" i="12"/>
  <c r="D70" i="12"/>
  <c r="D36" i="12"/>
  <c r="D44" i="12"/>
  <c r="D52" i="12"/>
  <c r="D60" i="12"/>
  <c r="D68" i="12"/>
  <c r="U3" i="11"/>
  <c r="S2" i="11"/>
  <c r="O2" i="11"/>
  <c r="F3" i="11"/>
  <c r="I3" i="11" s="1"/>
  <c r="D33" i="11"/>
  <c r="D32" i="11"/>
  <c r="H3" i="11"/>
  <c r="K3" i="11" s="1"/>
  <c r="V3" i="11" s="1"/>
  <c r="D4" i="11"/>
  <c r="D30" i="11"/>
  <c r="D25" i="11"/>
  <c r="D24" i="11"/>
  <c r="D22" i="11"/>
  <c r="D12" i="11"/>
  <c r="D17" i="11"/>
  <c r="D16" i="11"/>
  <c r="D21" i="11"/>
  <c r="D8" i="11"/>
  <c r="D9" i="11"/>
  <c r="D14" i="11"/>
  <c r="D3" i="11"/>
  <c r="D13" i="11"/>
  <c r="D43" i="11"/>
  <c r="D42" i="11"/>
  <c r="D2" i="11"/>
  <c r="D67" i="11"/>
  <c r="D66" i="11"/>
  <c r="D59" i="11"/>
  <c r="D58" i="11"/>
  <c r="D11" i="11"/>
  <c r="D19" i="11"/>
  <c r="D27" i="11"/>
  <c r="D51" i="11"/>
  <c r="D50" i="11"/>
  <c r="D37" i="11"/>
  <c r="D45" i="11"/>
  <c r="D53" i="11"/>
  <c r="D61" i="11"/>
  <c r="D69" i="11"/>
  <c r="D59" i="10"/>
  <c r="J3" i="10"/>
  <c r="H3" i="10"/>
  <c r="V3" i="10" s="1"/>
  <c r="D49" i="10"/>
  <c r="D65" i="10"/>
  <c r="D43" i="10"/>
  <c r="D41" i="10"/>
  <c r="D21" i="10"/>
  <c r="D45" i="10"/>
  <c r="D69" i="10"/>
  <c r="D12" i="10"/>
  <c r="D20" i="10"/>
  <c r="D29" i="10"/>
  <c r="D53" i="10"/>
  <c r="D68" i="10"/>
  <c r="D26" i="10"/>
  <c r="D27" i="10"/>
  <c r="D35" i="10"/>
  <c r="D22" i="10"/>
  <c r="D30" i="10"/>
  <c r="D38" i="10"/>
  <c r="D54" i="10"/>
  <c r="D62" i="10"/>
  <c r="D70" i="10"/>
  <c r="D23" i="10"/>
  <c r="D16" i="10"/>
  <c r="D24" i="10"/>
  <c r="D57" i="10"/>
  <c r="D5" i="10"/>
  <c r="D66" i="10"/>
  <c r="D7" i="10"/>
  <c r="D13" i="10"/>
  <c r="D46" i="10"/>
  <c r="D61" i="10"/>
  <c r="F3" i="10"/>
  <c r="T3" i="10" s="1"/>
  <c r="D8" i="10"/>
  <c r="D9" i="10"/>
  <c r="D2" i="10"/>
  <c r="D10" i="10"/>
  <c r="D17" i="10"/>
  <c r="D18" i="10"/>
  <c r="D19" i="10"/>
  <c r="D36" i="10"/>
  <c r="D37" i="10"/>
  <c r="D14" i="10"/>
  <c r="D3" i="10"/>
  <c r="D4" i="10"/>
  <c r="D32" i="10"/>
  <c r="D33" i="10"/>
  <c r="D50" i="10"/>
  <c r="D51" i="10"/>
  <c r="O2" i="10"/>
  <c r="D6" i="10"/>
  <c r="D11" i="10"/>
  <c r="D15" i="10"/>
  <c r="D25" i="10"/>
  <c r="D34" i="10"/>
  <c r="D48" i="10"/>
  <c r="D52" i="10"/>
  <c r="D42" i="10"/>
  <c r="D56" i="10"/>
  <c r="D60" i="10"/>
  <c r="D28" i="10"/>
  <c r="D40" i="10"/>
  <c r="D44" i="10"/>
  <c r="D58" i="10"/>
  <c r="D64" i="10"/>
  <c r="D31" i="10"/>
  <c r="D39" i="10"/>
  <c r="D47" i="10"/>
  <c r="D55" i="10"/>
  <c r="D63" i="10"/>
  <c r="E72" i="9"/>
  <c r="E71" i="9"/>
  <c r="C70" i="9"/>
  <c r="D70" i="9" s="1"/>
  <c r="C69" i="9"/>
  <c r="C68" i="9"/>
  <c r="D68" i="9" s="1"/>
  <c r="C67" i="9"/>
  <c r="C66" i="9"/>
  <c r="D66" i="9" s="1"/>
  <c r="C65" i="9"/>
  <c r="C64" i="9"/>
  <c r="D65" i="9" s="1"/>
  <c r="C63" i="9"/>
  <c r="C62" i="9"/>
  <c r="D62" i="9" s="1"/>
  <c r="C61" i="9"/>
  <c r="C60" i="9"/>
  <c r="D60" i="9" s="1"/>
  <c r="C59" i="9"/>
  <c r="C58" i="9"/>
  <c r="D58" i="9" s="1"/>
  <c r="C57" i="9"/>
  <c r="D57" i="9" s="1"/>
  <c r="C56" i="9"/>
  <c r="D56" i="9" s="1"/>
  <c r="C55" i="9"/>
  <c r="C54" i="9"/>
  <c r="C53" i="9"/>
  <c r="C52" i="9"/>
  <c r="D52" i="9" s="1"/>
  <c r="C51" i="9"/>
  <c r="C50" i="9"/>
  <c r="D50" i="9" s="1"/>
  <c r="C49" i="9"/>
  <c r="C48" i="9"/>
  <c r="D49" i="9" s="1"/>
  <c r="C47" i="9"/>
  <c r="D47" i="9" s="1"/>
  <c r="C46" i="9"/>
  <c r="C45" i="9"/>
  <c r="C44" i="9"/>
  <c r="C43" i="9"/>
  <c r="C42" i="9"/>
  <c r="C41" i="9"/>
  <c r="C40" i="9"/>
  <c r="C39" i="9"/>
  <c r="C38" i="9"/>
  <c r="D38" i="9" s="1"/>
  <c r="C37" i="9"/>
  <c r="C36" i="9"/>
  <c r="C35" i="9"/>
  <c r="C34" i="9"/>
  <c r="D34" i="9" s="1"/>
  <c r="C33" i="9"/>
  <c r="D33" i="9" s="1"/>
  <c r="C32" i="9"/>
  <c r="D31" i="9"/>
  <c r="C31" i="9"/>
  <c r="C30" i="9"/>
  <c r="C29" i="9"/>
  <c r="D29" i="9" s="1"/>
  <c r="C28" i="9"/>
  <c r="C27" i="9"/>
  <c r="D27" i="9" s="1"/>
  <c r="C26" i="9"/>
  <c r="C25" i="9"/>
  <c r="C24" i="9"/>
  <c r="C23" i="9"/>
  <c r="C22" i="9"/>
  <c r="C21" i="9"/>
  <c r="D21" i="9" s="1"/>
  <c r="C20" i="9"/>
  <c r="C19" i="9"/>
  <c r="D20" i="9" s="1"/>
  <c r="C18" i="9"/>
  <c r="D17" i="9"/>
  <c r="C17" i="9"/>
  <c r="C16" i="9"/>
  <c r="C15" i="9"/>
  <c r="C14" i="9"/>
  <c r="D14" i="9" s="1"/>
  <c r="C13" i="9"/>
  <c r="C12" i="9"/>
  <c r="C11" i="9"/>
  <c r="D12" i="9" s="1"/>
  <c r="C10" i="9"/>
  <c r="C9" i="9"/>
  <c r="C8" i="9"/>
  <c r="C7" i="9"/>
  <c r="C6" i="9"/>
  <c r="C5" i="9"/>
  <c r="D5" i="9" s="1"/>
  <c r="C4" i="9"/>
  <c r="G3" i="9"/>
  <c r="I3" i="9" s="1"/>
  <c r="C3" i="9"/>
  <c r="J2" i="9"/>
  <c r="C2" i="9"/>
  <c r="K2" i="9" s="1"/>
  <c r="E72" i="8"/>
  <c r="E71" i="8"/>
  <c r="D70" i="8"/>
  <c r="C70" i="8"/>
  <c r="C69" i="8"/>
  <c r="D68" i="8"/>
  <c r="C68" i="8"/>
  <c r="C67" i="8"/>
  <c r="C66" i="8"/>
  <c r="D67" i="8" s="1"/>
  <c r="C65" i="8"/>
  <c r="C64" i="8"/>
  <c r="C63" i="8"/>
  <c r="D62" i="8"/>
  <c r="C62" i="8"/>
  <c r="C61" i="8"/>
  <c r="C60" i="8"/>
  <c r="D60" i="8" s="1"/>
  <c r="C59" i="8"/>
  <c r="D59" i="8" s="1"/>
  <c r="C58" i="8"/>
  <c r="D57" i="8"/>
  <c r="C57" i="8"/>
  <c r="C56" i="8"/>
  <c r="C55" i="8"/>
  <c r="D54" i="8"/>
  <c r="C54" i="8"/>
  <c r="C53" i="8"/>
  <c r="C52" i="8"/>
  <c r="C51" i="8"/>
  <c r="D51" i="8" s="1"/>
  <c r="C50" i="8"/>
  <c r="D49" i="8"/>
  <c r="C49" i="8"/>
  <c r="C48" i="8"/>
  <c r="C47" i="8"/>
  <c r="D46" i="8"/>
  <c r="C46" i="8"/>
  <c r="D45" i="8"/>
  <c r="C45" i="8"/>
  <c r="D44" i="8"/>
  <c r="C44" i="8"/>
  <c r="C43" i="8"/>
  <c r="C42" i="8"/>
  <c r="C41" i="8"/>
  <c r="C40" i="8"/>
  <c r="C39" i="8"/>
  <c r="D38" i="8"/>
  <c r="C38" i="8"/>
  <c r="D37" i="8"/>
  <c r="C37" i="8"/>
  <c r="D36" i="8"/>
  <c r="C36" i="8"/>
  <c r="C35" i="8"/>
  <c r="D35" i="8" s="1"/>
  <c r="C34" i="8"/>
  <c r="C33" i="8"/>
  <c r="C32" i="8"/>
  <c r="D31" i="8"/>
  <c r="C31" i="8"/>
  <c r="D30" i="8"/>
  <c r="C30" i="8"/>
  <c r="D29" i="8"/>
  <c r="C29" i="8"/>
  <c r="D28" i="8"/>
  <c r="C28" i="8"/>
  <c r="C27" i="8"/>
  <c r="D27" i="8" s="1"/>
  <c r="C26" i="8"/>
  <c r="D25" i="8"/>
  <c r="C25" i="8"/>
  <c r="C24" i="8"/>
  <c r="D23" i="8"/>
  <c r="C23" i="8"/>
  <c r="D22" i="8"/>
  <c r="C22" i="8"/>
  <c r="C21" i="8"/>
  <c r="C20" i="8"/>
  <c r="C19" i="8"/>
  <c r="C18" i="8"/>
  <c r="C17" i="8"/>
  <c r="C16" i="8"/>
  <c r="C15" i="8"/>
  <c r="D14" i="8"/>
  <c r="C14" i="8"/>
  <c r="C13" i="8"/>
  <c r="C12" i="8"/>
  <c r="C11" i="8"/>
  <c r="C10" i="8"/>
  <c r="C9" i="8"/>
  <c r="C8" i="8"/>
  <c r="C7" i="8"/>
  <c r="D6" i="8"/>
  <c r="C6" i="8"/>
  <c r="C5" i="8"/>
  <c r="C4" i="8"/>
  <c r="D4" i="8" s="1"/>
  <c r="C3" i="8"/>
  <c r="C2" i="8"/>
  <c r="G2" i="8" s="1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J2" i="7"/>
  <c r="G3" i="7" s="1"/>
  <c r="C2" i="7"/>
  <c r="J3" i="12" l="1"/>
  <c r="D73" i="15"/>
  <c r="Z3" i="15"/>
  <c r="D71" i="15"/>
  <c r="D74" i="15"/>
  <c r="AC3" i="15"/>
  <c r="D72" i="15"/>
  <c r="W2" i="15"/>
  <c r="T3" i="15"/>
  <c r="J3" i="15"/>
  <c r="O3" i="15" s="1"/>
  <c r="D74" i="13"/>
  <c r="D73" i="13"/>
  <c r="D72" i="13"/>
  <c r="D71" i="13"/>
  <c r="X2" i="13"/>
  <c r="AB3" i="13"/>
  <c r="T3" i="13"/>
  <c r="S2" i="13"/>
  <c r="N3" i="13" s="1"/>
  <c r="Z3" i="13"/>
  <c r="D71" i="12"/>
  <c r="AA3" i="12"/>
  <c r="D72" i="12"/>
  <c r="X2" i="12"/>
  <c r="W2" i="12"/>
  <c r="N3" i="11"/>
  <c r="S3" i="11" s="1"/>
  <c r="M3" i="11"/>
  <c r="G4" i="11" s="1"/>
  <c r="J4" i="11" s="1"/>
  <c r="D72" i="11"/>
  <c r="D71" i="11"/>
  <c r="T3" i="11"/>
  <c r="L3" i="11"/>
  <c r="P2" i="11"/>
  <c r="Q2" i="11" s="1"/>
  <c r="M3" i="10"/>
  <c r="N3" i="10"/>
  <c r="S3" i="10" s="1"/>
  <c r="U3" i="10"/>
  <c r="L3" i="10"/>
  <c r="D72" i="10"/>
  <c r="P2" i="10"/>
  <c r="D71" i="10"/>
  <c r="F3" i="9"/>
  <c r="H3" i="9" s="1"/>
  <c r="D11" i="9"/>
  <c r="D26" i="9"/>
  <c r="D46" i="9"/>
  <c r="D59" i="9"/>
  <c r="D67" i="9"/>
  <c r="D41" i="9"/>
  <c r="D2" i="9"/>
  <c r="D6" i="9"/>
  <c r="D13" i="9"/>
  <c r="D40" i="9"/>
  <c r="D55" i="9"/>
  <c r="D69" i="9"/>
  <c r="D8" i="9"/>
  <c r="D22" i="9"/>
  <c r="D35" i="9"/>
  <c r="D42" i="9"/>
  <c r="D4" i="9"/>
  <c r="D16" i="9"/>
  <c r="D36" i="9"/>
  <c r="D43" i="9"/>
  <c r="D3" i="9"/>
  <c r="D32" i="9"/>
  <c r="D44" i="9"/>
  <c r="D51" i="9"/>
  <c r="D9" i="9"/>
  <c r="D48" i="9"/>
  <c r="D63" i="9"/>
  <c r="D54" i="9"/>
  <c r="D30" i="9"/>
  <c r="D18" i="9"/>
  <c r="D25" i="9"/>
  <c r="D39" i="9"/>
  <c r="P2" i="9"/>
  <c r="L2" i="9"/>
  <c r="M2" i="9" s="1"/>
  <c r="R3" i="9"/>
  <c r="D10" i="9"/>
  <c r="D19" i="9"/>
  <c r="D24" i="9"/>
  <c r="D28" i="9"/>
  <c r="D7" i="9"/>
  <c r="D15" i="9"/>
  <c r="D23" i="9"/>
  <c r="D64" i="9"/>
  <c r="D37" i="9"/>
  <c r="D45" i="9"/>
  <c r="D53" i="9"/>
  <c r="D61" i="9"/>
  <c r="D16" i="8"/>
  <c r="L2" i="8"/>
  <c r="D2" i="8"/>
  <c r="D10" i="8"/>
  <c r="D18" i="8"/>
  <c r="D21" i="8"/>
  <c r="D20" i="8"/>
  <c r="D65" i="8"/>
  <c r="D5" i="8"/>
  <c r="N2" i="8"/>
  <c r="D9" i="8"/>
  <c r="N3" i="8"/>
  <c r="F3" i="8"/>
  <c r="D3" i="8"/>
  <c r="D7" i="8"/>
  <c r="D15" i="8"/>
  <c r="D17" i="8"/>
  <c r="G3" i="8"/>
  <c r="N4" i="8" s="1"/>
  <c r="D39" i="8"/>
  <c r="D47" i="8"/>
  <c r="H2" i="8"/>
  <c r="D8" i="8"/>
  <c r="D63" i="8"/>
  <c r="D24" i="8"/>
  <c r="D11" i="8"/>
  <c r="D12" i="8"/>
  <c r="D13" i="8"/>
  <c r="D33" i="8"/>
  <c r="D43" i="8"/>
  <c r="D55" i="8"/>
  <c r="D32" i="8"/>
  <c r="D42" i="8"/>
  <c r="D53" i="8"/>
  <c r="D19" i="8"/>
  <c r="D41" i="8"/>
  <c r="D52" i="8"/>
  <c r="D40" i="8"/>
  <c r="D26" i="8"/>
  <c r="D69" i="8"/>
  <c r="D34" i="8"/>
  <c r="D61" i="8"/>
  <c r="D50" i="8"/>
  <c r="D58" i="8"/>
  <c r="D66" i="8"/>
  <c r="D48" i="8"/>
  <c r="D56" i="8"/>
  <c r="D64" i="8"/>
  <c r="L2" i="1"/>
  <c r="L3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I3" i="7"/>
  <c r="R3" i="7" s="1"/>
  <c r="D21" i="7"/>
  <c r="D29" i="7"/>
  <c r="D36" i="7"/>
  <c r="D31" i="7"/>
  <c r="D55" i="7"/>
  <c r="D51" i="7"/>
  <c r="D6" i="7"/>
  <c r="D41" i="7"/>
  <c r="D49" i="7"/>
  <c r="D4" i="7"/>
  <c r="D25" i="7"/>
  <c r="D57" i="7"/>
  <c r="D65" i="7"/>
  <c r="D39" i="7"/>
  <c r="D47" i="7"/>
  <c r="D68" i="7"/>
  <c r="D33" i="7"/>
  <c r="D63" i="7"/>
  <c r="D18" i="7"/>
  <c r="D44" i="7"/>
  <c r="D3" i="7"/>
  <c r="D26" i="7"/>
  <c r="D14" i="7"/>
  <c r="D7" i="7"/>
  <c r="D59" i="7"/>
  <c r="D60" i="7"/>
  <c r="D23" i="7"/>
  <c r="D22" i="7"/>
  <c r="D16" i="7"/>
  <c r="D37" i="7"/>
  <c r="D8" i="7"/>
  <c r="D15" i="7"/>
  <c r="D17" i="7"/>
  <c r="D19" i="7"/>
  <c r="D27" i="7"/>
  <c r="D45" i="7"/>
  <c r="D34" i="7"/>
  <c r="D12" i="7"/>
  <c r="D13" i="7"/>
  <c r="D35" i="7"/>
  <c r="D9" i="7"/>
  <c r="D2" i="7"/>
  <c r="K2" i="7" s="1"/>
  <c r="F3" i="7" s="1"/>
  <c r="D10" i="7"/>
  <c r="D43" i="7"/>
  <c r="D58" i="7"/>
  <c r="D11" i="7"/>
  <c r="D42" i="7"/>
  <c r="D24" i="7"/>
  <c r="D30" i="7"/>
  <c r="D20" i="7"/>
  <c r="D50" i="7"/>
  <c r="D52" i="7"/>
  <c r="D5" i="7"/>
  <c r="D67" i="7"/>
  <c r="D66" i="7"/>
  <c r="D53" i="7"/>
  <c r="D61" i="7"/>
  <c r="D69" i="7"/>
  <c r="D32" i="7"/>
  <c r="D40" i="7"/>
  <c r="D48" i="7"/>
  <c r="D28" i="7"/>
  <c r="D38" i="7"/>
  <c r="D46" i="7"/>
  <c r="D54" i="7"/>
  <c r="D62" i="7"/>
  <c r="D70" i="7"/>
  <c r="D56" i="7"/>
  <c r="D64" i="7"/>
  <c r="AD3" i="15" l="1"/>
  <c r="P3" i="15"/>
  <c r="Y3" i="15"/>
  <c r="U3" i="15"/>
  <c r="V3" i="15" s="1"/>
  <c r="X2" i="15"/>
  <c r="U3" i="13"/>
  <c r="Y3" i="13"/>
  <c r="O3" i="13"/>
  <c r="P3" i="13" s="1"/>
  <c r="AC3" i="13"/>
  <c r="M3" i="12"/>
  <c r="AC3" i="12"/>
  <c r="O3" i="11"/>
  <c r="P3" i="11" s="1"/>
  <c r="R2" i="11"/>
  <c r="U4" i="11"/>
  <c r="Q3" i="11"/>
  <c r="H4" i="11"/>
  <c r="K4" i="11" s="1"/>
  <c r="V4" i="11" s="1"/>
  <c r="F4" i="11"/>
  <c r="I4" i="11" s="1"/>
  <c r="M4" i="11" s="1"/>
  <c r="G5" i="11" s="1"/>
  <c r="J5" i="11" s="1"/>
  <c r="G4" i="10"/>
  <c r="J4" i="10" s="1"/>
  <c r="H4" i="10"/>
  <c r="K4" i="10" s="1"/>
  <c r="V4" i="10" s="1"/>
  <c r="F4" i="10"/>
  <c r="I4" i="10" s="1"/>
  <c r="O3" i="10"/>
  <c r="P3" i="10" s="1"/>
  <c r="Q3" i="10" s="1"/>
  <c r="R3" i="10" s="1"/>
  <c r="Q2" i="10"/>
  <c r="R2" i="10"/>
  <c r="K3" i="9"/>
  <c r="P3" i="9" s="1"/>
  <c r="J3" i="9"/>
  <c r="Q3" i="9"/>
  <c r="D72" i="9"/>
  <c r="D71" i="9"/>
  <c r="N2" i="9"/>
  <c r="G4" i="9"/>
  <c r="I4" i="9" s="1"/>
  <c r="F4" i="9"/>
  <c r="H4" i="9" s="1"/>
  <c r="L3" i="9"/>
  <c r="F4" i="8"/>
  <c r="M3" i="8"/>
  <c r="D72" i="8"/>
  <c r="D71" i="8"/>
  <c r="H3" i="8"/>
  <c r="I3" i="8" s="1"/>
  <c r="L3" i="8"/>
  <c r="G4" i="8"/>
  <c r="I2" i="8"/>
  <c r="E72" i="7"/>
  <c r="E71" i="7"/>
  <c r="D72" i="7"/>
  <c r="D71" i="7"/>
  <c r="L2" i="7"/>
  <c r="P2" i="7"/>
  <c r="H3" i="7"/>
  <c r="Q3" i="7" s="1"/>
  <c r="C2" i="1"/>
  <c r="N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AB3" i="12" l="1"/>
  <c r="T3" i="12"/>
  <c r="W3" i="15"/>
  <c r="F4" i="15"/>
  <c r="K4" i="15" s="1"/>
  <c r="Q3" i="15"/>
  <c r="Q3" i="13"/>
  <c r="G4" i="13" s="1"/>
  <c r="L4" i="13" s="1"/>
  <c r="AA4" i="13" s="1"/>
  <c r="AD3" i="13"/>
  <c r="V3" i="13"/>
  <c r="F4" i="13"/>
  <c r="K4" i="13" s="1"/>
  <c r="W3" i="13"/>
  <c r="O3" i="12"/>
  <c r="P3" i="12" s="1"/>
  <c r="Q3" i="12" s="1"/>
  <c r="U5" i="11"/>
  <c r="T4" i="11"/>
  <c r="L4" i="11"/>
  <c r="N4" i="11"/>
  <c r="R3" i="11"/>
  <c r="M4" i="10"/>
  <c r="U4" i="10"/>
  <c r="N4" i="10"/>
  <c r="O4" i="10" s="1"/>
  <c r="P4" i="10" s="1"/>
  <c r="Q4" i="10" s="1"/>
  <c r="T4" i="10"/>
  <c r="L4" i="10"/>
  <c r="M3" i="9"/>
  <c r="N3" i="9" s="1"/>
  <c r="O2" i="9"/>
  <c r="J4" i="9"/>
  <c r="K4" i="9"/>
  <c r="Q4" i="9"/>
  <c r="R4" i="9"/>
  <c r="J3" i="8"/>
  <c r="M4" i="8"/>
  <c r="H4" i="8"/>
  <c r="G5" i="8"/>
  <c r="L4" i="8"/>
  <c r="N5" i="8"/>
  <c r="F5" i="8"/>
  <c r="K3" i="8"/>
  <c r="J2" i="8"/>
  <c r="J3" i="7"/>
  <c r="K3" i="7"/>
  <c r="M2" i="7"/>
  <c r="E71" i="1"/>
  <c r="E72" i="1"/>
  <c r="D68" i="1"/>
  <c r="D25" i="1"/>
  <c r="D69" i="1"/>
  <c r="D65" i="1"/>
  <c r="D61" i="1"/>
  <c r="D57" i="1"/>
  <c r="D53" i="1"/>
  <c r="D49" i="1"/>
  <c r="D45" i="1"/>
  <c r="D41" i="1"/>
  <c r="D37" i="1"/>
  <c r="D33" i="1"/>
  <c r="D29" i="1"/>
  <c r="D21" i="1"/>
  <c r="D17" i="1"/>
  <c r="D13" i="1"/>
  <c r="D9" i="1"/>
  <c r="D5" i="1"/>
  <c r="D70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2" i="1"/>
  <c r="D4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8" i="1"/>
  <c r="D26" i="1"/>
  <c r="D24" i="1"/>
  <c r="D22" i="1"/>
  <c r="D20" i="1"/>
  <c r="D18" i="1"/>
  <c r="D16" i="1"/>
  <c r="D14" i="1"/>
  <c r="D12" i="1"/>
  <c r="D10" i="1"/>
  <c r="D8" i="1"/>
  <c r="D6" i="1"/>
  <c r="H2" i="1"/>
  <c r="I2" i="1" s="1"/>
  <c r="J2" i="1" s="1"/>
  <c r="G4" i="15" l="1"/>
  <c r="L4" i="15" s="1"/>
  <c r="R3" i="15"/>
  <c r="S3" i="15" s="1"/>
  <c r="Z4" i="15"/>
  <c r="H4" i="15"/>
  <c r="M4" i="15" s="1"/>
  <c r="T4" i="15" s="1"/>
  <c r="X3" i="15"/>
  <c r="M4" i="13"/>
  <c r="AB4" i="13" s="1"/>
  <c r="R3" i="13"/>
  <c r="S3" i="13" s="1"/>
  <c r="X3" i="13"/>
  <c r="Z4" i="13"/>
  <c r="AD3" i="12"/>
  <c r="Y3" i="12"/>
  <c r="U3" i="12"/>
  <c r="V3" i="12" s="1"/>
  <c r="S4" i="11"/>
  <c r="O4" i="11"/>
  <c r="H5" i="11"/>
  <c r="K5" i="11" s="1"/>
  <c r="V5" i="11" s="1"/>
  <c r="F5" i="11"/>
  <c r="I5" i="11" s="1"/>
  <c r="G5" i="10"/>
  <c r="S4" i="10"/>
  <c r="F5" i="10"/>
  <c r="I5" i="10" s="1"/>
  <c r="T5" i="10" s="1"/>
  <c r="H5" i="10"/>
  <c r="R4" i="10"/>
  <c r="O3" i="9"/>
  <c r="F5" i="9"/>
  <c r="H5" i="9" s="1"/>
  <c r="G5" i="9"/>
  <c r="I5" i="9" s="1"/>
  <c r="L4" i="9"/>
  <c r="P4" i="9"/>
  <c r="M5" i="8"/>
  <c r="L5" i="8"/>
  <c r="H5" i="8"/>
  <c r="G6" i="8"/>
  <c r="F6" i="8"/>
  <c r="M6" i="8" s="1"/>
  <c r="N6" i="8"/>
  <c r="K2" i="8"/>
  <c r="I4" i="8"/>
  <c r="F4" i="7"/>
  <c r="H4" i="7" s="1"/>
  <c r="Q4" i="7" s="1"/>
  <c r="G4" i="7"/>
  <c r="I4" i="7" s="1"/>
  <c r="R4" i="7" s="1"/>
  <c r="L3" i="7"/>
  <c r="M3" i="7" s="1"/>
  <c r="P3" i="7"/>
  <c r="N2" i="7"/>
  <c r="O2" i="7"/>
  <c r="D72" i="1"/>
  <c r="D71" i="1"/>
  <c r="K2" i="1"/>
  <c r="N4" i="13" l="1"/>
  <c r="AC4" i="13" s="1"/>
  <c r="I4" i="13"/>
  <c r="I4" i="15"/>
  <c r="N4" i="15" s="1"/>
  <c r="J4" i="15"/>
  <c r="O4" i="15" s="1"/>
  <c r="Y4" i="15"/>
  <c r="U4" i="15"/>
  <c r="AB4" i="15"/>
  <c r="AA4" i="15"/>
  <c r="R3" i="12"/>
  <c r="H4" i="12" s="1"/>
  <c r="T4" i="13"/>
  <c r="U4" i="13" s="1"/>
  <c r="V4" i="13" s="1"/>
  <c r="J4" i="13"/>
  <c r="O4" i="13" s="1"/>
  <c r="AD4" i="13" s="1"/>
  <c r="F4" i="12"/>
  <c r="K4" i="12" s="1"/>
  <c r="Z4" i="12" s="1"/>
  <c r="W3" i="12"/>
  <c r="X3" i="12"/>
  <c r="P4" i="11"/>
  <c r="Q4" i="11" s="1"/>
  <c r="T5" i="11"/>
  <c r="L5" i="11"/>
  <c r="N5" i="11"/>
  <c r="M5" i="11"/>
  <c r="G6" i="11" s="1"/>
  <c r="J6" i="11" s="1"/>
  <c r="J5" i="10"/>
  <c r="M5" i="10" s="1"/>
  <c r="K5" i="10"/>
  <c r="M4" i="9"/>
  <c r="N4" i="9" s="1"/>
  <c r="R5" i="9"/>
  <c r="K5" i="9"/>
  <c r="J5" i="9"/>
  <c r="Q5" i="9"/>
  <c r="L6" i="8"/>
  <c r="H6" i="8"/>
  <c r="N7" i="8"/>
  <c r="F7" i="8"/>
  <c r="G7" i="8"/>
  <c r="J4" i="8"/>
  <c r="I5" i="8"/>
  <c r="J5" i="8" s="1"/>
  <c r="K5" i="8" s="1"/>
  <c r="K4" i="7"/>
  <c r="J4" i="7"/>
  <c r="N3" i="7"/>
  <c r="O3" i="7"/>
  <c r="V4" i="15" l="1"/>
  <c r="W4" i="15" s="1"/>
  <c r="AD4" i="15"/>
  <c r="Q4" i="15"/>
  <c r="G5" i="15" s="1"/>
  <c r="L5" i="15" s="1"/>
  <c r="AC4" i="15"/>
  <c r="P4" i="15"/>
  <c r="S3" i="12"/>
  <c r="M4" i="12"/>
  <c r="AB4" i="12" s="1"/>
  <c r="G4" i="12"/>
  <c r="L4" i="12" s="1"/>
  <c r="AA4" i="12" s="1"/>
  <c r="P4" i="13"/>
  <c r="F5" i="13" s="1"/>
  <c r="K5" i="13" s="1"/>
  <c r="Y4" i="13"/>
  <c r="Q4" i="13"/>
  <c r="G5" i="13" s="1"/>
  <c r="L5" i="13" s="1"/>
  <c r="AA5" i="13" s="1"/>
  <c r="W4" i="13"/>
  <c r="S5" i="11"/>
  <c r="O5" i="11"/>
  <c r="F6" i="11"/>
  <c r="I6" i="11" s="1"/>
  <c r="H6" i="11"/>
  <c r="K6" i="11" s="1"/>
  <c r="V6" i="11" s="1"/>
  <c r="U6" i="11"/>
  <c r="R4" i="11"/>
  <c r="L5" i="10"/>
  <c r="H6" i="10" s="1"/>
  <c r="K6" i="10" s="1"/>
  <c r="V6" i="10" s="1"/>
  <c r="V5" i="10"/>
  <c r="U5" i="10"/>
  <c r="N5" i="10"/>
  <c r="G6" i="9"/>
  <c r="I6" i="9" s="1"/>
  <c r="F6" i="9"/>
  <c r="H6" i="9" s="1"/>
  <c r="L5" i="9"/>
  <c r="P5" i="9"/>
  <c r="O4" i="9"/>
  <c r="K4" i="8"/>
  <c r="H7" i="8"/>
  <c r="L7" i="8"/>
  <c r="G8" i="8"/>
  <c r="F8" i="8"/>
  <c r="M8" i="8" s="1"/>
  <c r="N8" i="8"/>
  <c r="M7" i="8"/>
  <c r="K6" i="8"/>
  <c r="I6" i="8"/>
  <c r="J6" i="8" s="1"/>
  <c r="G5" i="7"/>
  <c r="I5" i="7" s="1"/>
  <c r="R5" i="7" s="1"/>
  <c r="F5" i="7"/>
  <c r="H5" i="7" s="1"/>
  <c r="Q5" i="7" s="1"/>
  <c r="L4" i="7"/>
  <c r="P4" i="7"/>
  <c r="N3" i="1"/>
  <c r="I4" i="12" l="1"/>
  <c r="N4" i="12" s="1"/>
  <c r="AC4" i="12" s="1"/>
  <c r="AA5" i="15"/>
  <c r="H5" i="15"/>
  <c r="M5" i="15" s="1"/>
  <c r="F5" i="15"/>
  <c r="K5" i="15" s="1"/>
  <c r="X4" i="15"/>
  <c r="R4" i="15"/>
  <c r="S4" i="15" s="1"/>
  <c r="I5" i="15" s="1"/>
  <c r="N5" i="15" s="1"/>
  <c r="T4" i="12"/>
  <c r="U4" i="12" s="1"/>
  <c r="J4" i="12"/>
  <c r="O4" i="12" s="1"/>
  <c r="AD4" i="12" s="1"/>
  <c r="R4" i="13"/>
  <c r="Z5" i="13"/>
  <c r="X4" i="13"/>
  <c r="T6" i="11"/>
  <c r="L6" i="11"/>
  <c r="N6" i="11"/>
  <c r="M6" i="11"/>
  <c r="G7" i="11" s="1"/>
  <c r="J7" i="11" s="1"/>
  <c r="P5" i="11"/>
  <c r="F6" i="10"/>
  <c r="I6" i="10" s="1"/>
  <c r="T6" i="10" s="1"/>
  <c r="O5" i="10"/>
  <c r="S5" i="10"/>
  <c r="G6" i="10"/>
  <c r="M5" i="9"/>
  <c r="N5" i="9"/>
  <c r="Q6" i="9"/>
  <c r="J6" i="9"/>
  <c r="K6" i="9"/>
  <c r="R6" i="9"/>
  <c r="I7" i="8"/>
  <c r="L8" i="8"/>
  <c r="H8" i="8"/>
  <c r="N9" i="8"/>
  <c r="F9" i="8"/>
  <c r="G9" i="8"/>
  <c r="J5" i="7"/>
  <c r="K5" i="7"/>
  <c r="M4" i="7"/>
  <c r="M3" i="1"/>
  <c r="P4" i="12" l="1"/>
  <c r="F5" i="12" s="1"/>
  <c r="K5" i="12" s="1"/>
  <c r="Q4" i="12"/>
  <c r="G5" i="12" s="1"/>
  <c r="L5" i="12" s="1"/>
  <c r="AA5" i="12" s="1"/>
  <c r="S4" i="13"/>
  <c r="H5" i="13"/>
  <c r="M5" i="13" s="1"/>
  <c r="T5" i="13" s="1"/>
  <c r="Y5" i="13" s="1"/>
  <c r="AC5" i="15"/>
  <c r="Z5" i="15"/>
  <c r="T5" i="15"/>
  <c r="AB5" i="15"/>
  <c r="J5" i="15"/>
  <c r="O5" i="15" s="1"/>
  <c r="R5" i="15" s="1"/>
  <c r="Y4" i="12"/>
  <c r="I5" i="13"/>
  <c r="N5" i="13" s="1"/>
  <c r="AC5" i="13" s="1"/>
  <c r="AB5" i="13"/>
  <c r="J5" i="13"/>
  <c r="O5" i="13" s="1"/>
  <c r="AD5" i="13" s="1"/>
  <c r="V4" i="12"/>
  <c r="W4" i="12" s="1"/>
  <c r="X4" i="12" s="1"/>
  <c r="Q5" i="11"/>
  <c r="R5" i="11" s="1"/>
  <c r="U7" i="11"/>
  <c r="S6" i="11"/>
  <c r="O6" i="11"/>
  <c r="H7" i="11"/>
  <c r="K7" i="11" s="1"/>
  <c r="V7" i="11" s="1"/>
  <c r="F7" i="11"/>
  <c r="I7" i="11" s="1"/>
  <c r="M7" i="11" s="1"/>
  <c r="G8" i="11" s="1"/>
  <c r="J8" i="11" s="1"/>
  <c r="J6" i="10"/>
  <c r="M6" i="10" s="1"/>
  <c r="P5" i="10"/>
  <c r="Q5" i="10" s="1"/>
  <c r="R5" i="10" s="1"/>
  <c r="O5" i="9"/>
  <c r="F7" i="9"/>
  <c r="H7" i="9" s="1"/>
  <c r="G7" i="9"/>
  <c r="I7" i="9" s="1"/>
  <c r="L6" i="9"/>
  <c r="M6" i="9" s="1"/>
  <c r="P6" i="9"/>
  <c r="H9" i="8"/>
  <c r="I9" i="8" s="1"/>
  <c r="L9" i="8"/>
  <c r="G10" i="8"/>
  <c r="F10" i="8"/>
  <c r="M10" i="8" s="1"/>
  <c r="N10" i="8"/>
  <c r="M9" i="8"/>
  <c r="J7" i="8"/>
  <c r="K7" i="8" s="1"/>
  <c r="I8" i="8"/>
  <c r="J8" i="8" s="1"/>
  <c r="G6" i="7"/>
  <c r="F6" i="7"/>
  <c r="H6" i="7" s="1"/>
  <c r="P5" i="7"/>
  <c r="L5" i="7"/>
  <c r="N4" i="7"/>
  <c r="O4" i="7" s="1"/>
  <c r="I6" i="7"/>
  <c r="R6" i="7" s="1"/>
  <c r="H3" i="1"/>
  <c r="I3" i="1" s="1"/>
  <c r="J3" i="1" s="1"/>
  <c r="R4" i="12" l="1"/>
  <c r="H5" i="12" s="1"/>
  <c r="M5" i="12" s="1"/>
  <c r="T5" i="12" s="1"/>
  <c r="U5" i="13"/>
  <c r="V5" i="13" s="1"/>
  <c r="W5" i="13" s="1"/>
  <c r="Q5" i="15"/>
  <c r="G6" i="15" s="1"/>
  <c r="L6" i="15" s="1"/>
  <c r="AA6" i="15" s="1"/>
  <c r="U5" i="15"/>
  <c r="Y5" i="15"/>
  <c r="AD5" i="15"/>
  <c r="P5" i="15"/>
  <c r="Q5" i="13"/>
  <c r="G6" i="13" s="1"/>
  <c r="L6" i="13" s="1"/>
  <c r="AA6" i="13" s="1"/>
  <c r="R5" i="13"/>
  <c r="H6" i="13" s="1"/>
  <c r="P5" i="13"/>
  <c r="X5" i="13"/>
  <c r="Z5" i="12"/>
  <c r="U8" i="11"/>
  <c r="N7" i="11"/>
  <c r="T7" i="11"/>
  <c r="L7" i="11"/>
  <c r="P6" i="11"/>
  <c r="U6" i="10"/>
  <c r="N6" i="10"/>
  <c r="L6" i="10"/>
  <c r="F7" i="10" s="1"/>
  <c r="I7" i="10" s="1"/>
  <c r="T7" i="10" s="1"/>
  <c r="R7" i="9"/>
  <c r="N6" i="9"/>
  <c r="O6" i="9" s="1"/>
  <c r="K7" i="9"/>
  <c r="J7" i="9"/>
  <c r="Q7" i="9"/>
  <c r="K8" i="8"/>
  <c r="H10" i="8"/>
  <c r="I10" i="8" s="1"/>
  <c r="G11" i="8"/>
  <c r="F11" i="8"/>
  <c r="M11" i="8" s="1"/>
  <c r="L10" i="8"/>
  <c r="N11" i="8"/>
  <c r="J9" i="8"/>
  <c r="K9" i="8" s="1"/>
  <c r="J6" i="7"/>
  <c r="Q6" i="7"/>
  <c r="K6" i="7"/>
  <c r="M5" i="7"/>
  <c r="N5" i="7" s="1"/>
  <c r="K3" i="1"/>
  <c r="S4" i="12" l="1"/>
  <c r="J5" i="12" s="1"/>
  <c r="O5" i="12" s="1"/>
  <c r="AD5" i="12" s="1"/>
  <c r="S5" i="13"/>
  <c r="I6" i="13" s="1"/>
  <c r="J6" i="13"/>
  <c r="H6" i="15"/>
  <c r="M6" i="15" s="1"/>
  <c r="F6" i="15"/>
  <c r="K6" i="15" s="1"/>
  <c r="S5" i="15"/>
  <c r="I6" i="15" s="1"/>
  <c r="N6" i="15" s="1"/>
  <c r="V5" i="15"/>
  <c r="W5" i="15" s="1"/>
  <c r="X5" i="15" s="1"/>
  <c r="AB5" i="12"/>
  <c r="F6" i="13"/>
  <c r="K6" i="13" s="1"/>
  <c r="Z6" i="13" s="1"/>
  <c r="M6" i="13"/>
  <c r="N6" i="13"/>
  <c r="AC6" i="13" s="1"/>
  <c r="O6" i="13"/>
  <c r="AD6" i="13" s="1"/>
  <c r="U5" i="12"/>
  <c r="Y5" i="12"/>
  <c r="O7" i="11"/>
  <c r="S7" i="11"/>
  <c r="Q6" i="11"/>
  <c r="R6" i="11" s="1"/>
  <c r="F8" i="11"/>
  <c r="I8" i="11" s="1"/>
  <c r="H8" i="11"/>
  <c r="K8" i="11" s="1"/>
  <c r="V8" i="11" s="1"/>
  <c r="G7" i="10"/>
  <c r="J7" i="10" s="1"/>
  <c r="M7" i="10" s="1"/>
  <c r="H7" i="10"/>
  <c r="K7" i="10" s="1"/>
  <c r="O6" i="10"/>
  <c r="S6" i="10"/>
  <c r="G8" i="9"/>
  <c r="I8" i="9" s="1"/>
  <c r="R8" i="9" s="1"/>
  <c r="F8" i="9"/>
  <c r="H8" i="9" s="1"/>
  <c r="P7" i="9"/>
  <c r="L7" i="9"/>
  <c r="J10" i="8"/>
  <c r="L11" i="8"/>
  <c r="H11" i="8"/>
  <c r="F12" i="8"/>
  <c r="M12" i="8" s="1"/>
  <c r="N12" i="8"/>
  <c r="I11" i="8"/>
  <c r="G12" i="8"/>
  <c r="K10" i="8"/>
  <c r="F7" i="7"/>
  <c r="H7" i="7" s="1"/>
  <c r="G7" i="7"/>
  <c r="I7" i="7" s="1"/>
  <c r="R7" i="7" s="1"/>
  <c r="O5" i="7"/>
  <c r="P6" i="7"/>
  <c r="L6" i="7"/>
  <c r="M6" i="7" s="1"/>
  <c r="N4" i="1"/>
  <c r="L4" i="1"/>
  <c r="I5" i="12" l="1"/>
  <c r="N5" i="12" s="1"/>
  <c r="AC5" i="12" s="1"/>
  <c r="AC6" i="15"/>
  <c r="Z6" i="15"/>
  <c r="T6" i="15"/>
  <c r="AB6" i="15"/>
  <c r="J6" i="15"/>
  <c r="O6" i="15" s="1"/>
  <c r="Q6" i="15" s="1"/>
  <c r="G7" i="15" s="1"/>
  <c r="L7" i="15" s="1"/>
  <c r="P6" i="13"/>
  <c r="Q6" i="13" s="1"/>
  <c r="G7" i="13" s="1"/>
  <c r="L7" i="13" s="1"/>
  <c r="AA7" i="13" s="1"/>
  <c r="AB6" i="13"/>
  <c r="T6" i="13"/>
  <c r="U6" i="13" s="1"/>
  <c r="V6" i="13" s="1"/>
  <c r="W6" i="13" s="1"/>
  <c r="R6" i="13"/>
  <c r="H7" i="13" s="1"/>
  <c r="V5" i="12"/>
  <c r="W5" i="12" s="1"/>
  <c r="T8" i="11"/>
  <c r="L8" i="11"/>
  <c r="N8" i="11"/>
  <c r="M8" i="11"/>
  <c r="G9" i="11" s="1"/>
  <c r="J9" i="11" s="1"/>
  <c r="P7" i="11"/>
  <c r="Q7" i="11" s="1"/>
  <c r="R7" i="11" s="1"/>
  <c r="L7" i="10"/>
  <c r="V7" i="10"/>
  <c r="G8" i="10"/>
  <c r="U7" i="10"/>
  <c r="N7" i="10"/>
  <c r="P6" i="10"/>
  <c r="Q6" i="10" s="1"/>
  <c r="R6" i="10"/>
  <c r="M7" i="9"/>
  <c r="N7" i="9" s="1"/>
  <c r="O7" i="9" s="1"/>
  <c r="Q8" i="9"/>
  <c r="J8" i="9"/>
  <c r="K8" i="9"/>
  <c r="H12" i="8"/>
  <c r="L12" i="8"/>
  <c r="F13" i="8"/>
  <c r="M13" i="8" s="1"/>
  <c r="N13" i="8"/>
  <c r="G13" i="8"/>
  <c r="K11" i="8"/>
  <c r="J11" i="8"/>
  <c r="Q7" i="7"/>
  <c r="J7" i="7"/>
  <c r="K7" i="7"/>
  <c r="N6" i="7"/>
  <c r="O6" i="7" s="1"/>
  <c r="M4" i="1"/>
  <c r="P5" i="12" l="1"/>
  <c r="F6" i="12" s="1"/>
  <c r="K6" i="12" s="1"/>
  <c r="Z6" i="12" s="1"/>
  <c r="R5" i="12"/>
  <c r="H6" i="12" s="1"/>
  <c r="M6" i="12" s="1"/>
  <c r="Q5" i="12"/>
  <c r="G6" i="12" s="1"/>
  <c r="L6" i="12" s="1"/>
  <c r="AA6" i="12" s="1"/>
  <c r="R6" i="15"/>
  <c r="P6" i="15"/>
  <c r="AA7" i="15"/>
  <c r="F7" i="15"/>
  <c r="K7" i="15" s="1"/>
  <c r="H7" i="15"/>
  <c r="M7" i="15" s="1"/>
  <c r="AD6" i="15"/>
  <c r="S6" i="15"/>
  <c r="I7" i="15" s="1"/>
  <c r="N7" i="15" s="1"/>
  <c r="Y6" i="15"/>
  <c r="U6" i="15"/>
  <c r="X5" i="12"/>
  <c r="F7" i="13"/>
  <c r="K7" i="13" s="1"/>
  <c r="M7" i="13"/>
  <c r="AB7" i="13" s="1"/>
  <c r="Y6" i="13"/>
  <c r="S6" i="13"/>
  <c r="X6" i="13"/>
  <c r="O8" i="11"/>
  <c r="S8" i="11"/>
  <c r="U9" i="11"/>
  <c r="F9" i="11"/>
  <c r="I9" i="11" s="1"/>
  <c r="H9" i="11"/>
  <c r="K9" i="11" s="1"/>
  <c r="V9" i="11" s="1"/>
  <c r="F8" i="10"/>
  <c r="I8" i="10" s="1"/>
  <c r="T8" i="10" s="1"/>
  <c r="O7" i="10"/>
  <c r="P7" i="10" s="1"/>
  <c r="S7" i="10"/>
  <c r="H8" i="10"/>
  <c r="K8" i="10" s="1"/>
  <c r="V8" i="10" s="1"/>
  <c r="J8" i="10"/>
  <c r="P8" i="9"/>
  <c r="L8" i="9"/>
  <c r="G9" i="9"/>
  <c r="I9" i="9" s="1"/>
  <c r="R9" i="9" s="1"/>
  <c r="F9" i="9"/>
  <c r="H9" i="9" s="1"/>
  <c r="L13" i="8"/>
  <c r="F14" i="8"/>
  <c r="M14" i="8" s="1"/>
  <c r="N14" i="8"/>
  <c r="H13" i="8"/>
  <c r="G14" i="8"/>
  <c r="I12" i="8"/>
  <c r="J12" i="8" s="1"/>
  <c r="F8" i="7"/>
  <c r="H8" i="7" s="1"/>
  <c r="G8" i="7"/>
  <c r="L7" i="7"/>
  <c r="P7" i="7"/>
  <c r="I8" i="7"/>
  <c r="R8" i="7" s="1"/>
  <c r="H4" i="1"/>
  <c r="T6" i="12" l="1"/>
  <c r="S5" i="12"/>
  <c r="I6" i="12" s="1"/>
  <c r="N6" i="12" s="1"/>
  <c r="AB6" i="12"/>
  <c r="AB7" i="15"/>
  <c r="AC7" i="15"/>
  <c r="Z7" i="15"/>
  <c r="T7" i="15"/>
  <c r="V6" i="15"/>
  <c r="W6" i="15" s="1"/>
  <c r="X6" i="15" s="1"/>
  <c r="J7" i="15"/>
  <c r="O7" i="15" s="1"/>
  <c r="P7" i="15" s="1"/>
  <c r="T7" i="13"/>
  <c r="U7" i="13" s="1"/>
  <c r="I7" i="13"/>
  <c r="N7" i="13" s="1"/>
  <c r="Z7" i="13"/>
  <c r="J7" i="13"/>
  <c r="O7" i="13" s="1"/>
  <c r="AD7" i="13" s="1"/>
  <c r="U6" i="12"/>
  <c r="V6" i="12" s="1"/>
  <c r="Y6" i="12"/>
  <c r="T9" i="11"/>
  <c r="L9" i="11"/>
  <c r="N9" i="11"/>
  <c r="M9" i="11"/>
  <c r="G10" i="11" s="1"/>
  <c r="J10" i="11" s="1"/>
  <c r="P8" i="11"/>
  <c r="Q8" i="11" s="1"/>
  <c r="M8" i="10"/>
  <c r="Q7" i="10"/>
  <c r="R7" i="10"/>
  <c r="U8" i="10"/>
  <c r="N8" i="10"/>
  <c r="L8" i="10"/>
  <c r="J9" i="9"/>
  <c r="Q9" i="9"/>
  <c r="K9" i="9"/>
  <c r="M8" i="9"/>
  <c r="N8" i="9" s="1"/>
  <c r="L14" i="8"/>
  <c r="H14" i="8"/>
  <c r="F15" i="8"/>
  <c r="M15" i="8" s="1"/>
  <c r="N15" i="8"/>
  <c r="G15" i="8"/>
  <c r="K12" i="8"/>
  <c r="I13" i="8"/>
  <c r="J13" i="8" s="1"/>
  <c r="M7" i="7"/>
  <c r="N7" i="7" s="1"/>
  <c r="O7" i="7" s="1"/>
  <c r="J8" i="7"/>
  <c r="Q8" i="7"/>
  <c r="K8" i="7"/>
  <c r="I4" i="1"/>
  <c r="J4" i="1" s="1"/>
  <c r="J6" i="12" l="1"/>
  <c r="O6" i="12" s="1"/>
  <c r="AD6" i="12" s="1"/>
  <c r="Y7" i="13"/>
  <c r="R7" i="15"/>
  <c r="F8" i="15"/>
  <c r="K8" i="15" s="1"/>
  <c r="S7" i="15"/>
  <c r="I8" i="15" s="1"/>
  <c r="N8" i="15" s="1"/>
  <c r="U7" i="15"/>
  <c r="Y7" i="15"/>
  <c r="Q7" i="15"/>
  <c r="G8" i="15" s="1"/>
  <c r="L8" i="15" s="1"/>
  <c r="AD7" i="15"/>
  <c r="AC7" i="13"/>
  <c r="R7" i="13"/>
  <c r="H8" i="13" s="1"/>
  <c r="AC6" i="12"/>
  <c r="P7" i="13"/>
  <c r="Q7" i="13"/>
  <c r="G8" i="13" s="1"/>
  <c r="L8" i="13" s="1"/>
  <c r="AA8" i="13" s="1"/>
  <c r="S7" i="13"/>
  <c r="I8" i="13" s="1"/>
  <c r="V7" i="13"/>
  <c r="W7" i="13" s="1"/>
  <c r="X7" i="13" s="1"/>
  <c r="W6" i="12"/>
  <c r="X6" i="12" s="1"/>
  <c r="R8" i="11"/>
  <c r="S9" i="11"/>
  <c r="O9" i="11"/>
  <c r="P9" i="11" s="1"/>
  <c r="U10" i="11"/>
  <c r="H10" i="11"/>
  <c r="K10" i="11" s="1"/>
  <c r="V10" i="11" s="1"/>
  <c r="F10" i="11"/>
  <c r="I10" i="11" s="1"/>
  <c r="M10" i="11" s="1"/>
  <c r="S8" i="10"/>
  <c r="O8" i="10"/>
  <c r="G9" i="10"/>
  <c r="H9" i="10"/>
  <c r="K9" i="10" s="1"/>
  <c r="V9" i="10" s="1"/>
  <c r="F9" i="10"/>
  <c r="I9" i="10" s="1"/>
  <c r="T9" i="10" s="1"/>
  <c r="O8" i="9"/>
  <c r="P9" i="9"/>
  <c r="L9" i="9"/>
  <c r="G10" i="9"/>
  <c r="I10" i="9" s="1"/>
  <c r="R10" i="9" s="1"/>
  <c r="F10" i="9"/>
  <c r="H10" i="9" s="1"/>
  <c r="H15" i="8"/>
  <c r="L15" i="8"/>
  <c r="G16" i="8"/>
  <c r="N16" i="8"/>
  <c r="F16" i="8"/>
  <c r="M16" i="8" s="1"/>
  <c r="K14" i="8"/>
  <c r="I14" i="8"/>
  <c r="J14" i="8" s="1"/>
  <c r="K13" i="8"/>
  <c r="F9" i="7"/>
  <c r="H9" i="7" s="1"/>
  <c r="G9" i="7"/>
  <c r="I9" i="7" s="1"/>
  <c r="R9" i="7" s="1"/>
  <c r="P8" i="7"/>
  <c r="L8" i="7"/>
  <c r="K4" i="1"/>
  <c r="N5" i="1"/>
  <c r="P6" i="12" l="1"/>
  <c r="F7" i="12" s="1"/>
  <c r="K7" i="12" s="1"/>
  <c r="Z7" i="12" s="1"/>
  <c r="AC8" i="15"/>
  <c r="Z8" i="15"/>
  <c r="V7" i="15"/>
  <c r="H8" i="15"/>
  <c r="M8" i="15" s="1"/>
  <c r="AA8" i="15"/>
  <c r="J8" i="15"/>
  <c r="O8" i="15" s="1"/>
  <c r="AD8" i="15" s="1"/>
  <c r="F8" i="13"/>
  <c r="K8" i="13" s="1"/>
  <c r="Z8" i="13" s="1"/>
  <c r="J8" i="13"/>
  <c r="O8" i="13" s="1"/>
  <c r="AD8" i="13" s="1"/>
  <c r="M8" i="13"/>
  <c r="AB8" i="13" s="1"/>
  <c r="N8" i="13"/>
  <c r="AC8" i="13" s="1"/>
  <c r="T10" i="11"/>
  <c r="L10" i="11"/>
  <c r="N10" i="11"/>
  <c r="Q9" i="11"/>
  <c r="R9" i="11" s="1"/>
  <c r="P8" i="10"/>
  <c r="Q8" i="10" s="1"/>
  <c r="J9" i="10"/>
  <c r="M9" i="10" s="1"/>
  <c r="J10" i="9"/>
  <c r="Q10" i="9"/>
  <c r="K10" i="9"/>
  <c r="M9" i="9"/>
  <c r="N9" i="9" s="1"/>
  <c r="L16" i="8"/>
  <c r="H16" i="8"/>
  <c r="F17" i="8"/>
  <c r="M17" i="8" s="1"/>
  <c r="G17" i="8"/>
  <c r="N17" i="8"/>
  <c r="K15" i="8"/>
  <c r="I15" i="8"/>
  <c r="J15" i="8" s="1"/>
  <c r="M8" i="7"/>
  <c r="N8" i="7" s="1"/>
  <c r="O8" i="7" s="1"/>
  <c r="J9" i="7"/>
  <c r="Q9" i="7"/>
  <c r="K9" i="7"/>
  <c r="L5" i="1"/>
  <c r="Q6" i="12" l="1"/>
  <c r="R6" i="12" s="1"/>
  <c r="H7" i="12" s="1"/>
  <c r="M7" i="12" s="1"/>
  <c r="AB7" i="12" s="1"/>
  <c r="S6" i="12"/>
  <c r="J7" i="12" s="1"/>
  <c r="O7" i="12" s="1"/>
  <c r="X7" i="15"/>
  <c r="W7" i="15"/>
  <c r="P8" i="15"/>
  <c r="Q8" i="15" s="1"/>
  <c r="G9" i="15" s="1"/>
  <c r="L9" i="15" s="1"/>
  <c r="T8" i="15"/>
  <c r="F9" i="15"/>
  <c r="K9" i="15" s="1"/>
  <c r="Y8" i="15"/>
  <c r="U8" i="15"/>
  <c r="V8" i="15" s="1"/>
  <c r="AB8" i="15"/>
  <c r="R8" i="15"/>
  <c r="S8" i="15"/>
  <c r="I9" i="15" s="1"/>
  <c r="N9" i="15" s="1"/>
  <c r="T8" i="13"/>
  <c r="Y8" i="13" s="1"/>
  <c r="P8" i="13"/>
  <c r="S10" i="11"/>
  <c r="O10" i="11"/>
  <c r="F11" i="11"/>
  <c r="I11" i="11" s="1"/>
  <c r="H11" i="11"/>
  <c r="K11" i="11" s="1"/>
  <c r="V11" i="11" s="1"/>
  <c r="G11" i="11"/>
  <c r="J11" i="11" s="1"/>
  <c r="U9" i="10"/>
  <c r="N9" i="10"/>
  <c r="R8" i="10"/>
  <c r="L9" i="10"/>
  <c r="F10" i="10" s="1"/>
  <c r="I10" i="10" s="1"/>
  <c r="T10" i="10" s="1"/>
  <c r="O9" i="9"/>
  <c r="P10" i="9"/>
  <c r="L10" i="9"/>
  <c r="G11" i="9"/>
  <c r="I11" i="9" s="1"/>
  <c r="R11" i="9" s="1"/>
  <c r="F11" i="9"/>
  <c r="H11" i="9" s="1"/>
  <c r="I16" i="8"/>
  <c r="J16" i="8" s="1"/>
  <c r="H17" i="8"/>
  <c r="L17" i="8"/>
  <c r="I17" i="8"/>
  <c r="F18" i="8"/>
  <c r="M18" i="8" s="1"/>
  <c r="N18" i="8"/>
  <c r="G18" i="8"/>
  <c r="F10" i="7"/>
  <c r="H10" i="7" s="1"/>
  <c r="G10" i="7"/>
  <c r="I10" i="7" s="1"/>
  <c r="R10" i="7" s="1"/>
  <c r="L9" i="7"/>
  <c r="M9" i="7" s="1"/>
  <c r="N9" i="7" s="1"/>
  <c r="P9" i="7"/>
  <c r="M5" i="1"/>
  <c r="G7" i="12" l="1"/>
  <c r="L7" i="12" s="1"/>
  <c r="AA7" i="12" s="1"/>
  <c r="I7" i="12"/>
  <c r="N7" i="12" s="1"/>
  <c r="AC7" i="12" s="1"/>
  <c r="W8" i="15"/>
  <c r="J9" i="15"/>
  <c r="O9" i="15" s="1"/>
  <c r="AD9" i="15" s="1"/>
  <c r="X8" i="15"/>
  <c r="AA9" i="15"/>
  <c r="P9" i="15"/>
  <c r="Z9" i="15"/>
  <c r="T9" i="15"/>
  <c r="AC9" i="15"/>
  <c r="H9" i="15"/>
  <c r="M9" i="15" s="1"/>
  <c r="Q8" i="13"/>
  <c r="AD7" i="12"/>
  <c r="U8" i="13"/>
  <c r="V8" i="13" s="1"/>
  <c r="W8" i="13" s="1"/>
  <c r="R8" i="13"/>
  <c r="H9" i="13" s="1"/>
  <c r="F9" i="13"/>
  <c r="K9" i="13" s="1"/>
  <c r="Z9" i="13" s="1"/>
  <c r="S8" i="13"/>
  <c r="Q7" i="12"/>
  <c r="G8" i="12" s="1"/>
  <c r="L8" i="12" s="1"/>
  <c r="U11" i="11"/>
  <c r="M11" i="11"/>
  <c r="G12" i="11" s="1"/>
  <c r="J12" i="11" s="1"/>
  <c r="P10" i="11"/>
  <c r="R10" i="11" s="1"/>
  <c r="T11" i="11"/>
  <c r="L11" i="11"/>
  <c r="N11" i="11"/>
  <c r="Q10" i="11"/>
  <c r="G10" i="10"/>
  <c r="J10" i="10" s="1"/>
  <c r="H10" i="10"/>
  <c r="K10" i="10" s="1"/>
  <c r="V10" i="10" s="1"/>
  <c r="O9" i="10"/>
  <c r="S9" i="10"/>
  <c r="M10" i="9"/>
  <c r="N10" i="9" s="1"/>
  <c r="O10" i="9" s="1"/>
  <c r="J11" i="9"/>
  <c r="Q11" i="9"/>
  <c r="K11" i="9"/>
  <c r="J17" i="8"/>
  <c r="K17" i="8" s="1"/>
  <c r="H18" i="8"/>
  <c r="N19" i="8"/>
  <c r="L18" i="8"/>
  <c r="G19" i="8"/>
  <c r="F19" i="8"/>
  <c r="M19" i="8" s="1"/>
  <c r="K16" i="8"/>
  <c r="O9" i="7"/>
  <c r="Q10" i="7"/>
  <c r="J10" i="7"/>
  <c r="K10" i="7"/>
  <c r="H5" i="1"/>
  <c r="I5" i="1" s="1"/>
  <c r="J5" i="1" s="1"/>
  <c r="T7" i="12" l="1"/>
  <c r="U7" i="12" s="1"/>
  <c r="V7" i="12" s="1"/>
  <c r="W7" i="12" s="1"/>
  <c r="X7" i="12" s="1"/>
  <c r="P7" i="12"/>
  <c r="F8" i="12" s="1"/>
  <c r="K8" i="12" s="1"/>
  <c r="Y7" i="12"/>
  <c r="J9" i="13"/>
  <c r="S9" i="15"/>
  <c r="I10" i="15" s="1"/>
  <c r="N10" i="15" s="1"/>
  <c r="AC10" i="15" s="1"/>
  <c r="Y9" i="15"/>
  <c r="U9" i="15"/>
  <c r="F10" i="15"/>
  <c r="K10" i="15" s="1"/>
  <c r="Q9" i="15"/>
  <c r="G10" i="15" s="1"/>
  <c r="L10" i="15" s="1"/>
  <c r="R9" i="15"/>
  <c r="AB9" i="15"/>
  <c r="M9" i="13"/>
  <c r="AB9" i="13" s="1"/>
  <c r="G9" i="13"/>
  <c r="L9" i="13" s="1"/>
  <c r="AA9" i="13" s="1"/>
  <c r="X8" i="13"/>
  <c r="O9" i="13"/>
  <c r="AD9" i="13" s="1"/>
  <c r="I9" i="13"/>
  <c r="N9" i="13"/>
  <c r="AA8" i="12"/>
  <c r="O11" i="11"/>
  <c r="P11" i="11"/>
  <c r="S11" i="11"/>
  <c r="F12" i="11"/>
  <c r="I12" i="11" s="1"/>
  <c r="H12" i="11"/>
  <c r="K12" i="11" s="1"/>
  <c r="V12" i="11" s="1"/>
  <c r="U12" i="11"/>
  <c r="M10" i="10"/>
  <c r="L10" i="10"/>
  <c r="F11" i="10" s="1"/>
  <c r="I11" i="10" s="1"/>
  <c r="T11" i="10" s="1"/>
  <c r="U10" i="10"/>
  <c r="N10" i="10"/>
  <c r="O10" i="10" s="1"/>
  <c r="P10" i="10" s="1"/>
  <c r="Q10" i="10" s="1"/>
  <c r="R10" i="10" s="1"/>
  <c r="P9" i="10"/>
  <c r="Q9" i="10" s="1"/>
  <c r="G12" i="9"/>
  <c r="I12" i="9" s="1"/>
  <c r="R12" i="9" s="1"/>
  <c r="F12" i="9"/>
  <c r="H12" i="9" s="1"/>
  <c r="L11" i="9"/>
  <c r="P11" i="9"/>
  <c r="L19" i="8"/>
  <c r="H19" i="8"/>
  <c r="G20" i="8"/>
  <c r="F20" i="8"/>
  <c r="M20" i="8" s="1"/>
  <c r="N20" i="8"/>
  <c r="K18" i="8"/>
  <c r="I18" i="8"/>
  <c r="J18" i="8" s="1"/>
  <c r="F11" i="7"/>
  <c r="H11" i="7" s="1"/>
  <c r="G11" i="7"/>
  <c r="I11" i="7" s="1"/>
  <c r="R11" i="7" s="1"/>
  <c r="L10" i="7"/>
  <c r="M10" i="7" s="1"/>
  <c r="P10" i="7"/>
  <c r="K5" i="1"/>
  <c r="R7" i="12" l="1"/>
  <c r="H8" i="12" s="1"/>
  <c r="M8" i="12" s="1"/>
  <c r="AB8" i="12" s="1"/>
  <c r="T9" i="13"/>
  <c r="U9" i="13" s="1"/>
  <c r="J10" i="15"/>
  <c r="O10" i="15" s="1"/>
  <c r="AD10" i="15" s="1"/>
  <c r="Z10" i="15"/>
  <c r="AA10" i="15"/>
  <c r="V9" i="15"/>
  <c r="H10" i="15"/>
  <c r="M10" i="15" s="1"/>
  <c r="P10" i="15" s="1"/>
  <c r="AC9" i="13"/>
  <c r="P9" i="13"/>
  <c r="Z8" i="12"/>
  <c r="M12" i="11"/>
  <c r="G13" i="11" s="1"/>
  <c r="J13" i="11" s="1"/>
  <c r="L12" i="11"/>
  <c r="T12" i="11"/>
  <c r="N12" i="11"/>
  <c r="Q11" i="11"/>
  <c r="R11" i="11" s="1"/>
  <c r="S10" i="10"/>
  <c r="G11" i="10"/>
  <c r="R9" i="10"/>
  <c r="H11" i="10"/>
  <c r="K11" i="10" s="1"/>
  <c r="V11" i="10" s="1"/>
  <c r="J11" i="10"/>
  <c r="M11" i="10" s="1"/>
  <c r="M11" i="9"/>
  <c r="N11" i="9" s="1"/>
  <c r="K12" i="9"/>
  <c r="J12" i="9"/>
  <c r="Q12" i="9"/>
  <c r="L20" i="8"/>
  <c r="H20" i="8"/>
  <c r="G21" i="8"/>
  <c r="F21" i="8"/>
  <c r="M21" i="8" s="1"/>
  <c r="N21" i="8"/>
  <c r="I19" i="8"/>
  <c r="J19" i="8" s="1"/>
  <c r="K19" i="8" s="1"/>
  <c r="Q11" i="7"/>
  <c r="J11" i="7"/>
  <c r="K11" i="7"/>
  <c r="N10" i="7"/>
  <c r="O10" i="7" s="1"/>
  <c r="N6" i="1"/>
  <c r="S7" i="12" l="1"/>
  <c r="J8" i="12" s="1"/>
  <c r="O8" i="12" s="1"/>
  <c r="AD8" i="12" s="1"/>
  <c r="Y9" i="13"/>
  <c r="V9" i="13"/>
  <c r="W9" i="13" s="1"/>
  <c r="X9" i="15"/>
  <c r="W9" i="15"/>
  <c r="Q10" i="15"/>
  <c r="G11" i="15" s="1"/>
  <c r="L11" i="15" s="1"/>
  <c r="F11" i="15"/>
  <c r="K11" i="15" s="1"/>
  <c r="T10" i="15"/>
  <c r="H11" i="15" s="1"/>
  <c r="M11" i="15" s="1"/>
  <c r="AA11" i="15"/>
  <c r="AB10" i="15"/>
  <c r="R10" i="15"/>
  <c r="T8" i="12"/>
  <c r="U8" i="12" s="1"/>
  <c r="X9" i="13"/>
  <c r="Q9" i="13"/>
  <c r="S9" i="13" s="1"/>
  <c r="I10" i="13" s="1"/>
  <c r="F10" i="13"/>
  <c r="K10" i="13" s="1"/>
  <c r="S12" i="11"/>
  <c r="O12" i="11"/>
  <c r="H13" i="11"/>
  <c r="K13" i="11" s="1"/>
  <c r="V13" i="11" s="1"/>
  <c r="F13" i="11"/>
  <c r="I13" i="11" s="1"/>
  <c r="U13" i="11"/>
  <c r="M13" i="11"/>
  <c r="G14" i="11" s="1"/>
  <c r="J14" i="11" s="1"/>
  <c r="N11" i="10"/>
  <c r="S11" i="10" s="1"/>
  <c r="U11" i="10"/>
  <c r="G12" i="10"/>
  <c r="L11" i="10"/>
  <c r="O11" i="9"/>
  <c r="F13" i="9"/>
  <c r="H13" i="9" s="1"/>
  <c r="G13" i="9"/>
  <c r="I13" i="9" s="1"/>
  <c r="R13" i="9" s="1"/>
  <c r="L12" i="9"/>
  <c r="M12" i="9" s="1"/>
  <c r="N12" i="9" s="1"/>
  <c r="P12" i="9"/>
  <c r="L21" i="8"/>
  <c r="N22" i="8"/>
  <c r="G22" i="8"/>
  <c r="F22" i="8"/>
  <c r="M22" i="8" s="1"/>
  <c r="H21" i="8"/>
  <c r="I20" i="8"/>
  <c r="G12" i="7"/>
  <c r="F12" i="7"/>
  <c r="H12" i="7" s="1"/>
  <c r="L11" i="7"/>
  <c r="M11" i="7" s="1"/>
  <c r="P11" i="7"/>
  <c r="I12" i="7"/>
  <c r="R12" i="7" s="1"/>
  <c r="F6" i="1"/>
  <c r="L6" i="1" s="1"/>
  <c r="I8" i="12" l="1"/>
  <c r="N8" i="12" s="1"/>
  <c r="AC8" i="12" s="1"/>
  <c r="Y8" i="12"/>
  <c r="R9" i="13"/>
  <c r="H10" i="13" s="1"/>
  <c r="S10" i="15"/>
  <c r="J11" i="15" s="1"/>
  <c r="O11" i="15" s="1"/>
  <c r="AD11" i="15" s="1"/>
  <c r="AB11" i="15"/>
  <c r="U10" i="15"/>
  <c r="Y10" i="15"/>
  <c r="Z11" i="15"/>
  <c r="T11" i="15"/>
  <c r="P8" i="12"/>
  <c r="F9" i="12" s="1"/>
  <c r="K9" i="12" s="1"/>
  <c r="Z9" i="12" s="1"/>
  <c r="Q8" i="12"/>
  <c r="G9" i="12" s="1"/>
  <c r="L9" i="12" s="1"/>
  <c r="N10" i="13"/>
  <c r="AC10" i="13" s="1"/>
  <c r="M10" i="13"/>
  <c r="AB10" i="13" s="1"/>
  <c r="Z10" i="13"/>
  <c r="G10" i="13"/>
  <c r="L10" i="13" s="1"/>
  <c r="AA10" i="13" s="1"/>
  <c r="J10" i="13"/>
  <c r="O10" i="13" s="1"/>
  <c r="AD10" i="13" s="1"/>
  <c r="V8" i="12"/>
  <c r="W8" i="12" s="1"/>
  <c r="X8" i="12" s="1"/>
  <c r="L13" i="11"/>
  <c r="T13" i="11"/>
  <c r="N13" i="11"/>
  <c r="U14" i="11"/>
  <c r="P12" i="11"/>
  <c r="Q12" i="11" s="1"/>
  <c r="O11" i="10"/>
  <c r="P11" i="10" s="1"/>
  <c r="Q11" i="10" s="1"/>
  <c r="H12" i="10"/>
  <c r="K12" i="10" s="1"/>
  <c r="V12" i="10" s="1"/>
  <c r="F12" i="10"/>
  <c r="I12" i="10" s="1"/>
  <c r="T12" i="10" s="1"/>
  <c r="J12" i="10"/>
  <c r="K13" i="9"/>
  <c r="J13" i="9"/>
  <c r="Q13" i="9"/>
  <c r="O12" i="9"/>
  <c r="J20" i="8"/>
  <c r="K20" i="8" s="1"/>
  <c r="L22" i="8"/>
  <c r="H22" i="8"/>
  <c r="I22" i="8" s="1"/>
  <c r="N23" i="8"/>
  <c r="G23" i="8"/>
  <c r="F23" i="8"/>
  <c r="M23" i="8" s="1"/>
  <c r="I21" i="8"/>
  <c r="N11" i="7"/>
  <c r="J12" i="7"/>
  <c r="Q12" i="7"/>
  <c r="K12" i="7"/>
  <c r="O11" i="7"/>
  <c r="M6" i="1"/>
  <c r="I11" i="15" l="1"/>
  <c r="N11" i="15" s="1"/>
  <c r="AC11" i="15" s="1"/>
  <c r="V10" i="15"/>
  <c r="W10" i="15" s="1"/>
  <c r="S11" i="15"/>
  <c r="I12" i="15" s="1"/>
  <c r="N12" i="15" s="1"/>
  <c r="Q11" i="15"/>
  <c r="G12" i="15" s="1"/>
  <c r="L12" i="15" s="1"/>
  <c r="P11" i="15"/>
  <c r="R11" i="15"/>
  <c r="Y11" i="15"/>
  <c r="U11" i="15"/>
  <c r="V11" i="15" s="1"/>
  <c r="W11" i="15" s="1"/>
  <c r="R8" i="12"/>
  <c r="S8" i="12" s="1"/>
  <c r="P10" i="13"/>
  <c r="R10" i="13"/>
  <c r="H11" i="13" s="1"/>
  <c r="Q10" i="13"/>
  <c r="G11" i="13" s="1"/>
  <c r="L11" i="13" s="1"/>
  <c r="AA11" i="13" s="1"/>
  <c r="T10" i="13"/>
  <c r="AA9" i="12"/>
  <c r="R12" i="11"/>
  <c r="O13" i="11"/>
  <c r="P13" i="11" s="1"/>
  <c r="S13" i="11"/>
  <c r="F14" i="11"/>
  <c r="I14" i="11" s="1"/>
  <c r="H14" i="11"/>
  <c r="K14" i="11" s="1"/>
  <c r="V14" i="11" s="1"/>
  <c r="M12" i="10"/>
  <c r="U12" i="10"/>
  <c r="R11" i="10"/>
  <c r="N12" i="10"/>
  <c r="G13" i="10" s="1"/>
  <c r="L12" i="10"/>
  <c r="L13" i="9"/>
  <c r="P13" i="9"/>
  <c r="G14" i="9"/>
  <c r="I14" i="9" s="1"/>
  <c r="R14" i="9" s="1"/>
  <c r="F14" i="9"/>
  <c r="H14" i="9" s="1"/>
  <c r="H23" i="8"/>
  <c r="I23" i="8" s="1"/>
  <c r="J23" i="8" s="1"/>
  <c r="L23" i="8"/>
  <c r="F24" i="8"/>
  <c r="M24" i="8" s="1"/>
  <c r="N24" i="8"/>
  <c r="G24" i="8"/>
  <c r="J22" i="8"/>
  <c r="K22" i="8"/>
  <c r="J21" i="8"/>
  <c r="K21" i="8" s="1"/>
  <c r="F13" i="7"/>
  <c r="H13" i="7" s="1"/>
  <c r="G13" i="7"/>
  <c r="I13" i="7" s="1"/>
  <c r="R13" i="7" s="1"/>
  <c r="L12" i="7"/>
  <c r="M12" i="7" s="1"/>
  <c r="N12" i="7" s="1"/>
  <c r="P12" i="7"/>
  <c r="H6" i="1"/>
  <c r="I6" i="1" s="1"/>
  <c r="J6" i="1" s="1"/>
  <c r="H9" i="12" l="1"/>
  <c r="M9" i="12" s="1"/>
  <c r="T9" i="12" s="1"/>
  <c r="Y9" i="12" s="1"/>
  <c r="AA12" i="15"/>
  <c r="F12" i="15"/>
  <c r="K12" i="15" s="1"/>
  <c r="J12" i="15"/>
  <c r="O12" i="15" s="1"/>
  <c r="AD12" i="15" s="1"/>
  <c r="H12" i="15"/>
  <c r="M12" i="15" s="1"/>
  <c r="X10" i="15"/>
  <c r="S12" i="15"/>
  <c r="I13" i="15" s="1"/>
  <c r="N13" i="15" s="1"/>
  <c r="AC12" i="15"/>
  <c r="X11" i="15"/>
  <c r="I9" i="12"/>
  <c r="N9" i="12" s="1"/>
  <c r="AC9" i="12" s="1"/>
  <c r="J9" i="12"/>
  <c r="O9" i="12" s="1"/>
  <c r="AD9" i="12" s="1"/>
  <c r="S10" i="13"/>
  <c r="Y10" i="13"/>
  <c r="U10" i="13"/>
  <c r="V10" i="13" s="1"/>
  <c r="W10" i="13" s="1"/>
  <c r="F11" i="13"/>
  <c r="K11" i="13" s="1"/>
  <c r="M11" i="13"/>
  <c r="AB11" i="13" s="1"/>
  <c r="U9" i="12"/>
  <c r="N14" i="11"/>
  <c r="T14" i="11"/>
  <c r="L14" i="11"/>
  <c r="M14" i="11"/>
  <c r="G15" i="11" s="1"/>
  <c r="J15" i="11" s="1"/>
  <c r="R13" i="11"/>
  <c r="Q13" i="11"/>
  <c r="O12" i="10"/>
  <c r="S12" i="10"/>
  <c r="J13" i="10"/>
  <c r="H13" i="10"/>
  <c r="K13" i="10" s="1"/>
  <c r="V13" i="10" s="1"/>
  <c r="F13" i="10"/>
  <c r="I13" i="10" s="1"/>
  <c r="Q14" i="9"/>
  <c r="J14" i="9"/>
  <c r="K14" i="9"/>
  <c r="M13" i="9"/>
  <c r="N13" i="9" s="1"/>
  <c r="O13" i="9" s="1"/>
  <c r="H24" i="8"/>
  <c r="L24" i="8"/>
  <c r="N25" i="8"/>
  <c r="G25" i="8"/>
  <c r="F25" i="8"/>
  <c r="M25" i="8" s="1"/>
  <c r="K23" i="8"/>
  <c r="J13" i="7"/>
  <c r="K13" i="7"/>
  <c r="Q13" i="7"/>
  <c r="O12" i="7"/>
  <c r="K6" i="1"/>
  <c r="AB9" i="12" l="1"/>
  <c r="Z12" i="15"/>
  <c r="P12" i="15"/>
  <c r="T12" i="15"/>
  <c r="AC13" i="15"/>
  <c r="AB12" i="15"/>
  <c r="R12" i="15"/>
  <c r="Q12" i="15"/>
  <c r="G13" i="15" s="1"/>
  <c r="L13" i="15" s="1"/>
  <c r="P9" i="12"/>
  <c r="Q9" i="12" s="1"/>
  <c r="G10" i="12" s="1"/>
  <c r="L10" i="12" s="1"/>
  <c r="R9" i="12"/>
  <c r="H10" i="12" s="1"/>
  <c r="M10" i="12" s="1"/>
  <c r="J11" i="13"/>
  <c r="O11" i="13" s="1"/>
  <c r="AD11" i="13" s="1"/>
  <c r="I11" i="13"/>
  <c r="X10" i="13"/>
  <c r="Z11" i="13"/>
  <c r="T11" i="13"/>
  <c r="N11" i="13"/>
  <c r="AC11" i="13" s="1"/>
  <c r="V9" i="12"/>
  <c r="W9" i="12" s="1"/>
  <c r="U15" i="11"/>
  <c r="H15" i="11"/>
  <c r="K15" i="11" s="1"/>
  <c r="V15" i="11" s="1"/>
  <c r="F15" i="11"/>
  <c r="I15" i="11" s="1"/>
  <c r="S14" i="11"/>
  <c r="O14" i="11"/>
  <c r="P14" i="11" s="1"/>
  <c r="M13" i="10"/>
  <c r="U13" i="10"/>
  <c r="N13" i="10"/>
  <c r="T13" i="10"/>
  <c r="L13" i="10"/>
  <c r="P12" i="10"/>
  <c r="Q12" i="10" s="1"/>
  <c r="R12" i="10"/>
  <c r="L14" i="9"/>
  <c r="M14" i="9" s="1"/>
  <c r="N14" i="9" s="1"/>
  <c r="P14" i="9"/>
  <c r="G15" i="9"/>
  <c r="I15" i="9" s="1"/>
  <c r="R15" i="9" s="1"/>
  <c r="F15" i="9"/>
  <c r="H15" i="9" s="1"/>
  <c r="H25" i="8"/>
  <c r="N26" i="8"/>
  <c r="L25" i="8"/>
  <c r="I25" i="8"/>
  <c r="F26" i="8"/>
  <c r="M26" i="8" s="1"/>
  <c r="G26" i="8"/>
  <c r="I24" i="8"/>
  <c r="J24" i="8" s="1"/>
  <c r="K24" i="8" s="1"/>
  <c r="F14" i="7"/>
  <c r="H14" i="7" s="1"/>
  <c r="G14" i="7"/>
  <c r="I14" i="7" s="1"/>
  <c r="R14" i="7" s="1"/>
  <c r="L13" i="7"/>
  <c r="P13" i="7"/>
  <c r="N7" i="1"/>
  <c r="X9" i="12" l="1"/>
  <c r="F10" i="12"/>
  <c r="K10" i="12" s="1"/>
  <c r="Z10" i="12" s="1"/>
  <c r="S9" i="12"/>
  <c r="I10" i="12" s="1"/>
  <c r="N10" i="12" s="1"/>
  <c r="AC10" i="12" s="1"/>
  <c r="AA13" i="15"/>
  <c r="U12" i="15"/>
  <c r="V12" i="15" s="1"/>
  <c r="Y12" i="15"/>
  <c r="H13" i="15"/>
  <c r="M13" i="15" s="1"/>
  <c r="J13" i="15"/>
  <c r="O13" i="15" s="1"/>
  <c r="AD13" i="15" s="1"/>
  <c r="F13" i="15"/>
  <c r="K13" i="15" s="1"/>
  <c r="R11" i="13"/>
  <c r="H12" i="13" s="1"/>
  <c r="Q11" i="13"/>
  <c r="G12" i="13" s="1"/>
  <c r="L12" i="13" s="1"/>
  <c r="AA12" i="13" s="1"/>
  <c r="U11" i="13"/>
  <c r="V11" i="13" s="1"/>
  <c r="W11" i="13" s="1"/>
  <c r="Y11" i="13"/>
  <c r="P11" i="13"/>
  <c r="AB10" i="12"/>
  <c r="AA10" i="12"/>
  <c r="T10" i="12"/>
  <c r="U10" i="12" s="1"/>
  <c r="V10" i="12" s="1"/>
  <c r="L15" i="11"/>
  <c r="T15" i="11"/>
  <c r="N15" i="11"/>
  <c r="Q14" i="11"/>
  <c r="M15" i="11"/>
  <c r="G16" i="11" s="1"/>
  <c r="J16" i="11" s="1"/>
  <c r="R14" i="11"/>
  <c r="G14" i="10"/>
  <c r="J14" i="10" s="1"/>
  <c r="H14" i="10"/>
  <c r="K14" i="10" s="1"/>
  <c r="V14" i="10" s="1"/>
  <c r="F14" i="10"/>
  <c r="I14" i="10" s="1"/>
  <c r="T14" i="10" s="1"/>
  <c r="S13" i="10"/>
  <c r="O13" i="10"/>
  <c r="Q15" i="9"/>
  <c r="K15" i="9"/>
  <c r="J15" i="9"/>
  <c r="O14" i="9"/>
  <c r="H26" i="8"/>
  <c r="I26" i="8" s="1"/>
  <c r="J26" i="8" s="1"/>
  <c r="F27" i="8"/>
  <c r="M27" i="8" s="1"/>
  <c r="N27" i="8"/>
  <c r="L26" i="8"/>
  <c r="G27" i="8"/>
  <c r="K25" i="8"/>
  <c r="J25" i="8"/>
  <c r="Q14" i="7"/>
  <c r="J14" i="7"/>
  <c r="K14" i="7"/>
  <c r="M13" i="7"/>
  <c r="N13" i="7" s="1"/>
  <c r="F7" i="1"/>
  <c r="L7" i="1" s="1"/>
  <c r="J10" i="12" l="1"/>
  <c r="O10" i="12" s="1"/>
  <c r="AD10" i="12" s="1"/>
  <c r="Q13" i="15"/>
  <c r="G14" i="15" s="1"/>
  <c r="L14" i="15" s="1"/>
  <c r="AA14" i="15" s="1"/>
  <c r="W12" i="15"/>
  <c r="X12" i="15"/>
  <c r="R13" i="15"/>
  <c r="AB13" i="15"/>
  <c r="P13" i="15"/>
  <c r="T13" i="15"/>
  <c r="Z13" i="15"/>
  <c r="S13" i="15"/>
  <c r="I14" i="15" s="1"/>
  <c r="N14" i="15" s="1"/>
  <c r="S11" i="13"/>
  <c r="X11" i="13"/>
  <c r="M12" i="13"/>
  <c r="AB12" i="13" s="1"/>
  <c r="F12" i="13"/>
  <c r="K12" i="13" s="1"/>
  <c r="Y10" i="12"/>
  <c r="P10" i="12"/>
  <c r="Q10" i="12" s="1"/>
  <c r="W10" i="12"/>
  <c r="X10" i="12" s="1"/>
  <c r="S15" i="11"/>
  <c r="O15" i="11"/>
  <c r="U16" i="11"/>
  <c r="H16" i="11"/>
  <c r="K16" i="11" s="1"/>
  <c r="V16" i="11" s="1"/>
  <c r="F16" i="11"/>
  <c r="I16" i="11" s="1"/>
  <c r="M14" i="10"/>
  <c r="U14" i="10"/>
  <c r="N14" i="10"/>
  <c r="P13" i="10"/>
  <c r="Q13" i="10" s="1"/>
  <c r="L14" i="10"/>
  <c r="P15" i="9"/>
  <c r="L15" i="9"/>
  <c r="G16" i="9"/>
  <c r="I16" i="9" s="1"/>
  <c r="R16" i="9" s="1"/>
  <c r="F16" i="9"/>
  <c r="H16" i="9" s="1"/>
  <c r="L27" i="8"/>
  <c r="H27" i="8"/>
  <c r="F28" i="8"/>
  <c r="M28" i="8" s="1"/>
  <c r="N28" i="8"/>
  <c r="G28" i="8"/>
  <c r="K26" i="8"/>
  <c r="F15" i="7"/>
  <c r="H15" i="7" s="1"/>
  <c r="G15" i="7"/>
  <c r="O13" i="7"/>
  <c r="I15" i="7"/>
  <c r="R15" i="7" s="1"/>
  <c r="P14" i="7"/>
  <c r="L14" i="7"/>
  <c r="M14" i="7" s="1"/>
  <c r="N14" i="7" s="1"/>
  <c r="M7" i="1"/>
  <c r="Y13" i="15" l="1"/>
  <c r="U13" i="15"/>
  <c r="V13" i="15"/>
  <c r="H14" i="15"/>
  <c r="M14" i="15" s="1"/>
  <c r="F14" i="15"/>
  <c r="K14" i="15" s="1"/>
  <c r="J14" i="15"/>
  <c r="O14" i="15" s="1"/>
  <c r="AD14" i="15" s="1"/>
  <c r="AC14" i="15"/>
  <c r="I12" i="13"/>
  <c r="N12" i="13" s="1"/>
  <c r="AC12" i="13" s="1"/>
  <c r="J12" i="13"/>
  <c r="O12" i="13" s="1"/>
  <c r="AD12" i="13" s="1"/>
  <c r="Z12" i="13"/>
  <c r="T12" i="13"/>
  <c r="F11" i="12"/>
  <c r="K11" i="12" s="1"/>
  <c r="Z11" i="12" s="1"/>
  <c r="R10" i="12"/>
  <c r="G11" i="12"/>
  <c r="L11" i="12" s="1"/>
  <c r="L16" i="11"/>
  <c r="T16" i="11"/>
  <c r="N16" i="11"/>
  <c r="M16" i="11"/>
  <c r="G17" i="11" s="1"/>
  <c r="J17" i="11" s="1"/>
  <c r="P15" i="11"/>
  <c r="Q15" i="11" s="1"/>
  <c r="R15" i="11" s="1"/>
  <c r="R13" i="10"/>
  <c r="G15" i="10"/>
  <c r="J15" i="10" s="1"/>
  <c r="O14" i="10"/>
  <c r="P14" i="10" s="1"/>
  <c r="Q14" i="10" s="1"/>
  <c r="R14" i="10" s="1"/>
  <c r="S14" i="10"/>
  <c r="F15" i="10"/>
  <c r="I15" i="10" s="1"/>
  <c r="T15" i="10" s="1"/>
  <c r="H15" i="10"/>
  <c r="K15" i="10" s="1"/>
  <c r="V15" i="10" s="1"/>
  <c r="Q16" i="9"/>
  <c r="J16" i="9"/>
  <c r="K16" i="9"/>
  <c r="M15" i="9"/>
  <c r="N15" i="9" s="1"/>
  <c r="L28" i="8"/>
  <c r="H28" i="8"/>
  <c r="F29" i="8"/>
  <c r="M29" i="8" s="1"/>
  <c r="N29" i="8"/>
  <c r="G29" i="8"/>
  <c r="I27" i="8"/>
  <c r="J27" i="8" s="1"/>
  <c r="Q15" i="7"/>
  <c r="J15" i="7"/>
  <c r="K15" i="7"/>
  <c r="O14" i="7"/>
  <c r="H7" i="1"/>
  <c r="I7" i="1" s="1"/>
  <c r="J7" i="1" s="1"/>
  <c r="AB14" i="15" l="1"/>
  <c r="R14" i="15"/>
  <c r="W13" i="15"/>
  <c r="X13" i="15" s="1"/>
  <c r="P14" i="15"/>
  <c r="Z14" i="15"/>
  <c r="T14" i="15"/>
  <c r="Q14" i="15"/>
  <c r="G15" i="15" s="1"/>
  <c r="L15" i="15" s="1"/>
  <c r="S10" i="12"/>
  <c r="J11" i="12" s="1"/>
  <c r="O11" i="12" s="1"/>
  <c r="AD11" i="12" s="1"/>
  <c r="H11" i="12"/>
  <c r="M11" i="12" s="1"/>
  <c r="T11" i="12" s="1"/>
  <c r="Y11" i="12" s="1"/>
  <c r="P12" i="13"/>
  <c r="F13" i="13" s="1"/>
  <c r="K13" i="13" s="1"/>
  <c r="Z13" i="13" s="1"/>
  <c r="R12" i="13"/>
  <c r="H13" i="13" s="1"/>
  <c r="Q12" i="13"/>
  <c r="G13" i="13" s="1"/>
  <c r="L13" i="13" s="1"/>
  <c r="AA13" i="13" s="1"/>
  <c r="S12" i="13"/>
  <c r="Y12" i="13"/>
  <c r="U12" i="13"/>
  <c r="V12" i="13" s="1"/>
  <c r="AA11" i="12"/>
  <c r="U17" i="11"/>
  <c r="O16" i="11"/>
  <c r="S16" i="11"/>
  <c r="H17" i="11"/>
  <c r="K17" i="11" s="1"/>
  <c r="V17" i="11" s="1"/>
  <c r="F17" i="11"/>
  <c r="I17" i="11" s="1"/>
  <c r="M15" i="10"/>
  <c r="U15" i="10"/>
  <c r="N15" i="10"/>
  <c r="G16" i="10" s="1"/>
  <c r="L15" i="10"/>
  <c r="G17" i="9"/>
  <c r="I17" i="9" s="1"/>
  <c r="R17" i="9" s="1"/>
  <c r="F17" i="9"/>
  <c r="H17" i="9" s="1"/>
  <c r="O15" i="9"/>
  <c r="P16" i="9"/>
  <c r="L16" i="9"/>
  <c r="L29" i="8"/>
  <c r="G30" i="8"/>
  <c r="H29" i="8"/>
  <c r="N30" i="8"/>
  <c r="F30" i="8"/>
  <c r="M30" i="8" s="1"/>
  <c r="I29" i="8"/>
  <c r="I28" i="8"/>
  <c r="K27" i="8"/>
  <c r="G16" i="7"/>
  <c r="I16" i="7" s="1"/>
  <c r="R16" i="7" s="1"/>
  <c r="F16" i="7"/>
  <c r="P15" i="7"/>
  <c r="L15" i="7"/>
  <c r="H16" i="7"/>
  <c r="K7" i="1"/>
  <c r="AB11" i="12" l="1"/>
  <c r="U14" i="15"/>
  <c r="Y14" i="15"/>
  <c r="AA15" i="15"/>
  <c r="F15" i="15"/>
  <c r="K15" i="15" s="1"/>
  <c r="H15" i="15"/>
  <c r="M15" i="15" s="1"/>
  <c r="S14" i="15"/>
  <c r="I15" i="15" s="1"/>
  <c r="N15" i="15" s="1"/>
  <c r="M13" i="13"/>
  <c r="AB13" i="13" s="1"/>
  <c r="I11" i="12"/>
  <c r="N11" i="12" s="1"/>
  <c r="J13" i="13"/>
  <c r="O13" i="13" s="1"/>
  <c r="I13" i="13"/>
  <c r="N13" i="13" s="1"/>
  <c r="AC13" i="13" s="1"/>
  <c r="W12" i="13"/>
  <c r="X12" i="13" s="1"/>
  <c r="AD13" i="13"/>
  <c r="U11" i="12"/>
  <c r="V11" i="12" s="1"/>
  <c r="W11" i="12" s="1"/>
  <c r="T17" i="11"/>
  <c r="L17" i="11"/>
  <c r="N17" i="11"/>
  <c r="M17" i="11"/>
  <c r="G18" i="11" s="1"/>
  <c r="J18" i="11" s="1"/>
  <c r="P16" i="11"/>
  <c r="Q16" i="11" s="1"/>
  <c r="H16" i="10"/>
  <c r="K16" i="10" s="1"/>
  <c r="V16" i="10" s="1"/>
  <c r="O15" i="10"/>
  <c r="S15" i="10"/>
  <c r="J16" i="10"/>
  <c r="F16" i="10"/>
  <c r="I16" i="10" s="1"/>
  <c r="M16" i="9"/>
  <c r="N16" i="9" s="1"/>
  <c r="O16" i="9" s="1"/>
  <c r="J17" i="9"/>
  <c r="Q17" i="9"/>
  <c r="K17" i="9"/>
  <c r="J29" i="8"/>
  <c r="J28" i="8"/>
  <c r="K28" i="8" s="1"/>
  <c r="L30" i="8"/>
  <c r="H30" i="8"/>
  <c r="G31" i="8"/>
  <c r="N31" i="8"/>
  <c r="F31" i="8"/>
  <c r="M31" i="8" s="1"/>
  <c r="K29" i="8"/>
  <c r="M15" i="7"/>
  <c r="J16" i="7"/>
  <c r="Q16" i="7"/>
  <c r="K16" i="7"/>
  <c r="N8" i="1"/>
  <c r="T13" i="13" l="1"/>
  <c r="J15" i="15"/>
  <c r="O15" i="15" s="1"/>
  <c r="AD15" i="15" s="1"/>
  <c r="Z15" i="15"/>
  <c r="P15" i="15"/>
  <c r="T15" i="15"/>
  <c r="Q15" i="15"/>
  <c r="AC15" i="15"/>
  <c r="S15" i="15"/>
  <c r="I16" i="15" s="1"/>
  <c r="N16" i="15" s="1"/>
  <c r="X14" i="15"/>
  <c r="R15" i="15"/>
  <c r="AB15" i="15"/>
  <c r="V14" i="15"/>
  <c r="W14" i="15" s="1"/>
  <c r="AC11" i="12"/>
  <c r="Q11" i="12"/>
  <c r="G12" i="12" s="1"/>
  <c r="L12" i="12" s="1"/>
  <c r="AA12" i="12" s="1"/>
  <c r="P11" i="12"/>
  <c r="F12" i="12" s="1"/>
  <c r="K12" i="12" s="1"/>
  <c r="P13" i="13"/>
  <c r="Q13" i="13"/>
  <c r="G14" i="13" s="1"/>
  <c r="L14" i="13" s="1"/>
  <c r="AA14" i="13" s="1"/>
  <c r="U13" i="13"/>
  <c r="V13" i="13" s="1"/>
  <c r="W13" i="13" s="1"/>
  <c r="Y13" i="13"/>
  <c r="R13" i="13"/>
  <c r="X11" i="12"/>
  <c r="R16" i="11"/>
  <c r="S17" i="11"/>
  <c r="O17" i="11"/>
  <c r="P17" i="11" s="1"/>
  <c r="Q17" i="11" s="1"/>
  <c r="H18" i="11"/>
  <c r="K18" i="11" s="1"/>
  <c r="V18" i="11" s="1"/>
  <c r="F18" i="11"/>
  <c r="I18" i="11" s="1"/>
  <c r="M18" i="11" s="1"/>
  <c r="U18" i="11"/>
  <c r="M16" i="10"/>
  <c r="U16" i="10"/>
  <c r="N16" i="10"/>
  <c r="T16" i="10"/>
  <c r="P15" i="10"/>
  <c r="Q15" i="10" s="1"/>
  <c r="R15" i="10"/>
  <c r="L16" i="10"/>
  <c r="P17" i="9"/>
  <c r="L17" i="9"/>
  <c r="G18" i="9"/>
  <c r="I18" i="9" s="1"/>
  <c r="R18" i="9" s="1"/>
  <c r="F18" i="9"/>
  <c r="H18" i="9" s="1"/>
  <c r="H31" i="8"/>
  <c r="L31" i="8"/>
  <c r="N32" i="8"/>
  <c r="F32" i="8"/>
  <c r="M32" i="8" s="1"/>
  <c r="G32" i="8"/>
  <c r="I30" i="8"/>
  <c r="J30" i="8" s="1"/>
  <c r="G17" i="7"/>
  <c r="I17" i="7" s="1"/>
  <c r="R17" i="7" s="1"/>
  <c r="F17" i="7"/>
  <c r="H17" i="7" s="1"/>
  <c r="N15" i="7"/>
  <c r="O15" i="7" s="1"/>
  <c r="P16" i="7"/>
  <c r="L16" i="7"/>
  <c r="F8" i="1"/>
  <c r="L8" i="1" s="1"/>
  <c r="R11" i="12" l="1"/>
  <c r="S11" i="12" s="1"/>
  <c r="S13" i="13"/>
  <c r="I14" i="13" s="1"/>
  <c r="H14" i="13"/>
  <c r="G16" i="15"/>
  <c r="L16" i="15" s="1"/>
  <c r="AC16" i="15"/>
  <c r="AA16" i="15"/>
  <c r="U15" i="15"/>
  <c r="Y15" i="15"/>
  <c r="V15" i="15"/>
  <c r="W15" i="15" s="1"/>
  <c r="J16" i="15"/>
  <c r="O16" i="15" s="1"/>
  <c r="AD16" i="15" s="1"/>
  <c r="H16" i="15"/>
  <c r="M16" i="15" s="1"/>
  <c r="F16" i="15"/>
  <c r="K16" i="15" s="1"/>
  <c r="M14" i="13"/>
  <c r="AB14" i="13" s="1"/>
  <c r="F14" i="13"/>
  <c r="K14" i="13" s="1"/>
  <c r="Z14" i="13" s="1"/>
  <c r="N14" i="13"/>
  <c r="AC14" i="13" s="1"/>
  <c r="X13" i="13"/>
  <c r="J14" i="13"/>
  <c r="O14" i="13" s="1"/>
  <c r="AD14" i="13" s="1"/>
  <c r="Z12" i="12"/>
  <c r="R17" i="11"/>
  <c r="T18" i="11"/>
  <c r="L18" i="11"/>
  <c r="N18" i="11"/>
  <c r="G19" i="11" s="1"/>
  <c r="J19" i="11" s="1"/>
  <c r="U19" i="11" s="1"/>
  <c r="F17" i="10"/>
  <c r="I17" i="10" s="1"/>
  <c r="T17" i="10" s="1"/>
  <c r="G17" i="10"/>
  <c r="H17" i="10"/>
  <c r="K17" i="10" s="1"/>
  <c r="V17" i="10" s="1"/>
  <c r="S16" i="10"/>
  <c r="O16" i="10"/>
  <c r="J18" i="9"/>
  <c r="Q18" i="9"/>
  <c r="K18" i="9"/>
  <c r="M17" i="9"/>
  <c r="H32" i="8"/>
  <c r="F33" i="8"/>
  <c r="M33" i="8" s="1"/>
  <c r="L32" i="8"/>
  <c r="I32" i="8"/>
  <c r="N33" i="8"/>
  <c r="G33" i="8"/>
  <c r="I31" i="8"/>
  <c r="J31" i="8" s="1"/>
  <c r="K30" i="8"/>
  <c r="M16" i="7"/>
  <c r="J17" i="7"/>
  <c r="K17" i="7"/>
  <c r="Q17" i="7"/>
  <c r="M8" i="1"/>
  <c r="H12" i="12" l="1"/>
  <c r="M12" i="12" s="1"/>
  <c r="T12" i="12" s="1"/>
  <c r="U12" i="12" s="1"/>
  <c r="V12" i="12" s="1"/>
  <c r="T14" i="13"/>
  <c r="X15" i="15"/>
  <c r="Z16" i="15"/>
  <c r="P16" i="15"/>
  <c r="T16" i="15"/>
  <c r="Q16" i="15"/>
  <c r="G17" i="15" s="1"/>
  <c r="L17" i="15" s="1"/>
  <c r="R16" i="15"/>
  <c r="AB16" i="15"/>
  <c r="S16" i="15"/>
  <c r="I17" i="15" s="1"/>
  <c r="N17" i="15" s="1"/>
  <c r="I12" i="12"/>
  <c r="N12" i="12" s="1"/>
  <c r="AC12" i="12" s="1"/>
  <c r="J12" i="12"/>
  <c r="O12" i="12" s="1"/>
  <c r="AD12" i="12" s="1"/>
  <c r="R14" i="13"/>
  <c r="H15" i="13" s="1"/>
  <c r="P14" i="13"/>
  <c r="Q14" i="13" s="1"/>
  <c r="G15" i="13" s="1"/>
  <c r="L15" i="13" s="1"/>
  <c r="AA15" i="13" s="1"/>
  <c r="U14" i="13"/>
  <c r="V14" i="13" s="1"/>
  <c r="W14" i="13" s="1"/>
  <c r="Y14" i="13"/>
  <c r="Y12" i="12"/>
  <c r="O18" i="11"/>
  <c r="S18" i="11"/>
  <c r="F19" i="11"/>
  <c r="I19" i="11" s="1"/>
  <c r="H19" i="11"/>
  <c r="K19" i="11" s="1"/>
  <c r="V19" i="11" s="1"/>
  <c r="P16" i="10"/>
  <c r="Q16" i="10" s="1"/>
  <c r="R16" i="10"/>
  <c r="J17" i="10"/>
  <c r="M17" i="10" s="1"/>
  <c r="P18" i="9"/>
  <c r="L18" i="9"/>
  <c r="N17" i="9"/>
  <c r="O17" i="9" s="1"/>
  <c r="F19" i="9"/>
  <c r="H19" i="9" s="1"/>
  <c r="G19" i="9"/>
  <c r="I19" i="9" s="1"/>
  <c r="R19" i="9" s="1"/>
  <c r="J32" i="8"/>
  <c r="H33" i="8"/>
  <c r="I33" i="8"/>
  <c r="L33" i="8"/>
  <c r="N34" i="8"/>
  <c r="F34" i="8"/>
  <c r="M34" i="8" s="1"/>
  <c r="G34" i="8"/>
  <c r="K32" i="8"/>
  <c r="K31" i="8"/>
  <c r="F18" i="7"/>
  <c r="H18" i="7" s="1"/>
  <c r="G18" i="7"/>
  <c r="I18" i="7" s="1"/>
  <c r="R18" i="7" s="1"/>
  <c r="L17" i="7"/>
  <c r="P17" i="7"/>
  <c r="N16" i="7"/>
  <c r="O16" i="7" s="1"/>
  <c r="H8" i="1"/>
  <c r="AB12" i="12" l="1"/>
  <c r="AA17" i="15"/>
  <c r="Y16" i="15"/>
  <c r="U16" i="15"/>
  <c r="H17" i="15"/>
  <c r="M17" i="15" s="1"/>
  <c r="F17" i="15"/>
  <c r="K17" i="15" s="1"/>
  <c r="J17" i="15"/>
  <c r="O17" i="15" s="1"/>
  <c r="AD17" i="15" s="1"/>
  <c r="AC17" i="15"/>
  <c r="P12" i="12"/>
  <c r="M15" i="13"/>
  <c r="AB15" i="13" s="1"/>
  <c r="S14" i="13"/>
  <c r="F15" i="13"/>
  <c r="K15" i="13" s="1"/>
  <c r="Z15" i="13" s="1"/>
  <c r="X14" i="13"/>
  <c r="W12" i="12"/>
  <c r="X12" i="12" s="1"/>
  <c r="T19" i="11"/>
  <c r="L19" i="11"/>
  <c r="N19" i="11"/>
  <c r="M19" i="11"/>
  <c r="G20" i="11" s="1"/>
  <c r="J20" i="11" s="1"/>
  <c r="P18" i="11"/>
  <c r="R18" i="11" s="1"/>
  <c r="Q18" i="11"/>
  <c r="U17" i="10"/>
  <c r="N17" i="10"/>
  <c r="L17" i="10"/>
  <c r="J19" i="9"/>
  <c r="Q19" i="9"/>
  <c r="K19" i="9"/>
  <c r="M18" i="9"/>
  <c r="H34" i="8"/>
  <c r="F35" i="8"/>
  <c r="M35" i="8" s="1"/>
  <c r="I34" i="8"/>
  <c r="J34" i="8" s="1"/>
  <c r="G35" i="8"/>
  <c r="N35" i="8"/>
  <c r="L34" i="8"/>
  <c r="K33" i="8"/>
  <c r="J33" i="8"/>
  <c r="M17" i="7"/>
  <c r="N17" i="7" s="1"/>
  <c r="O17" i="7" s="1"/>
  <c r="Q18" i="7"/>
  <c r="K18" i="7"/>
  <c r="J18" i="7"/>
  <c r="I8" i="1"/>
  <c r="J8" i="1" s="1"/>
  <c r="K8" i="1" s="1"/>
  <c r="V16" i="15" l="1"/>
  <c r="X16" i="15" s="1"/>
  <c r="Z17" i="15"/>
  <c r="P17" i="15"/>
  <c r="T17" i="15"/>
  <c r="W16" i="15"/>
  <c r="AB17" i="15"/>
  <c r="R17" i="15"/>
  <c r="S17" i="15"/>
  <c r="I18" i="15" s="1"/>
  <c r="N18" i="15" s="1"/>
  <c r="Q17" i="15"/>
  <c r="G18" i="15" s="1"/>
  <c r="L18" i="15" s="1"/>
  <c r="Q12" i="12"/>
  <c r="G13" i="12" s="1"/>
  <c r="L13" i="12" s="1"/>
  <c r="AA13" i="12" s="1"/>
  <c r="F13" i="12"/>
  <c r="K13" i="12" s="1"/>
  <c r="J15" i="13"/>
  <c r="O15" i="13" s="1"/>
  <c r="AD15" i="13" s="1"/>
  <c r="I15" i="13"/>
  <c r="T15" i="13"/>
  <c r="U15" i="13" s="1"/>
  <c r="V15" i="13" s="1"/>
  <c r="N15" i="13"/>
  <c r="U20" i="11"/>
  <c r="F20" i="11"/>
  <c r="I20" i="11" s="1"/>
  <c r="H20" i="11"/>
  <c r="K20" i="11" s="1"/>
  <c r="V20" i="11" s="1"/>
  <c r="O19" i="11"/>
  <c r="S19" i="11"/>
  <c r="P19" i="11"/>
  <c r="G18" i="10"/>
  <c r="J18" i="10" s="1"/>
  <c r="S17" i="10"/>
  <c r="O17" i="10"/>
  <c r="P17" i="10" s="1"/>
  <c r="Q17" i="10" s="1"/>
  <c r="R17" i="10" s="1"/>
  <c r="F18" i="10"/>
  <c r="I18" i="10" s="1"/>
  <c r="T18" i="10" s="1"/>
  <c r="H18" i="10"/>
  <c r="K18" i="10" s="1"/>
  <c r="V18" i="10" s="1"/>
  <c r="N18" i="9"/>
  <c r="O18" i="9" s="1"/>
  <c r="L19" i="9"/>
  <c r="P19" i="9"/>
  <c r="M19" i="9"/>
  <c r="G20" i="9"/>
  <c r="I20" i="9" s="1"/>
  <c r="R20" i="9" s="1"/>
  <c r="F20" i="9"/>
  <c r="H20" i="9" s="1"/>
  <c r="L35" i="8"/>
  <c r="H35" i="8"/>
  <c r="N36" i="8"/>
  <c r="F36" i="8"/>
  <c r="M36" i="8" s="1"/>
  <c r="G36" i="8"/>
  <c r="K34" i="8"/>
  <c r="F19" i="7"/>
  <c r="H19" i="7" s="1"/>
  <c r="G19" i="7"/>
  <c r="I19" i="7" s="1"/>
  <c r="R19" i="7" s="1"/>
  <c r="P18" i="7"/>
  <c r="L18" i="7"/>
  <c r="M18" i="7" s="1"/>
  <c r="N9" i="1"/>
  <c r="U17" i="15" l="1"/>
  <c r="Y17" i="15"/>
  <c r="V17" i="15"/>
  <c r="J18" i="15"/>
  <c r="O18" i="15" s="1"/>
  <c r="AD18" i="15" s="1"/>
  <c r="H18" i="15"/>
  <c r="M18" i="15" s="1"/>
  <c r="F18" i="15"/>
  <c r="K18" i="15" s="1"/>
  <c r="AA18" i="15"/>
  <c r="AC18" i="15"/>
  <c r="R12" i="12"/>
  <c r="H13" i="12" s="1"/>
  <c r="M13" i="12" s="1"/>
  <c r="AB13" i="12" s="1"/>
  <c r="Z13" i="12"/>
  <c r="Y15" i="13"/>
  <c r="R15" i="13"/>
  <c r="AC15" i="13"/>
  <c r="P15" i="13"/>
  <c r="F16" i="13" s="1"/>
  <c r="K16" i="13" s="1"/>
  <c r="Z16" i="13" s="1"/>
  <c r="W15" i="13"/>
  <c r="X15" i="13"/>
  <c r="Q19" i="11"/>
  <c r="T20" i="11"/>
  <c r="L20" i="11"/>
  <c r="N20" i="11"/>
  <c r="R19" i="11"/>
  <c r="M20" i="11"/>
  <c r="G21" i="11" s="1"/>
  <c r="J21" i="11" s="1"/>
  <c r="M18" i="10"/>
  <c r="U18" i="10"/>
  <c r="N18" i="10"/>
  <c r="L18" i="10"/>
  <c r="N19" i="9"/>
  <c r="K20" i="9"/>
  <c r="J20" i="9"/>
  <c r="Q20" i="9"/>
  <c r="O19" i="9"/>
  <c r="L36" i="8"/>
  <c r="H36" i="8"/>
  <c r="G37" i="8"/>
  <c r="N37" i="8"/>
  <c r="F37" i="8"/>
  <c r="M37" i="8" s="1"/>
  <c r="K35" i="8"/>
  <c r="I35" i="8"/>
  <c r="J35" i="8"/>
  <c r="J19" i="7"/>
  <c r="Q19" i="7"/>
  <c r="K19" i="7"/>
  <c r="N18" i="7"/>
  <c r="O18" i="7" s="1"/>
  <c r="F9" i="1"/>
  <c r="L9" i="1" s="1"/>
  <c r="S15" i="13" l="1"/>
  <c r="H16" i="13"/>
  <c r="AB18" i="15"/>
  <c r="R18" i="15"/>
  <c r="Z18" i="15"/>
  <c r="P18" i="15"/>
  <c r="T18" i="15"/>
  <c r="S18" i="15"/>
  <c r="I19" i="15" s="1"/>
  <c r="N19" i="15" s="1"/>
  <c r="W17" i="15"/>
  <c r="X17" i="15" s="1"/>
  <c r="T13" i="12"/>
  <c r="Y13" i="12" s="1"/>
  <c r="S12" i="12"/>
  <c r="I13" i="12" s="1"/>
  <c r="N13" i="12" s="1"/>
  <c r="Q15" i="13"/>
  <c r="G16" i="13" s="1"/>
  <c r="L16" i="13" s="1"/>
  <c r="AA16" i="13" s="1"/>
  <c r="I16" i="13"/>
  <c r="N16" i="13" s="1"/>
  <c r="AC16" i="13" s="1"/>
  <c r="U21" i="11"/>
  <c r="S20" i="11"/>
  <c r="O20" i="11"/>
  <c r="P20" i="11" s="1"/>
  <c r="H21" i="11"/>
  <c r="K21" i="11" s="1"/>
  <c r="V21" i="11" s="1"/>
  <c r="F21" i="11"/>
  <c r="I21" i="11" s="1"/>
  <c r="F19" i="10"/>
  <c r="I19" i="10" s="1"/>
  <c r="T19" i="10" s="1"/>
  <c r="H19" i="10"/>
  <c r="K19" i="10" s="1"/>
  <c r="V19" i="10" s="1"/>
  <c r="O18" i="10"/>
  <c r="S18" i="10"/>
  <c r="G19" i="10"/>
  <c r="F21" i="9"/>
  <c r="H21" i="9" s="1"/>
  <c r="G21" i="9"/>
  <c r="I21" i="9" s="1"/>
  <c r="R21" i="9" s="1"/>
  <c r="L20" i="9"/>
  <c r="P20" i="9"/>
  <c r="L37" i="8"/>
  <c r="G38" i="8"/>
  <c r="H37" i="8"/>
  <c r="N38" i="8"/>
  <c r="I37" i="8"/>
  <c r="F38" i="8"/>
  <c r="M38" i="8" s="1"/>
  <c r="I36" i="8"/>
  <c r="F20" i="7"/>
  <c r="H20" i="7" s="1"/>
  <c r="G20" i="7"/>
  <c r="L19" i="7"/>
  <c r="M19" i="7" s="1"/>
  <c r="N19" i="7" s="1"/>
  <c r="P19" i="7"/>
  <c r="I20" i="7"/>
  <c r="R20" i="7" s="1"/>
  <c r="M9" i="1"/>
  <c r="J13" i="12" l="1"/>
  <c r="O13" i="12" s="1"/>
  <c r="AD13" i="12" s="1"/>
  <c r="AC19" i="15"/>
  <c r="Y18" i="15"/>
  <c r="U18" i="15"/>
  <c r="V18" i="15" s="1"/>
  <c r="F19" i="15"/>
  <c r="K19" i="15" s="1"/>
  <c r="Q18" i="15"/>
  <c r="G19" i="15" s="1"/>
  <c r="L19" i="15" s="1"/>
  <c r="J16" i="13"/>
  <c r="O16" i="13" s="1"/>
  <c r="AD16" i="13" s="1"/>
  <c r="M16" i="13"/>
  <c r="T16" i="13" s="1"/>
  <c r="U16" i="13" s="1"/>
  <c r="U13" i="12"/>
  <c r="V13" i="12" s="1"/>
  <c r="W13" i="12" s="1"/>
  <c r="X13" i="12" s="1"/>
  <c r="AC13" i="12"/>
  <c r="Q20" i="11"/>
  <c r="R20" i="11" s="1"/>
  <c r="L21" i="11"/>
  <c r="T21" i="11"/>
  <c r="N21" i="11"/>
  <c r="M21" i="11"/>
  <c r="G22" i="11" s="1"/>
  <c r="J22" i="11" s="1"/>
  <c r="P18" i="10"/>
  <c r="Q18" i="10" s="1"/>
  <c r="R18" i="10" s="1"/>
  <c r="J19" i="10"/>
  <c r="M19" i="10" s="1"/>
  <c r="M20" i="9"/>
  <c r="N20" i="9" s="1"/>
  <c r="K21" i="9"/>
  <c r="J21" i="9"/>
  <c r="Q21" i="9"/>
  <c r="J37" i="8"/>
  <c r="L38" i="8"/>
  <c r="H38" i="8"/>
  <c r="I38" i="8" s="1"/>
  <c r="G39" i="8"/>
  <c r="F39" i="8"/>
  <c r="M39" i="8" s="1"/>
  <c r="N39" i="8"/>
  <c r="K37" i="8"/>
  <c r="J36" i="8"/>
  <c r="K36" i="8" s="1"/>
  <c r="J20" i="7"/>
  <c r="Q20" i="7"/>
  <c r="K20" i="7"/>
  <c r="O19" i="7"/>
  <c r="H9" i="1"/>
  <c r="P13" i="12" l="1"/>
  <c r="Q13" i="12"/>
  <c r="G14" i="12" s="1"/>
  <c r="L14" i="12" s="1"/>
  <c r="AA14" i="12" s="1"/>
  <c r="Q16" i="13"/>
  <c r="G17" i="13" s="1"/>
  <c r="L17" i="13" s="1"/>
  <c r="AA17" i="13" s="1"/>
  <c r="AB16" i="13"/>
  <c r="J19" i="15"/>
  <c r="O19" i="15" s="1"/>
  <c r="AD19" i="15" s="1"/>
  <c r="W18" i="15"/>
  <c r="Z19" i="15"/>
  <c r="X18" i="15"/>
  <c r="AA19" i="15"/>
  <c r="H19" i="15"/>
  <c r="M19" i="15" s="1"/>
  <c r="P19" i="15" s="1"/>
  <c r="V16" i="13"/>
  <c r="Y16" i="13"/>
  <c r="P16" i="13"/>
  <c r="F17" i="13" s="1"/>
  <c r="K17" i="13" s="1"/>
  <c r="Z17" i="13" s="1"/>
  <c r="F14" i="12"/>
  <c r="K14" i="12" s="1"/>
  <c r="S16" i="13"/>
  <c r="U22" i="11"/>
  <c r="O21" i="11"/>
  <c r="S21" i="11"/>
  <c r="F22" i="11"/>
  <c r="I22" i="11" s="1"/>
  <c r="H22" i="11"/>
  <c r="K22" i="11" s="1"/>
  <c r="V22" i="11" s="1"/>
  <c r="G20" i="10"/>
  <c r="U19" i="10"/>
  <c r="N19" i="10"/>
  <c r="S19" i="10" s="1"/>
  <c r="L19" i="10"/>
  <c r="G22" i="9"/>
  <c r="I22" i="9" s="1"/>
  <c r="R22" i="9" s="1"/>
  <c r="F22" i="9"/>
  <c r="H22" i="9" s="1"/>
  <c r="L21" i="9"/>
  <c r="P21" i="9"/>
  <c r="O20" i="9"/>
  <c r="H39" i="8"/>
  <c r="L39" i="8"/>
  <c r="G40" i="8"/>
  <c r="N40" i="8"/>
  <c r="F40" i="8"/>
  <c r="M40" i="8" s="1"/>
  <c r="J38" i="8"/>
  <c r="K38" i="8" s="1"/>
  <c r="F21" i="7"/>
  <c r="H21" i="7" s="1"/>
  <c r="G21" i="7"/>
  <c r="I21" i="7" s="1"/>
  <c r="R21" i="7" s="1"/>
  <c r="L20" i="7"/>
  <c r="P20" i="7"/>
  <c r="I9" i="1"/>
  <c r="J9" i="1" s="1"/>
  <c r="R13" i="12" l="1"/>
  <c r="H14" i="12" s="1"/>
  <c r="M14" i="12" s="1"/>
  <c r="AB14" i="12" s="1"/>
  <c r="R16" i="13"/>
  <c r="H17" i="13" s="1"/>
  <c r="M17" i="13" s="1"/>
  <c r="T17" i="13" s="1"/>
  <c r="T19" i="15"/>
  <c r="Q19" i="15"/>
  <c r="G20" i="15" s="1"/>
  <c r="L20" i="15" s="1"/>
  <c r="F20" i="15"/>
  <c r="K20" i="15" s="1"/>
  <c r="H20" i="15"/>
  <c r="M20" i="15" s="1"/>
  <c r="Y19" i="15"/>
  <c r="U19" i="15"/>
  <c r="V19" i="15" s="1"/>
  <c r="AA20" i="15"/>
  <c r="AB19" i="15"/>
  <c r="R19" i="15"/>
  <c r="W16" i="13"/>
  <c r="X16" i="13"/>
  <c r="Z14" i="12"/>
  <c r="T14" i="12"/>
  <c r="I17" i="13"/>
  <c r="N17" i="13" s="1"/>
  <c r="AC17" i="13" s="1"/>
  <c r="AB17" i="13"/>
  <c r="J17" i="13"/>
  <c r="O17" i="13" s="1"/>
  <c r="AD17" i="13" s="1"/>
  <c r="Y17" i="13"/>
  <c r="U17" i="13"/>
  <c r="V17" i="13" s="1"/>
  <c r="N22" i="11"/>
  <c r="T22" i="11"/>
  <c r="L22" i="11"/>
  <c r="P21" i="11"/>
  <c r="M22" i="11"/>
  <c r="G23" i="11" s="1"/>
  <c r="J23" i="11" s="1"/>
  <c r="O19" i="10"/>
  <c r="P19" i="10" s="1"/>
  <c r="Q19" i="10" s="1"/>
  <c r="R19" i="10" s="1"/>
  <c r="J20" i="10"/>
  <c r="F20" i="10"/>
  <c r="I20" i="10" s="1"/>
  <c r="H20" i="10"/>
  <c r="K20" i="10" s="1"/>
  <c r="V20" i="10" s="1"/>
  <c r="M21" i="9"/>
  <c r="Q22" i="9"/>
  <c r="J22" i="9"/>
  <c r="K22" i="9"/>
  <c r="H40" i="8"/>
  <c r="L40" i="8"/>
  <c r="G41" i="8"/>
  <c r="I40" i="8"/>
  <c r="N41" i="8"/>
  <c r="F41" i="8"/>
  <c r="M41" i="8" s="1"/>
  <c r="I39" i="8"/>
  <c r="J39" i="8" s="1"/>
  <c r="J21" i="7"/>
  <c r="Q21" i="7"/>
  <c r="K21" i="7"/>
  <c r="M20" i="7"/>
  <c r="K9" i="1"/>
  <c r="N10" i="1"/>
  <c r="S13" i="12" l="1"/>
  <c r="W19" i="15"/>
  <c r="S19" i="15"/>
  <c r="I20" i="15" s="1"/>
  <c r="N20" i="15" s="1"/>
  <c r="AB20" i="15"/>
  <c r="X19" i="15"/>
  <c r="Z20" i="15"/>
  <c r="T20" i="15"/>
  <c r="Y14" i="12"/>
  <c r="U14" i="12"/>
  <c r="P17" i="13"/>
  <c r="Q17" i="13" s="1"/>
  <c r="G18" i="13" s="1"/>
  <c r="L18" i="13" s="1"/>
  <c r="AA18" i="13" s="1"/>
  <c r="W17" i="13"/>
  <c r="X17" i="13" s="1"/>
  <c r="R17" i="13"/>
  <c r="H23" i="11"/>
  <c r="K23" i="11" s="1"/>
  <c r="V23" i="11" s="1"/>
  <c r="F23" i="11"/>
  <c r="I23" i="11" s="1"/>
  <c r="M23" i="11" s="1"/>
  <c r="G24" i="11" s="1"/>
  <c r="J24" i="11" s="1"/>
  <c r="U23" i="11"/>
  <c r="Q21" i="11"/>
  <c r="R21" i="11" s="1"/>
  <c r="S22" i="11"/>
  <c r="O22" i="11"/>
  <c r="P22" i="11" s="1"/>
  <c r="Q22" i="11" s="1"/>
  <c r="M20" i="10"/>
  <c r="U20" i="10"/>
  <c r="N20" i="10"/>
  <c r="T20" i="10"/>
  <c r="L20" i="10"/>
  <c r="G23" i="9"/>
  <c r="I23" i="9" s="1"/>
  <c r="R23" i="9" s="1"/>
  <c r="F23" i="9"/>
  <c r="H23" i="9" s="1"/>
  <c r="L22" i="9"/>
  <c r="M22" i="9" s="1"/>
  <c r="P22" i="9"/>
  <c r="N21" i="9"/>
  <c r="O21" i="9" s="1"/>
  <c r="K39" i="8"/>
  <c r="H41" i="8"/>
  <c r="I41" i="8" s="1"/>
  <c r="L41" i="8"/>
  <c r="F42" i="8"/>
  <c r="M42" i="8" s="1"/>
  <c r="G42" i="8"/>
  <c r="N42" i="8"/>
  <c r="K40" i="8"/>
  <c r="J40" i="8"/>
  <c r="F22" i="7"/>
  <c r="H22" i="7" s="1"/>
  <c r="G22" i="7"/>
  <c r="I22" i="7" s="1"/>
  <c r="R22" i="7" s="1"/>
  <c r="N20" i="7"/>
  <c r="O20" i="7" s="1"/>
  <c r="P21" i="7"/>
  <c r="L21" i="7"/>
  <c r="F10" i="1"/>
  <c r="L10" i="1" s="1"/>
  <c r="J14" i="12" l="1"/>
  <c r="O14" i="12" s="1"/>
  <c r="AD14" i="12" s="1"/>
  <c r="I14" i="12"/>
  <c r="N14" i="12" s="1"/>
  <c r="S17" i="13"/>
  <c r="I18" i="13" s="1"/>
  <c r="H18" i="13"/>
  <c r="AC20" i="15"/>
  <c r="Y20" i="15"/>
  <c r="U20" i="15"/>
  <c r="J20" i="15"/>
  <c r="O20" i="15" s="1"/>
  <c r="V14" i="12"/>
  <c r="W14" i="12" s="1"/>
  <c r="X14" i="12" s="1"/>
  <c r="M18" i="13"/>
  <c r="AB18" i="13" s="1"/>
  <c r="F18" i="13"/>
  <c r="K18" i="13" s="1"/>
  <c r="Z18" i="13" s="1"/>
  <c r="N18" i="13"/>
  <c r="J18" i="13"/>
  <c r="O18" i="13" s="1"/>
  <c r="AD18" i="13" s="1"/>
  <c r="U24" i="11"/>
  <c r="L23" i="11"/>
  <c r="T23" i="11"/>
  <c r="N23" i="11"/>
  <c r="R22" i="11"/>
  <c r="G21" i="10"/>
  <c r="J21" i="10"/>
  <c r="O20" i="10"/>
  <c r="S20" i="10"/>
  <c r="H21" i="10"/>
  <c r="K21" i="10" s="1"/>
  <c r="V21" i="10" s="1"/>
  <c r="F21" i="10"/>
  <c r="I21" i="10" s="1"/>
  <c r="Q23" i="9"/>
  <c r="K23" i="9"/>
  <c r="J23" i="9"/>
  <c r="N22" i="9"/>
  <c r="O22" i="9" s="1"/>
  <c r="H42" i="8"/>
  <c r="I42" i="8"/>
  <c r="G43" i="8"/>
  <c r="F43" i="8"/>
  <c r="M43" i="8" s="1"/>
  <c r="L42" i="8"/>
  <c r="J42" i="8"/>
  <c r="N43" i="8"/>
  <c r="J41" i="8"/>
  <c r="K41" i="8" s="1"/>
  <c r="Q22" i="7"/>
  <c r="J22" i="7"/>
  <c r="K22" i="7"/>
  <c r="M21" i="7"/>
  <c r="M10" i="1"/>
  <c r="AC14" i="12" l="1"/>
  <c r="P14" i="12"/>
  <c r="R14" i="12"/>
  <c r="H15" i="12" s="1"/>
  <c r="M15" i="12" s="1"/>
  <c r="AB15" i="12" s="1"/>
  <c r="V20" i="15"/>
  <c r="X20" i="15" s="1"/>
  <c r="AD20" i="15"/>
  <c r="R20" i="15"/>
  <c r="Q20" i="15"/>
  <c r="G21" i="15" s="1"/>
  <c r="L21" i="15" s="1"/>
  <c r="P20" i="15"/>
  <c r="W20" i="15"/>
  <c r="S20" i="15"/>
  <c r="I21" i="15" s="1"/>
  <c r="N21" i="15" s="1"/>
  <c r="T18" i="13"/>
  <c r="Y18" i="13" s="1"/>
  <c r="P18" i="13"/>
  <c r="R18" i="13" s="1"/>
  <c r="H19" i="13" s="1"/>
  <c r="AC18" i="13"/>
  <c r="S23" i="11"/>
  <c r="O23" i="11"/>
  <c r="H24" i="11"/>
  <c r="K24" i="11" s="1"/>
  <c r="V24" i="11" s="1"/>
  <c r="F24" i="11"/>
  <c r="I24" i="11" s="1"/>
  <c r="M21" i="10"/>
  <c r="U21" i="10"/>
  <c r="N21" i="10"/>
  <c r="T21" i="10"/>
  <c r="L21" i="10"/>
  <c r="P20" i="10"/>
  <c r="Q20" i="10" s="1"/>
  <c r="R20" i="10"/>
  <c r="G24" i="9"/>
  <c r="I24" i="9" s="1"/>
  <c r="R24" i="9" s="1"/>
  <c r="F24" i="9"/>
  <c r="H24" i="9" s="1"/>
  <c r="P23" i="9"/>
  <c r="L23" i="9"/>
  <c r="M23" i="9" s="1"/>
  <c r="L43" i="8"/>
  <c r="H43" i="8"/>
  <c r="I43" i="8" s="1"/>
  <c r="J43" i="8" s="1"/>
  <c r="F44" i="8"/>
  <c r="M44" i="8" s="1"/>
  <c r="N44" i="8"/>
  <c r="G44" i="8"/>
  <c r="K42" i="8"/>
  <c r="G23" i="7"/>
  <c r="F23" i="7"/>
  <c r="H23" i="7" s="1"/>
  <c r="N21" i="7"/>
  <c r="O21" i="7" s="1"/>
  <c r="P22" i="7"/>
  <c r="L22" i="7"/>
  <c r="M22" i="7" s="1"/>
  <c r="N22" i="7" s="1"/>
  <c r="I23" i="7"/>
  <c r="R23" i="7" s="1"/>
  <c r="H10" i="1"/>
  <c r="F15" i="12" l="1"/>
  <c r="K15" i="12" s="1"/>
  <c r="Q14" i="12"/>
  <c r="U18" i="13"/>
  <c r="H21" i="15"/>
  <c r="M21" i="15" s="1"/>
  <c r="J21" i="15"/>
  <c r="O21" i="15" s="1"/>
  <c r="AD21" i="15" s="1"/>
  <c r="F21" i="15"/>
  <c r="K21" i="15" s="1"/>
  <c r="S21" i="15" s="1"/>
  <c r="I22" i="15" s="1"/>
  <c r="N22" i="15" s="1"/>
  <c r="AC21" i="15"/>
  <c r="AA21" i="15"/>
  <c r="Q21" i="15"/>
  <c r="G22" i="15" s="1"/>
  <c r="L22" i="15" s="1"/>
  <c r="Q18" i="13"/>
  <c r="G19" i="13" s="1"/>
  <c r="L19" i="13" s="1"/>
  <c r="AA19" i="13" s="1"/>
  <c r="F19" i="13"/>
  <c r="K19" i="13" s="1"/>
  <c r="Z19" i="13" s="1"/>
  <c r="S18" i="13"/>
  <c r="I19" i="13" s="1"/>
  <c r="V18" i="13"/>
  <c r="W18" i="13" s="1"/>
  <c r="X18" i="13" s="1"/>
  <c r="P23" i="11"/>
  <c r="Q23" i="11" s="1"/>
  <c r="R23" i="11" s="1"/>
  <c r="L24" i="11"/>
  <c r="T24" i="11"/>
  <c r="N24" i="11"/>
  <c r="M24" i="11"/>
  <c r="G25" i="11" s="1"/>
  <c r="J25" i="11" s="1"/>
  <c r="S21" i="10"/>
  <c r="O21" i="10"/>
  <c r="P21" i="10" s="1"/>
  <c r="Q21" i="10" s="1"/>
  <c r="G22" i="10"/>
  <c r="F22" i="10"/>
  <c r="I22" i="10" s="1"/>
  <c r="T22" i="10" s="1"/>
  <c r="H22" i="10"/>
  <c r="K22" i="10" s="1"/>
  <c r="V22" i="10" s="1"/>
  <c r="J24" i="9"/>
  <c r="Q24" i="9"/>
  <c r="K24" i="9"/>
  <c r="N23" i="9"/>
  <c r="O23" i="9" s="1"/>
  <c r="H44" i="8"/>
  <c r="I44" i="8" s="1"/>
  <c r="L44" i="8"/>
  <c r="N45" i="8"/>
  <c r="G45" i="8"/>
  <c r="F45" i="8"/>
  <c r="M45" i="8" s="1"/>
  <c r="K43" i="8"/>
  <c r="O22" i="7"/>
  <c r="K23" i="7"/>
  <c r="J23" i="7"/>
  <c r="Q23" i="7"/>
  <c r="I10" i="1"/>
  <c r="J10" i="1" s="1"/>
  <c r="G15" i="12" l="1"/>
  <c r="L15" i="12" s="1"/>
  <c r="AA15" i="12" s="1"/>
  <c r="S14" i="12"/>
  <c r="Z15" i="12"/>
  <c r="T15" i="12"/>
  <c r="AC22" i="15"/>
  <c r="AA22" i="15"/>
  <c r="P21" i="15"/>
  <c r="Z21" i="15"/>
  <c r="T21" i="15"/>
  <c r="R21" i="15"/>
  <c r="AB21" i="15"/>
  <c r="J19" i="13"/>
  <c r="O19" i="13" s="1"/>
  <c r="AD19" i="13" s="1"/>
  <c r="M19" i="13"/>
  <c r="AB19" i="13" s="1"/>
  <c r="T19" i="13"/>
  <c r="Y19" i="13" s="1"/>
  <c r="N19" i="13"/>
  <c r="O24" i="11"/>
  <c r="S24" i="11"/>
  <c r="U25" i="11"/>
  <c r="F25" i="11"/>
  <c r="I25" i="11" s="1"/>
  <c r="M25" i="11" s="1"/>
  <c r="G26" i="11" s="1"/>
  <c r="J26" i="11" s="1"/>
  <c r="H25" i="11"/>
  <c r="K25" i="11" s="1"/>
  <c r="V25" i="11" s="1"/>
  <c r="R21" i="10"/>
  <c r="J22" i="10"/>
  <c r="M22" i="10" s="1"/>
  <c r="L24" i="9"/>
  <c r="P24" i="9"/>
  <c r="G25" i="9"/>
  <c r="I25" i="9" s="1"/>
  <c r="R25" i="9" s="1"/>
  <c r="F25" i="9"/>
  <c r="H25" i="9" s="1"/>
  <c r="L45" i="8"/>
  <c r="N46" i="8"/>
  <c r="G46" i="8"/>
  <c r="H45" i="8"/>
  <c r="F46" i="8"/>
  <c r="M46" i="8" s="1"/>
  <c r="K44" i="8"/>
  <c r="J44" i="8"/>
  <c r="F24" i="7"/>
  <c r="G24" i="7"/>
  <c r="I24" i="7" s="1"/>
  <c r="R24" i="7" s="1"/>
  <c r="H24" i="7"/>
  <c r="P23" i="7"/>
  <c r="L23" i="7"/>
  <c r="K10" i="1"/>
  <c r="U15" i="12" l="1"/>
  <c r="Y15" i="12"/>
  <c r="V15" i="12"/>
  <c r="W15" i="12" s="1"/>
  <c r="J15" i="12"/>
  <c r="O15" i="12" s="1"/>
  <c r="AD15" i="12" s="1"/>
  <c r="I15" i="12"/>
  <c r="N15" i="12" s="1"/>
  <c r="Y21" i="15"/>
  <c r="U21" i="15"/>
  <c r="V21" i="15" s="1"/>
  <c r="H22" i="15"/>
  <c r="M22" i="15" s="1"/>
  <c r="F22" i="15"/>
  <c r="K22" i="15" s="1"/>
  <c r="J22" i="15"/>
  <c r="O22" i="15" s="1"/>
  <c r="AD22" i="15" s="1"/>
  <c r="U19" i="13"/>
  <c r="V19" i="13" s="1"/>
  <c r="Q19" i="13"/>
  <c r="G20" i="13" s="1"/>
  <c r="L20" i="13" s="1"/>
  <c r="AA20" i="13" s="1"/>
  <c r="AC19" i="13"/>
  <c r="R19" i="13"/>
  <c r="H20" i="13" s="1"/>
  <c r="P19" i="13"/>
  <c r="S19" i="13" s="1"/>
  <c r="U26" i="11"/>
  <c r="T25" i="11"/>
  <c r="L25" i="11"/>
  <c r="N25" i="11"/>
  <c r="P24" i="11"/>
  <c r="Q24" i="11" s="1"/>
  <c r="N22" i="10"/>
  <c r="G23" i="10" s="1"/>
  <c r="U22" i="10"/>
  <c r="L22" i="10"/>
  <c r="F23" i="10" s="1"/>
  <c r="I23" i="10" s="1"/>
  <c r="T23" i="10" s="1"/>
  <c r="Q25" i="9"/>
  <c r="J25" i="9"/>
  <c r="K25" i="9"/>
  <c r="M24" i="9"/>
  <c r="N24" i="9" s="1"/>
  <c r="L46" i="8"/>
  <c r="H46" i="8"/>
  <c r="N47" i="8"/>
  <c r="F47" i="8"/>
  <c r="M47" i="8" s="1"/>
  <c r="G47" i="8"/>
  <c r="I45" i="8"/>
  <c r="Q24" i="7"/>
  <c r="J24" i="7"/>
  <c r="K24" i="7"/>
  <c r="M23" i="7"/>
  <c r="N23" i="7" s="1"/>
  <c r="O23" i="7" s="1"/>
  <c r="N11" i="1"/>
  <c r="X15" i="12" l="1"/>
  <c r="P15" i="12"/>
  <c r="AC15" i="12"/>
  <c r="W21" i="15"/>
  <c r="AB22" i="15"/>
  <c r="R22" i="15"/>
  <c r="P22" i="15"/>
  <c r="Z22" i="15"/>
  <c r="T22" i="15"/>
  <c r="Q22" i="15"/>
  <c r="G23" i="15" s="1"/>
  <c r="L23" i="15" s="1"/>
  <c r="S22" i="15"/>
  <c r="I23" i="15" s="1"/>
  <c r="N23" i="15" s="1"/>
  <c r="X21" i="15"/>
  <c r="I20" i="13"/>
  <c r="N20" i="13" s="1"/>
  <c r="AC20" i="13" s="1"/>
  <c r="W19" i="13"/>
  <c r="X19" i="13"/>
  <c r="J20" i="13"/>
  <c r="O20" i="13" s="1"/>
  <c r="AD20" i="13" s="1"/>
  <c r="M20" i="13"/>
  <c r="AB20" i="13" s="1"/>
  <c r="F20" i="13"/>
  <c r="K20" i="13" s="1"/>
  <c r="S25" i="11"/>
  <c r="O25" i="11"/>
  <c r="P25" i="11"/>
  <c r="Q25" i="11" s="1"/>
  <c r="H26" i="11"/>
  <c r="K26" i="11" s="1"/>
  <c r="V26" i="11" s="1"/>
  <c r="F26" i="11"/>
  <c r="I26" i="11" s="1"/>
  <c r="R24" i="11"/>
  <c r="J23" i="10"/>
  <c r="M23" i="10" s="1"/>
  <c r="H23" i="10"/>
  <c r="K23" i="10" s="1"/>
  <c r="V23" i="10" s="1"/>
  <c r="S22" i="10"/>
  <c r="O22" i="10"/>
  <c r="O24" i="9"/>
  <c r="L25" i="9"/>
  <c r="P25" i="9"/>
  <c r="M25" i="9"/>
  <c r="N25" i="9" s="1"/>
  <c r="F26" i="9"/>
  <c r="H26" i="9" s="1"/>
  <c r="G26" i="9"/>
  <c r="I26" i="9" s="1"/>
  <c r="R26" i="9" s="1"/>
  <c r="H47" i="8"/>
  <c r="L47" i="8"/>
  <c r="G48" i="8"/>
  <c r="N48" i="8"/>
  <c r="F48" i="8"/>
  <c r="M48" i="8" s="1"/>
  <c r="I46" i="8"/>
  <c r="J45" i="8"/>
  <c r="K45" i="8" s="1"/>
  <c r="F25" i="7"/>
  <c r="H25" i="7" s="1"/>
  <c r="G25" i="7"/>
  <c r="P24" i="7"/>
  <c r="L24" i="7"/>
  <c r="I25" i="7"/>
  <c r="R25" i="7" s="1"/>
  <c r="F11" i="1"/>
  <c r="L11" i="1" s="1"/>
  <c r="Q15" i="12" l="1"/>
  <c r="F16" i="12"/>
  <c r="K16" i="12" s="1"/>
  <c r="Z16" i="12" s="1"/>
  <c r="AC23" i="15"/>
  <c r="U22" i="15"/>
  <c r="Y22" i="15"/>
  <c r="AA23" i="15"/>
  <c r="J23" i="15"/>
  <c r="O23" i="15" s="1"/>
  <c r="AD23" i="15" s="1"/>
  <c r="H23" i="15"/>
  <c r="M23" i="15" s="1"/>
  <c r="F23" i="15"/>
  <c r="K23" i="15" s="1"/>
  <c r="Q23" i="15" s="1"/>
  <c r="G24" i="15" s="1"/>
  <c r="L24" i="15" s="1"/>
  <c r="Z20" i="13"/>
  <c r="T20" i="13"/>
  <c r="P20" i="13"/>
  <c r="Q20" i="13"/>
  <c r="G21" i="13" s="1"/>
  <c r="L21" i="13" s="1"/>
  <c r="AA21" i="13" s="1"/>
  <c r="R20" i="13"/>
  <c r="H21" i="13" s="1"/>
  <c r="T26" i="11"/>
  <c r="L26" i="11"/>
  <c r="N26" i="11"/>
  <c r="M26" i="11"/>
  <c r="G27" i="11" s="1"/>
  <c r="J27" i="11" s="1"/>
  <c r="R25" i="11"/>
  <c r="U23" i="10"/>
  <c r="N23" i="10"/>
  <c r="S23" i="10" s="1"/>
  <c r="L23" i="10"/>
  <c r="R22" i="10"/>
  <c r="G24" i="10"/>
  <c r="P22" i="10"/>
  <c r="Q22" i="10" s="1"/>
  <c r="Q26" i="9"/>
  <c r="K26" i="9"/>
  <c r="J26" i="9"/>
  <c r="O25" i="9"/>
  <c r="L48" i="8"/>
  <c r="H48" i="8"/>
  <c r="I48" i="8" s="1"/>
  <c r="J48" i="8" s="1"/>
  <c r="F49" i="8"/>
  <c r="M49" i="8" s="1"/>
  <c r="G49" i="8"/>
  <c r="N49" i="8"/>
  <c r="I47" i="8"/>
  <c r="J46" i="8"/>
  <c r="K46" i="8" s="1"/>
  <c r="J25" i="7"/>
  <c r="K25" i="7"/>
  <c r="Q25" i="7"/>
  <c r="M24" i="7"/>
  <c r="N24" i="7" s="1"/>
  <c r="M11" i="1"/>
  <c r="G16" i="12" l="1"/>
  <c r="L16" i="12" s="1"/>
  <c r="AA16" i="12" s="1"/>
  <c r="R15" i="12"/>
  <c r="F21" i="13"/>
  <c r="K21" i="13" s="1"/>
  <c r="AA24" i="15"/>
  <c r="Z23" i="15"/>
  <c r="T23" i="15"/>
  <c r="P23" i="15"/>
  <c r="V22" i="15"/>
  <c r="W22" i="15" s="1"/>
  <c r="R23" i="15"/>
  <c r="AB23" i="15"/>
  <c r="Z21" i="13"/>
  <c r="S20" i="13"/>
  <c r="M21" i="13"/>
  <c r="T21" i="13" s="1"/>
  <c r="Y20" i="13"/>
  <c r="U20" i="13"/>
  <c r="V20" i="13" s="1"/>
  <c r="O26" i="11"/>
  <c r="S26" i="11"/>
  <c r="F27" i="11"/>
  <c r="I27" i="11" s="1"/>
  <c r="H27" i="11"/>
  <c r="K27" i="11" s="1"/>
  <c r="V27" i="11" s="1"/>
  <c r="U27" i="11"/>
  <c r="O23" i="10"/>
  <c r="P23" i="10" s="1"/>
  <c r="Q23" i="10" s="1"/>
  <c r="R23" i="10" s="1"/>
  <c r="F24" i="10"/>
  <c r="I24" i="10" s="1"/>
  <c r="T24" i="10" s="1"/>
  <c r="J24" i="10"/>
  <c r="H24" i="10"/>
  <c r="K24" i="10" s="1"/>
  <c r="V24" i="10" s="1"/>
  <c r="L26" i="9"/>
  <c r="P26" i="9"/>
  <c r="F27" i="9"/>
  <c r="H27" i="9" s="1"/>
  <c r="G27" i="9"/>
  <c r="I27" i="9" s="1"/>
  <c r="R27" i="9" s="1"/>
  <c r="J47" i="8"/>
  <c r="K47" i="8" s="1"/>
  <c r="H49" i="8"/>
  <c r="L49" i="8"/>
  <c r="G50" i="8"/>
  <c r="F50" i="8"/>
  <c r="M50" i="8" s="1"/>
  <c r="N50" i="8"/>
  <c r="K48" i="8"/>
  <c r="G26" i="7"/>
  <c r="I26" i="7" s="1"/>
  <c r="R26" i="7" s="1"/>
  <c r="F26" i="7"/>
  <c r="H26" i="7" s="1"/>
  <c r="O24" i="7"/>
  <c r="L25" i="7"/>
  <c r="M25" i="7" s="1"/>
  <c r="P25" i="7"/>
  <c r="H11" i="1"/>
  <c r="I11" i="1" s="1"/>
  <c r="J11" i="1" s="1"/>
  <c r="H16" i="12" l="1"/>
  <c r="M16" i="12" s="1"/>
  <c r="S15" i="12"/>
  <c r="X22" i="15"/>
  <c r="H24" i="15"/>
  <c r="M24" i="15" s="1"/>
  <c r="F24" i="15"/>
  <c r="K24" i="15" s="1"/>
  <c r="S23" i="15"/>
  <c r="I24" i="15" s="1"/>
  <c r="N24" i="15" s="1"/>
  <c r="U23" i="15"/>
  <c r="V23" i="15" s="1"/>
  <c r="W23" i="15" s="1"/>
  <c r="Y23" i="15"/>
  <c r="AB21" i="13"/>
  <c r="J21" i="13"/>
  <c r="O21" i="13" s="1"/>
  <c r="AD21" i="13" s="1"/>
  <c r="I21" i="13"/>
  <c r="N21" i="13" s="1"/>
  <c r="AC21" i="13" s="1"/>
  <c r="U21" i="13"/>
  <c r="V21" i="13" s="1"/>
  <c r="Y21" i="13"/>
  <c r="W20" i="13"/>
  <c r="X20" i="13" s="1"/>
  <c r="M27" i="11"/>
  <c r="T27" i="11"/>
  <c r="L27" i="11"/>
  <c r="N27" i="11"/>
  <c r="P26" i="11"/>
  <c r="M24" i="10"/>
  <c r="N24" i="10"/>
  <c r="U24" i="10"/>
  <c r="L24" i="10"/>
  <c r="F25" i="10" s="1"/>
  <c r="I25" i="10" s="1"/>
  <c r="T25" i="10" s="1"/>
  <c r="O24" i="10"/>
  <c r="S24" i="10"/>
  <c r="J27" i="9"/>
  <c r="Q27" i="9"/>
  <c r="K27" i="9"/>
  <c r="M26" i="9"/>
  <c r="N26" i="9" s="1"/>
  <c r="H50" i="8"/>
  <c r="L50" i="8"/>
  <c r="F51" i="8"/>
  <c r="M51" i="8" s="1"/>
  <c r="I50" i="8"/>
  <c r="J50" i="8" s="1"/>
  <c r="N51" i="8"/>
  <c r="G51" i="8"/>
  <c r="I49" i="8"/>
  <c r="J49" i="8" s="1"/>
  <c r="K49" i="8" s="1"/>
  <c r="Q26" i="7"/>
  <c r="K26" i="7"/>
  <c r="J26" i="7"/>
  <c r="N25" i="7"/>
  <c r="O25" i="7" s="1"/>
  <c r="K11" i="1"/>
  <c r="I16" i="12" l="1"/>
  <c r="N16" i="12" s="1"/>
  <c r="J16" i="12"/>
  <c r="O16" i="12" s="1"/>
  <c r="AD16" i="12" s="1"/>
  <c r="AB16" i="12"/>
  <c r="T16" i="12"/>
  <c r="X23" i="15"/>
  <c r="Z24" i="15"/>
  <c r="T24" i="15"/>
  <c r="AB24" i="15"/>
  <c r="AC24" i="15"/>
  <c r="J24" i="15"/>
  <c r="O24" i="15" s="1"/>
  <c r="AD24" i="15" s="1"/>
  <c r="Q21" i="13"/>
  <c r="G22" i="13" s="1"/>
  <c r="L22" i="13" s="1"/>
  <c r="AA22" i="13" s="1"/>
  <c r="P21" i="13"/>
  <c r="W21" i="13"/>
  <c r="X21" i="13" s="1"/>
  <c r="R21" i="13"/>
  <c r="R26" i="11"/>
  <c r="Q26" i="11"/>
  <c r="O27" i="11"/>
  <c r="P27" i="11"/>
  <c r="Q27" i="11" s="1"/>
  <c r="S27" i="11"/>
  <c r="F28" i="11"/>
  <c r="I28" i="11" s="1"/>
  <c r="H28" i="11"/>
  <c r="K28" i="11" s="1"/>
  <c r="V28" i="11" s="1"/>
  <c r="G28" i="11"/>
  <c r="J28" i="11" s="1"/>
  <c r="G25" i="10"/>
  <c r="P24" i="10"/>
  <c r="Q24" i="10" s="1"/>
  <c r="R24" i="10" s="1"/>
  <c r="J25" i="10"/>
  <c r="M25" i="10" s="1"/>
  <c r="H25" i="10"/>
  <c r="K25" i="10" s="1"/>
  <c r="L27" i="9"/>
  <c r="M27" i="9" s="1"/>
  <c r="N27" i="9" s="1"/>
  <c r="P27" i="9"/>
  <c r="G28" i="9"/>
  <c r="I28" i="9" s="1"/>
  <c r="R28" i="9" s="1"/>
  <c r="F28" i="9"/>
  <c r="H28" i="9" s="1"/>
  <c r="O26" i="9"/>
  <c r="L51" i="8"/>
  <c r="H51" i="8"/>
  <c r="I51" i="8" s="1"/>
  <c r="N52" i="8"/>
  <c r="F52" i="8"/>
  <c r="M52" i="8" s="1"/>
  <c r="G52" i="8"/>
  <c r="K50" i="8"/>
  <c r="F27" i="7"/>
  <c r="H27" i="7" s="1"/>
  <c r="G27" i="7"/>
  <c r="I27" i="7" s="1"/>
  <c r="R27" i="7" s="1"/>
  <c r="P26" i="7"/>
  <c r="L26" i="7"/>
  <c r="M26" i="7" s="1"/>
  <c r="N26" i="7" s="1"/>
  <c r="N12" i="1"/>
  <c r="U16" i="12" l="1"/>
  <c r="Y16" i="12"/>
  <c r="AC16" i="12"/>
  <c r="Q16" i="12"/>
  <c r="G17" i="12" s="1"/>
  <c r="L17" i="12" s="1"/>
  <c r="AA17" i="12" s="1"/>
  <c r="P16" i="12"/>
  <c r="S21" i="13"/>
  <c r="H22" i="13"/>
  <c r="M22" i="13"/>
  <c r="S24" i="15"/>
  <c r="I25" i="15" s="1"/>
  <c r="N25" i="15" s="1"/>
  <c r="Q24" i="15"/>
  <c r="G25" i="15" s="1"/>
  <c r="L25" i="15" s="1"/>
  <c r="R24" i="15"/>
  <c r="P24" i="15"/>
  <c r="J25" i="15" s="1"/>
  <c r="O25" i="15" s="1"/>
  <c r="AD25" i="15" s="1"/>
  <c r="AA25" i="15"/>
  <c r="U24" i="15"/>
  <c r="Y24" i="15"/>
  <c r="AC25" i="15"/>
  <c r="H25" i="15"/>
  <c r="M25" i="15" s="1"/>
  <c r="F25" i="15"/>
  <c r="K25" i="15" s="1"/>
  <c r="F22" i="13"/>
  <c r="K22" i="13" s="1"/>
  <c r="T22" i="13" s="1"/>
  <c r="I22" i="13"/>
  <c r="N22" i="13" s="1"/>
  <c r="AC22" i="13" s="1"/>
  <c r="AB22" i="13"/>
  <c r="J22" i="13"/>
  <c r="O22" i="13" s="1"/>
  <c r="AD22" i="13" s="1"/>
  <c r="T28" i="11"/>
  <c r="L28" i="11"/>
  <c r="N28" i="11"/>
  <c r="M28" i="11"/>
  <c r="G29" i="11" s="1"/>
  <c r="J29" i="11" s="1"/>
  <c r="U28" i="11"/>
  <c r="R27" i="11"/>
  <c r="L25" i="10"/>
  <c r="F26" i="10" s="1"/>
  <c r="I26" i="10" s="1"/>
  <c r="T26" i="10" s="1"/>
  <c r="V25" i="10"/>
  <c r="N25" i="10"/>
  <c r="S25" i="10" s="1"/>
  <c r="U25" i="10"/>
  <c r="G26" i="10"/>
  <c r="Q28" i="9"/>
  <c r="J28" i="9"/>
  <c r="K28" i="9"/>
  <c r="O27" i="9"/>
  <c r="G53" i="8"/>
  <c r="H52" i="8"/>
  <c r="L52" i="8"/>
  <c r="N53" i="8"/>
  <c r="F53" i="8"/>
  <c r="M53" i="8" s="1"/>
  <c r="K51" i="8"/>
  <c r="J51" i="8"/>
  <c r="O26" i="7"/>
  <c r="J27" i="7"/>
  <c r="Q27" i="7"/>
  <c r="K27" i="7"/>
  <c r="F12" i="1"/>
  <c r="L12" i="1" s="1"/>
  <c r="R16" i="12" l="1"/>
  <c r="F17" i="12"/>
  <c r="K17" i="12" s="1"/>
  <c r="V16" i="12"/>
  <c r="W16" i="12" s="1"/>
  <c r="X16" i="12"/>
  <c r="Z22" i="13"/>
  <c r="S25" i="15"/>
  <c r="I26" i="15" s="1"/>
  <c r="N26" i="15" s="1"/>
  <c r="AC26" i="15"/>
  <c r="V24" i="15"/>
  <c r="W24" i="15" s="1"/>
  <c r="X24" i="15" s="1"/>
  <c r="Z25" i="15"/>
  <c r="P25" i="15"/>
  <c r="T25" i="15"/>
  <c r="AB25" i="15"/>
  <c r="R25" i="15"/>
  <c r="Q25" i="15"/>
  <c r="G26" i="15" s="1"/>
  <c r="L26" i="15" s="1"/>
  <c r="U22" i="13"/>
  <c r="V22" i="13" s="1"/>
  <c r="Y22" i="13"/>
  <c r="P22" i="13"/>
  <c r="U29" i="11"/>
  <c r="H29" i="11"/>
  <c r="K29" i="11" s="1"/>
  <c r="V29" i="11" s="1"/>
  <c r="F29" i="11"/>
  <c r="I29" i="11" s="1"/>
  <c r="S28" i="11"/>
  <c r="O28" i="11"/>
  <c r="O25" i="10"/>
  <c r="J26" i="10"/>
  <c r="M26" i="10" s="1"/>
  <c r="H26" i="10"/>
  <c r="K26" i="10" s="1"/>
  <c r="V26" i="10" s="1"/>
  <c r="P25" i="10"/>
  <c r="Q25" i="10" s="1"/>
  <c r="R25" i="10"/>
  <c r="G29" i="9"/>
  <c r="I29" i="9" s="1"/>
  <c r="R29" i="9" s="1"/>
  <c r="F29" i="9"/>
  <c r="H29" i="9" s="1"/>
  <c r="P28" i="9"/>
  <c r="L28" i="9"/>
  <c r="M28" i="9" s="1"/>
  <c r="I52" i="8"/>
  <c r="J52" i="8" s="1"/>
  <c r="L53" i="8"/>
  <c r="N54" i="8"/>
  <c r="H53" i="8"/>
  <c r="G54" i="8"/>
  <c r="F54" i="8"/>
  <c r="M54" i="8" s="1"/>
  <c r="F28" i="7"/>
  <c r="H28" i="7" s="1"/>
  <c r="G28" i="7"/>
  <c r="I28" i="7" s="1"/>
  <c r="R28" i="7" s="1"/>
  <c r="L27" i="7"/>
  <c r="P27" i="7"/>
  <c r="M12" i="1"/>
  <c r="Z17" i="12" l="1"/>
  <c r="H17" i="12"/>
  <c r="M17" i="12" s="1"/>
  <c r="AB17" i="12" s="1"/>
  <c r="S16" i="12"/>
  <c r="I17" i="12" s="1"/>
  <c r="N17" i="12" s="1"/>
  <c r="AC17" i="12" s="1"/>
  <c r="H26" i="15"/>
  <c r="M26" i="15" s="1"/>
  <c r="J26" i="15"/>
  <c r="O26" i="15" s="1"/>
  <c r="AD26" i="15" s="1"/>
  <c r="F26" i="15"/>
  <c r="K26" i="15" s="1"/>
  <c r="U25" i="15"/>
  <c r="Y25" i="15"/>
  <c r="V25" i="15"/>
  <c r="AA26" i="15"/>
  <c r="W22" i="13"/>
  <c r="F23" i="13"/>
  <c r="K23" i="13" s="1"/>
  <c r="X22" i="13"/>
  <c r="Q22" i="13"/>
  <c r="G23" i="13" s="1"/>
  <c r="L23" i="13" s="1"/>
  <c r="T29" i="11"/>
  <c r="L29" i="11"/>
  <c r="N29" i="11"/>
  <c r="P28" i="11"/>
  <c r="M29" i="11"/>
  <c r="G30" i="11" s="1"/>
  <c r="J30" i="11" s="1"/>
  <c r="U26" i="10"/>
  <c r="N26" i="10"/>
  <c r="G27" i="10"/>
  <c r="L26" i="10"/>
  <c r="N28" i="9"/>
  <c r="O28" i="9" s="1"/>
  <c r="Q29" i="9"/>
  <c r="K29" i="9"/>
  <c r="J29" i="9"/>
  <c r="K52" i="8"/>
  <c r="L54" i="8"/>
  <c r="H54" i="8"/>
  <c r="I54" i="8" s="1"/>
  <c r="F55" i="8"/>
  <c r="M55" i="8" s="1"/>
  <c r="G55" i="8"/>
  <c r="N55" i="8"/>
  <c r="I53" i="8"/>
  <c r="J53" i="8" s="1"/>
  <c r="M27" i="7"/>
  <c r="N27" i="7" s="1"/>
  <c r="O27" i="7" s="1"/>
  <c r="J28" i="7"/>
  <c r="Q28" i="7"/>
  <c r="K28" i="7"/>
  <c r="H12" i="1"/>
  <c r="J17" i="12" l="1"/>
  <c r="O17" i="12" s="1"/>
  <c r="AD17" i="12" s="1"/>
  <c r="T17" i="12"/>
  <c r="W25" i="15"/>
  <c r="P26" i="15"/>
  <c r="Z26" i="15"/>
  <c r="T26" i="15"/>
  <c r="S26" i="15"/>
  <c r="I27" i="15" s="1"/>
  <c r="N27" i="15" s="1"/>
  <c r="X25" i="15"/>
  <c r="Q26" i="15"/>
  <c r="G27" i="15" s="1"/>
  <c r="L27" i="15" s="1"/>
  <c r="AB26" i="15"/>
  <c r="R26" i="15"/>
  <c r="Z23" i="13"/>
  <c r="R22" i="13"/>
  <c r="AA23" i="13"/>
  <c r="U30" i="11"/>
  <c r="F30" i="11"/>
  <c r="I30" i="11" s="1"/>
  <c r="M30" i="11" s="1"/>
  <c r="H30" i="11"/>
  <c r="K30" i="11" s="1"/>
  <c r="V30" i="11" s="1"/>
  <c r="Q28" i="11"/>
  <c r="R28" i="11" s="1"/>
  <c r="O29" i="11"/>
  <c r="P29" i="11" s="1"/>
  <c r="Q29" i="11" s="1"/>
  <c r="S29" i="11"/>
  <c r="H27" i="10"/>
  <c r="K27" i="10" s="1"/>
  <c r="V27" i="10" s="1"/>
  <c r="F27" i="10"/>
  <c r="I27" i="10" s="1"/>
  <c r="J27" i="10"/>
  <c r="O26" i="10"/>
  <c r="S26" i="10"/>
  <c r="G30" i="9"/>
  <c r="I30" i="9" s="1"/>
  <c r="R30" i="9" s="1"/>
  <c r="F30" i="9"/>
  <c r="H30" i="9" s="1"/>
  <c r="P29" i="9"/>
  <c r="L29" i="9"/>
  <c r="H55" i="8"/>
  <c r="G56" i="8"/>
  <c r="L55" i="8"/>
  <c r="N56" i="8"/>
  <c r="F56" i="8"/>
  <c r="M56" i="8" s="1"/>
  <c r="K54" i="8"/>
  <c r="J54" i="8"/>
  <c r="K53" i="8"/>
  <c r="G29" i="7"/>
  <c r="I29" i="7" s="1"/>
  <c r="R29" i="7" s="1"/>
  <c r="F29" i="7"/>
  <c r="H29" i="7" s="1"/>
  <c r="P28" i="7"/>
  <c r="L28" i="7"/>
  <c r="M28" i="7" s="1"/>
  <c r="I12" i="1"/>
  <c r="J12" i="1" s="1"/>
  <c r="P17" i="12" l="1"/>
  <c r="F18" i="12" s="1"/>
  <c r="K18" i="12" s="1"/>
  <c r="Z18" i="12" s="1"/>
  <c r="U17" i="12"/>
  <c r="V17" i="12" s="1"/>
  <c r="W17" i="12" s="1"/>
  <c r="X17" i="12" s="1"/>
  <c r="Y17" i="12"/>
  <c r="Q17" i="12"/>
  <c r="S22" i="13"/>
  <c r="H23" i="13"/>
  <c r="M23" i="13" s="1"/>
  <c r="T23" i="13" s="1"/>
  <c r="AA27" i="15"/>
  <c r="Y26" i="15"/>
  <c r="U26" i="15"/>
  <c r="V26" i="15" s="1"/>
  <c r="W26" i="15" s="1"/>
  <c r="AC27" i="15"/>
  <c r="H27" i="15"/>
  <c r="M27" i="15" s="1"/>
  <c r="F27" i="15"/>
  <c r="K27" i="15" s="1"/>
  <c r="S27" i="15" s="1"/>
  <c r="I28" i="15" s="1"/>
  <c r="N28" i="15" s="1"/>
  <c r="J27" i="15"/>
  <c r="O27" i="15" s="1"/>
  <c r="AD27" i="15" s="1"/>
  <c r="I23" i="13"/>
  <c r="N23" i="13" s="1"/>
  <c r="AC23" i="13" s="1"/>
  <c r="AB23" i="13"/>
  <c r="J23" i="13"/>
  <c r="O23" i="13" s="1"/>
  <c r="AD23" i="13" s="1"/>
  <c r="N30" i="11"/>
  <c r="T30" i="11"/>
  <c r="L30" i="11"/>
  <c r="R29" i="11"/>
  <c r="M27" i="10"/>
  <c r="U27" i="10"/>
  <c r="N27" i="10"/>
  <c r="T27" i="10"/>
  <c r="P26" i="10"/>
  <c r="Q26" i="10" s="1"/>
  <c r="R26" i="10" s="1"/>
  <c r="L27" i="10"/>
  <c r="Q30" i="9"/>
  <c r="J30" i="9"/>
  <c r="K30" i="9"/>
  <c r="M29" i="9"/>
  <c r="L56" i="8"/>
  <c r="H56" i="8"/>
  <c r="N57" i="8"/>
  <c r="F57" i="8"/>
  <c r="M57" i="8" s="1"/>
  <c r="G57" i="8"/>
  <c r="K55" i="8"/>
  <c r="I55" i="8"/>
  <c r="J55" i="8" s="1"/>
  <c r="O28" i="7"/>
  <c r="J29" i="7"/>
  <c r="Q29" i="7"/>
  <c r="K29" i="7"/>
  <c r="N28" i="7"/>
  <c r="K12" i="1"/>
  <c r="G18" i="12" l="1"/>
  <c r="L18" i="12" s="1"/>
  <c r="AA18" i="12" s="1"/>
  <c r="R17" i="12"/>
  <c r="AC28" i="15"/>
  <c r="X26" i="15"/>
  <c r="P27" i="15"/>
  <c r="Z27" i="15"/>
  <c r="T27" i="15"/>
  <c r="Q27" i="15"/>
  <c r="G28" i="15" s="1"/>
  <c r="L28" i="15" s="1"/>
  <c r="AB27" i="15"/>
  <c r="P23" i="13"/>
  <c r="F24" i="13" s="1"/>
  <c r="K24" i="13" s="1"/>
  <c r="U23" i="13"/>
  <c r="V23" i="13" s="1"/>
  <c r="W23" i="13" s="1"/>
  <c r="Y23" i="13"/>
  <c r="Q23" i="13"/>
  <c r="G24" i="13" s="1"/>
  <c r="L24" i="13" s="1"/>
  <c r="H31" i="11"/>
  <c r="K31" i="11" s="1"/>
  <c r="V31" i="11" s="1"/>
  <c r="F31" i="11"/>
  <c r="I31" i="11" s="1"/>
  <c r="S30" i="11"/>
  <c r="O30" i="11"/>
  <c r="G31" i="11"/>
  <c r="J31" i="11" s="1"/>
  <c r="G28" i="10"/>
  <c r="S27" i="10"/>
  <c r="O27" i="10"/>
  <c r="P27" i="10" s="1"/>
  <c r="J28" i="10"/>
  <c r="F28" i="10"/>
  <c r="I28" i="10" s="1"/>
  <c r="H28" i="10"/>
  <c r="K28" i="10" s="1"/>
  <c r="V28" i="10" s="1"/>
  <c r="P30" i="9"/>
  <c r="L30" i="9"/>
  <c r="F31" i="9"/>
  <c r="H31" i="9" s="1"/>
  <c r="G31" i="9"/>
  <c r="I31" i="9" s="1"/>
  <c r="R31" i="9" s="1"/>
  <c r="N29" i="9"/>
  <c r="O29" i="9" s="1"/>
  <c r="H57" i="8"/>
  <c r="L57" i="8"/>
  <c r="N58" i="8"/>
  <c r="G58" i="8"/>
  <c r="F58" i="8"/>
  <c r="M58" i="8" s="1"/>
  <c r="I56" i="8"/>
  <c r="J56" i="8" s="1"/>
  <c r="F30" i="7"/>
  <c r="H30" i="7" s="1"/>
  <c r="G30" i="7"/>
  <c r="I30" i="7" s="1"/>
  <c r="R30" i="7" s="1"/>
  <c r="P29" i="7"/>
  <c r="L29" i="7"/>
  <c r="N13" i="1"/>
  <c r="H18" i="12" l="1"/>
  <c r="M18" i="12" s="1"/>
  <c r="S17" i="12"/>
  <c r="I18" i="12" s="1"/>
  <c r="N18" i="12" s="1"/>
  <c r="AC18" i="12" s="1"/>
  <c r="H28" i="15"/>
  <c r="M28" i="15" s="1"/>
  <c r="F28" i="15"/>
  <c r="K28" i="15" s="1"/>
  <c r="AA28" i="15"/>
  <c r="U27" i="15"/>
  <c r="Y27" i="15"/>
  <c r="V27" i="15"/>
  <c r="R27" i="15"/>
  <c r="J28" i="15" s="1"/>
  <c r="O28" i="15" s="1"/>
  <c r="R23" i="13"/>
  <c r="Z24" i="13"/>
  <c r="AA24" i="13"/>
  <c r="X23" i="13"/>
  <c r="T31" i="11"/>
  <c r="L31" i="11"/>
  <c r="N31" i="11"/>
  <c r="U31" i="11"/>
  <c r="M31" i="11"/>
  <c r="G32" i="11" s="1"/>
  <c r="J32" i="11" s="1"/>
  <c r="P30" i="11"/>
  <c r="Q30" i="11" s="1"/>
  <c r="M28" i="10"/>
  <c r="U28" i="10"/>
  <c r="N28" i="10"/>
  <c r="T28" i="10"/>
  <c r="Q27" i="10"/>
  <c r="R27" i="10" s="1"/>
  <c r="L28" i="10"/>
  <c r="J31" i="9"/>
  <c r="Q31" i="9"/>
  <c r="K31" i="9"/>
  <c r="M30" i="9"/>
  <c r="N30" i="9" s="1"/>
  <c r="K56" i="8"/>
  <c r="H58" i="8"/>
  <c r="L58" i="8"/>
  <c r="I58" i="8"/>
  <c r="F59" i="8"/>
  <c r="M59" i="8" s="1"/>
  <c r="J58" i="8"/>
  <c r="G59" i="8"/>
  <c r="N59" i="8"/>
  <c r="I57" i="8"/>
  <c r="J30" i="7"/>
  <c r="Q30" i="7"/>
  <c r="K30" i="7"/>
  <c r="M29" i="7"/>
  <c r="N29" i="7" s="1"/>
  <c r="F13" i="1"/>
  <c r="L13" i="1" s="1"/>
  <c r="J18" i="12" l="1"/>
  <c r="O18" i="12" s="1"/>
  <c r="P18" i="12" s="1"/>
  <c r="F19" i="12" s="1"/>
  <c r="K19" i="12" s="1"/>
  <c r="Z19" i="12" s="1"/>
  <c r="Q18" i="12"/>
  <c r="G19" i="12" s="1"/>
  <c r="L19" i="12" s="1"/>
  <c r="AA19" i="12" s="1"/>
  <c r="AB18" i="12"/>
  <c r="T18" i="12"/>
  <c r="S23" i="13"/>
  <c r="H24" i="13"/>
  <c r="M24" i="13" s="1"/>
  <c r="T24" i="13" s="1"/>
  <c r="AD28" i="15"/>
  <c r="Q28" i="15"/>
  <c r="G29" i="15" s="1"/>
  <c r="L29" i="15" s="1"/>
  <c r="X27" i="15"/>
  <c r="Z28" i="15"/>
  <c r="P28" i="15"/>
  <c r="T28" i="15"/>
  <c r="S28" i="15"/>
  <c r="I29" i="15" s="1"/>
  <c r="N29" i="15" s="1"/>
  <c r="R28" i="15"/>
  <c r="AB28" i="15"/>
  <c r="W27" i="15"/>
  <c r="I24" i="13"/>
  <c r="N24" i="13" s="1"/>
  <c r="AC24" i="13" s="1"/>
  <c r="J24" i="13"/>
  <c r="O24" i="13" s="1"/>
  <c r="AD24" i="13" s="1"/>
  <c r="U24" i="13"/>
  <c r="V24" i="13" s="1"/>
  <c r="W24" i="13" s="1"/>
  <c r="Y24" i="13"/>
  <c r="AB24" i="13"/>
  <c r="U32" i="11"/>
  <c r="H32" i="11"/>
  <c r="K32" i="11" s="1"/>
  <c r="V32" i="11" s="1"/>
  <c r="F32" i="11"/>
  <c r="I32" i="11" s="1"/>
  <c r="R30" i="11"/>
  <c r="S31" i="11"/>
  <c r="O31" i="11"/>
  <c r="P31" i="11" s="1"/>
  <c r="Q31" i="11" s="1"/>
  <c r="F29" i="10"/>
  <c r="I29" i="10" s="1"/>
  <c r="T29" i="10" s="1"/>
  <c r="G29" i="10"/>
  <c r="H29" i="10"/>
  <c r="K29" i="10" s="1"/>
  <c r="V29" i="10" s="1"/>
  <c r="O28" i="10"/>
  <c r="S28" i="10"/>
  <c r="P31" i="9"/>
  <c r="L31" i="9"/>
  <c r="G32" i="9"/>
  <c r="I32" i="9" s="1"/>
  <c r="R32" i="9" s="1"/>
  <c r="F32" i="9"/>
  <c r="H32" i="9" s="1"/>
  <c r="O30" i="9"/>
  <c r="K58" i="8"/>
  <c r="J57" i="8"/>
  <c r="K57" i="8" s="1"/>
  <c r="L59" i="8"/>
  <c r="H59" i="8"/>
  <c r="I59" i="8" s="1"/>
  <c r="N60" i="8"/>
  <c r="F60" i="8"/>
  <c r="M60" i="8" s="1"/>
  <c r="G60" i="8"/>
  <c r="F31" i="7"/>
  <c r="H31" i="7" s="1"/>
  <c r="G31" i="7"/>
  <c r="I31" i="7" s="1"/>
  <c r="R31" i="7" s="1"/>
  <c r="L30" i="7"/>
  <c r="P30" i="7"/>
  <c r="O29" i="7"/>
  <c r="M13" i="1"/>
  <c r="U18" i="12" l="1"/>
  <c r="Y18" i="12"/>
  <c r="V18" i="12"/>
  <c r="W18" i="12" s="1"/>
  <c r="AD18" i="12"/>
  <c r="R18" i="12"/>
  <c r="Y28" i="15"/>
  <c r="U28" i="15"/>
  <c r="AA29" i="15"/>
  <c r="AC29" i="15"/>
  <c r="H29" i="15"/>
  <c r="M29" i="15" s="1"/>
  <c r="J29" i="15"/>
  <c r="O29" i="15" s="1"/>
  <c r="AD29" i="15" s="1"/>
  <c r="F29" i="15"/>
  <c r="K29" i="15" s="1"/>
  <c r="Q29" i="15" s="1"/>
  <c r="G30" i="15" s="1"/>
  <c r="L30" i="15" s="1"/>
  <c r="P24" i="13"/>
  <c r="Q24" i="13" s="1"/>
  <c r="G25" i="13" s="1"/>
  <c r="L25" i="13" s="1"/>
  <c r="R24" i="13"/>
  <c r="H25" i="13" s="1"/>
  <c r="X24" i="13"/>
  <c r="T32" i="11"/>
  <c r="L32" i="11"/>
  <c r="N32" i="11"/>
  <c r="M32" i="11"/>
  <c r="G33" i="11" s="1"/>
  <c r="J33" i="11" s="1"/>
  <c r="R31" i="11"/>
  <c r="J29" i="10"/>
  <c r="M29" i="10" s="1"/>
  <c r="P28" i="10"/>
  <c r="Q28" i="10" s="1"/>
  <c r="R28" i="10"/>
  <c r="L29" i="10"/>
  <c r="J32" i="9"/>
  <c r="Q32" i="9"/>
  <c r="K32" i="9"/>
  <c r="M31" i="9"/>
  <c r="N31" i="9" s="1"/>
  <c r="K59" i="8"/>
  <c r="J59" i="8"/>
  <c r="G61" i="8"/>
  <c r="H60" i="8"/>
  <c r="L60" i="8"/>
  <c r="N61" i="8"/>
  <c r="F61" i="8"/>
  <c r="M61" i="8" s="1"/>
  <c r="J31" i="7"/>
  <c r="G32" i="7" s="1"/>
  <c r="Q31" i="7"/>
  <c r="K31" i="7"/>
  <c r="M30" i="7"/>
  <c r="H13" i="1"/>
  <c r="I13" i="1" s="1"/>
  <c r="J13" i="1" s="1"/>
  <c r="X18" i="12" l="1"/>
  <c r="H19" i="12"/>
  <c r="M19" i="12" s="1"/>
  <c r="S18" i="12"/>
  <c r="I19" i="12" s="1"/>
  <c r="N19" i="12" s="1"/>
  <c r="AC19" i="12" s="1"/>
  <c r="AA30" i="15"/>
  <c r="Z29" i="15"/>
  <c r="P29" i="15"/>
  <c r="T29" i="15"/>
  <c r="AB29" i="15"/>
  <c r="R29" i="15"/>
  <c r="V28" i="15"/>
  <c r="W28" i="15" s="1"/>
  <c r="M25" i="13"/>
  <c r="AB25" i="13" s="1"/>
  <c r="S24" i="13"/>
  <c r="F25" i="13"/>
  <c r="K25" i="13" s="1"/>
  <c r="Z25" i="13" s="1"/>
  <c r="AA25" i="13"/>
  <c r="U33" i="11"/>
  <c r="O32" i="11"/>
  <c r="P32" i="11" s="1"/>
  <c r="Q32" i="11" s="1"/>
  <c r="S32" i="11"/>
  <c r="H33" i="11"/>
  <c r="K33" i="11" s="1"/>
  <c r="V33" i="11" s="1"/>
  <c r="F33" i="11"/>
  <c r="I33" i="11" s="1"/>
  <c r="U29" i="10"/>
  <c r="N29" i="10"/>
  <c r="O29" i="10" s="1"/>
  <c r="P29" i="10" s="1"/>
  <c r="G30" i="10"/>
  <c r="O31" i="9"/>
  <c r="P32" i="9"/>
  <c r="L32" i="9"/>
  <c r="M32" i="9" s="1"/>
  <c r="G33" i="9"/>
  <c r="I33" i="9" s="1"/>
  <c r="R33" i="9" s="1"/>
  <c r="F33" i="9"/>
  <c r="H33" i="9" s="1"/>
  <c r="I60" i="8"/>
  <c r="L61" i="8"/>
  <c r="N62" i="8"/>
  <c r="H61" i="8"/>
  <c r="G62" i="8"/>
  <c r="F62" i="8"/>
  <c r="M62" i="8" s="1"/>
  <c r="F32" i="7"/>
  <c r="H32" i="7" s="1"/>
  <c r="N30" i="7"/>
  <c r="O30" i="7" s="1"/>
  <c r="L31" i="7"/>
  <c r="M31" i="7" s="1"/>
  <c r="N31" i="7" s="1"/>
  <c r="P31" i="7"/>
  <c r="I32" i="7"/>
  <c r="R32" i="7" s="1"/>
  <c r="K13" i="1"/>
  <c r="AB19" i="12" l="1"/>
  <c r="T19" i="12"/>
  <c r="J19" i="12"/>
  <c r="O19" i="12" s="1"/>
  <c r="X28" i="15"/>
  <c r="U29" i="15"/>
  <c r="Y29" i="15"/>
  <c r="V29" i="15"/>
  <c r="H30" i="15"/>
  <c r="M30" i="15" s="1"/>
  <c r="F30" i="15"/>
  <c r="K30" i="15" s="1"/>
  <c r="S29" i="15"/>
  <c r="I30" i="15" s="1"/>
  <c r="N30" i="15" s="1"/>
  <c r="I25" i="13"/>
  <c r="N25" i="13" s="1"/>
  <c r="AC25" i="13" s="1"/>
  <c r="J25" i="13"/>
  <c r="O25" i="13" s="1"/>
  <c r="AD25" i="13" s="1"/>
  <c r="T25" i="13"/>
  <c r="U25" i="13" s="1"/>
  <c r="T33" i="11"/>
  <c r="L33" i="11"/>
  <c r="N33" i="11"/>
  <c r="M33" i="11"/>
  <c r="G34" i="11" s="1"/>
  <c r="J34" i="11" s="1"/>
  <c r="R32" i="11"/>
  <c r="F30" i="10"/>
  <c r="I30" i="10" s="1"/>
  <c r="T30" i="10" s="1"/>
  <c r="S29" i="10"/>
  <c r="Q29" i="10"/>
  <c r="R29" i="10" s="1"/>
  <c r="J30" i="10"/>
  <c r="H30" i="10"/>
  <c r="K30" i="10" s="1"/>
  <c r="J33" i="9"/>
  <c r="Q33" i="9"/>
  <c r="K33" i="9"/>
  <c r="N32" i="9"/>
  <c r="O32" i="9" s="1"/>
  <c r="L62" i="8"/>
  <c r="H62" i="8"/>
  <c r="N63" i="8"/>
  <c r="F63" i="8"/>
  <c r="M63" i="8" s="1"/>
  <c r="G63" i="8"/>
  <c r="J60" i="8"/>
  <c r="K60" i="8" s="1"/>
  <c r="I61" i="8"/>
  <c r="J61" i="8" s="1"/>
  <c r="Q32" i="7"/>
  <c r="J32" i="7"/>
  <c r="K32" i="7"/>
  <c r="O31" i="7"/>
  <c r="N14" i="1"/>
  <c r="R19" i="12" l="1"/>
  <c r="H20" i="12" s="1"/>
  <c r="M20" i="12" s="1"/>
  <c r="AB20" i="12" s="1"/>
  <c r="P19" i="12"/>
  <c r="AD19" i="12"/>
  <c r="Q19" i="12"/>
  <c r="G20" i="12" s="1"/>
  <c r="L20" i="12" s="1"/>
  <c r="AA20" i="12" s="1"/>
  <c r="U19" i="12"/>
  <c r="Y19" i="12"/>
  <c r="AB30" i="15"/>
  <c r="Z30" i="15"/>
  <c r="T30" i="15"/>
  <c r="J30" i="15"/>
  <c r="O30" i="15" s="1"/>
  <c r="AD30" i="15" s="1"/>
  <c r="X29" i="15"/>
  <c r="AC30" i="15"/>
  <c r="W29" i="15"/>
  <c r="R25" i="13"/>
  <c r="H26" i="13" s="1"/>
  <c r="Q25" i="13"/>
  <c r="G26" i="13" s="1"/>
  <c r="L26" i="13" s="1"/>
  <c r="AA26" i="13" s="1"/>
  <c r="P25" i="13"/>
  <c r="M26" i="13" s="1"/>
  <c r="V25" i="13"/>
  <c r="W25" i="13" s="1"/>
  <c r="X25" i="13" s="1"/>
  <c r="Y25" i="13"/>
  <c r="S33" i="11"/>
  <c r="O33" i="11"/>
  <c r="P33" i="11" s="1"/>
  <c r="Q33" i="11" s="1"/>
  <c r="H34" i="11"/>
  <c r="K34" i="11" s="1"/>
  <c r="V34" i="11" s="1"/>
  <c r="F34" i="11"/>
  <c r="I34" i="11" s="1"/>
  <c r="U34" i="11"/>
  <c r="M30" i="10"/>
  <c r="N30" i="10"/>
  <c r="S30" i="10" s="1"/>
  <c r="U30" i="10"/>
  <c r="L30" i="10"/>
  <c r="V30" i="10"/>
  <c r="G31" i="10"/>
  <c r="F31" i="10"/>
  <c r="I31" i="10" s="1"/>
  <c r="T31" i="10" s="1"/>
  <c r="O30" i="10"/>
  <c r="L33" i="9"/>
  <c r="M33" i="9" s="1"/>
  <c r="N33" i="9" s="1"/>
  <c r="P33" i="9"/>
  <c r="G34" i="9"/>
  <c r="I34" i="9" s="1"/>
  <c r="R34" i="9" s="1"/>
  <c r="F34" i="9"/>
  <c r="H34" i="9" s="1"/>
  <c r="I62" i="8"/>
  <c r="J62" i="8" s="1"/>
  <c r="K61" i="8"/>
  <c r="H63" i="8"/>
  <c r="G64" i="8"/>
  <c r="L63" i="8"/>
  <c r="N64" i="8"/>
  <c r="F64" i="8"/>
  <c r="M64" i="8" s="1"/>
  <c r="F33" i="7"/>
  <c r="H33" i="7" s="1"/>
  <c r="G33" i="7"/>
  <c r="I33" i="7" s="1"/>
  <c r="R33" i="7" s="1"/>
  <c r="P32" i="7"/>
  <c r="L32" i="7"/>
  <c r="M32" i="7" s="1"/>
  <c r="F14" i="1"/>
  <c r="L14" i="1" s="1"/>
  <c r="V19" i="12" l="1"/>
  <c r="W19" i="12" s="1"/>
  <c r="S19" i="12"/>
  <c r="I20" i="12" s="1"/>
  <c r="N20" i="12" s="1"/>
  <c r="AC20" i="12" s="1"/>
  <c r="F20" i="12"/>
  <c r="K20" i="12" s="1"/>
  <c r="J20" i="12"/>
  <c r="O20" i="12" s="1"/>
  <c r="AD20" i="12" s="1"/>
  <c r="P30" i="15"/>
  <c r="Q30" i="15"/>
  <c r="G31" i="15" s="1"/>
  <c r="L31" i="15" s="1"/>
  <c r="S30" i="15"/>
  <c r="I31" i="15" s="1"/>
  <c r="N31" i="15" s="1"/>
  <c r="R30" i="15"/>
  <c r="Y30" i="15"/>
  <c r="U30" i="15"/>
  <c r="F26" i="13"/>
  <c r="K26" i="13" s="1"/>
  <c r="Z26" i="13" s="1"/>
  <c r="S25" i="13"/>
  <c r="AB26" i="13"/>
  <c r="T34" i="11"/>
  <c r="L34" i="11"/>
  <c r="N34" i="11"/>
  <c r="R33" i="11"/>
  <c r="M34" i="11"/>
  <c r="G35" i="11" s="1"/>
  <c r="J35" i="11" s="1"/>
  <c r="P30" i="10"/>
  <c r="Q30" i="10" s="1"/>
  <c r="J31" i="10"/>
  <c r="M31" i="10" s="1"/>
  <c r="H31" i="10"/>
  <c r="K31" i="10" s="1"/>
  <c r="K34" i="9"/>
  <c r="Q34" i="9"/>
  <c r="J34" i="9"/>
  <c r="O33" i="9"/>
  <c r="K62" i="8"/>
  <c r="L64" i="8"/>
  <c r="H64" i="8"/>
  <c r="I64" i="8" s="1"/>
  <c r="F65" i="8"/>
  <c r="M65" i="8" s="1"/>
  <c r="G65" i="8"/>
  <c r="N65" i="8"/>
  <c r="K63" i="8"/>
  <c r="I63" i="8"/>
  <c r="J63" i="8" s="1"/>
  <c r="J33" i="7"/>
  <c r="K33" i="7"/>
  <c r="Q33" i="7"/>
  <c r="N32" i="7"/>
  <c r="O32" i="7" s="1"/>
  <c r="M14" i="1"/>
  <c r="X19" i="12" l="1"/>
  <c r="Z20" i="12"/>
  <c r="T20" i="12"/>
  <c r="P20" i="12"/>
  <c r="AA31" i="15"/>
  <c r="V30" i="15"/>
  <c r="W30" i="15" s="1"/>
  <c r="AC31" i="15"/>
  <c r="F31" i="15"/>
  <c r="K31" i="15" s="1"/>
  <c r="J31" i="15"/>
  <c r="O31" i="15" s="1"/>
  <c r="AD31" i="15" s="1"/>
  <c r="H31" i="15"/>
  <c r="M31" i="15" s="1"/>
  <c r="T26" i="13"/>
  <c r="Y26" i="13" s="1"/>
  <c r="J26" i="13"/>
  <c r="O26" i="13" s="1"/>
  <c r="AD26" i="13" s="1"/>
  <c r="I26" i="13"/>
  <c r="N26" i="13" s="1"/>
  <c r="U26" i="13"/>
  <c r="U35" i="11"/>
  <c r="S34" i="11"/>
  <c r="O34" i="11"/>
  <c r="F35" i="11"/>
  <c r="I35" i="11" s="1"/>
  <c r="H35" i="11"/>
  <c r="K35" i="11" s="1"/>
  <c r="V35" i="11" s="1"/>
  <c r="N31" i="10"/>
  <c r="O31" i="10" s="1"/>
  <c r="P31" i="10" s="1"/>
  <c r="Q31" i="10" s="1"/>
  <c r="R31" i="10" s="1"/>
  <c r="U31" i="10"/>
  <c r="L31" i="10"/>
  <c r="V31" i="10"/>
  <c r="R30" i="10"/>
  <c r="F32" i="10"/>
  <c r="I32" i="10" s="1"/>
  <c r="T32" i="10" s="1"/>
  <c r="G32" i="10"/>
  <c r="S31" i="10"/>
  <c r="F35" i="9"/>
  <c r="H35" i="9" s="1"/>
  <c r="G35" i="9"/>
  <c r="I35" i="9" s="1"/>
  <c r="R35" i="9" s="1"/>
  <c r="L34" i="9"/>
  <c r="P34" i="9"/>
  <c r="H65" i="8"/>
  <c r="I65" i="8" s="1"/>
  <c r="J65" i="8" s="1"/>
  <c r="L65" i="8"/>
  <c r="F66" i="8"/>
  <c r="M66" i="8" s="1"/>
  <c r="N66" i="8"/>
  <c r="G66" i="8"/>
  <c r="K64" i="8"/>
  <c r="J64" i="8"/>
  <c r="F34" i="7"/>
  <c r="H34" i="7" s="1"/>
  <c r="G34" i="7"/>
  <c r="I34" i="7" s="1"/>
  <c r="R34" i="7" s="1"/>
  <c r="P33" i="7"/>
  <c r="L33" i="7"/>
  <c r="M33" i="7" s="1"/>
  <c r="N33" i="7" s="1"/>
  <c r="H14" i="1"/>
  <c r="I14" i="1" s="1"/>
  <c r="J14" i="1" s="1"/>
  <c r="Q20" i="12" l="1"/>
  <c r="F21" i="12"/>
  <c r="K21" i="12" s="1"/>
  <c r="R20" i="12"/>
  <c r="H21" i="12" s="1"/>
  <c r="M21" i="12" s="1"/>
  <c r="AB21" i="12" s="1"/>
  <c r="Y20" i="12"/>
  <c r="U20" i="12"/>
  <c r="V20" i="12" s="1"/>
  <c r="W20" i="12" s="1"/>
  <c r="X20" i="12" s="1"/>
  <c r="P31" i="15"/>
  <c r="Z31" i="15"/>
  <c r="T31" i="15"/>
  <c r="Q31" i="15"/>
  <c r="G32" i="15" s="1"/>
  <c r="L32" i="15" s="1"/>
  <c r="S31" i="15"/>
  <c r="I32" i="15" s="1"/>
  <c r="N32" i="15" s="1"/>
  <c r="AB31" i="15"/>
  <c r="R31" i="15"/>
  <c r="X30" i="15"/>
  <c r="AC26" i="13"/>
  <c r="P26" i="13"/>
  <c r="F27" i="13" s="1"/>
  <c r="K27" i="13" s="1"/>
  <c r="Z27" i="13" s="1"/>
  <c r="R26" i="13"/>
  <c r="H27" i="13" s="1"/>
  <c r="S26" i="13"/>
  <c r="V26" i="13"/>
  <c r="T35" i="11"/>
  <c r="L35" i="11"/>
  <c r="N35" i="11"/>
  <c r="P34" i="11"/>
  <c r="Q34" i="11" s="1"/>
  <c r="M35" i="11"/>
  <c r="G36" i="11" s="1"/>
  <c r="J36" i="11" s="1"/>
  <c r="H32" i="10"/>
  <c r="K32" i="10" s="1"/>
  <c r="V32" i="10" s="1"/>
  <c r="J32" i="10"/>
  <c r="M32" i="10" s="1"/>
  <c r="M34" i="9"/>
  <c r="N34" i="9" s="1"/>
  <c r="J35" i="9"/>
  <c r="Q35" i="9"/>
  <c r="K35" i="9"/>
  <c r="K65" i="8"/>
  <c r="H66" i="8"/>
  <c r="L66" i="8"/>
  <c r="I66" i="8"/>
  <c r="G67" i="8"/>
  <c r="F67" i="8"/>
  <c r="M67" i="8" s="1"/>
  <c r="N67" i="8"/>
  <c r="J66" i="8"/>
  <c r="O33" i="7"/>
  <c r="Q34" i="7"/>
  <c r="J34" i="7"/>
  <c r="K34" i="7"/>
  <c r="K14" i="1"/>
  <c r="S20" i="12" l="1"/>
  <c r="I21" i="12" s="1"/>
  <c r="N21" i="12" s="1"/>
  <c r="AC21" i="12" s="1"/>
  <c r="Z21" i="12"/>
  <c r="G21" i="12"/>
  <c r="L21" i="12" s="1"/>
  <c r="T21" i="12" s="1"/>
  <c r="Y31" i="15"/>
  <c r="U31" i="15"/>
  <c r="AC32" i="15"/>
  <c r="AA32" i="15"/>
  <c r="F32" i="15"/>
  <c r="K32" i="15" s="1"/>
  <c r="J32" i="15"/>
  <c r="O32" i="15" s="1"/>
  <c r="AD32" i="15" s="1"/>
  <c r="H32" i="15"/>
  <c r="M32" i="15" s="1"/>
  <c r="Q26" i="13"/>
  <c r="G27" i="13" s="1"/>
  <c r="L27" i="13" s="1"/>
  <c r="AA27" i="13" s="1"/>
  <c r="I27" i="13"/>
  <c r="N27" i="13" s="1"/>
  <c r="AC27" i="13" s="1"/>
  <c r="W26" i="13"/>
  <c r="X26" i="13" s="1"/>
  <c r="R34" i="11"/>
  <c r="S35" i="11"/>
  <c r="O35" i="11"/>
  <c r="H36" i="11"/>
  <c r="K36" i="11" s="1"/>
  <c r="V36" i="11" s="1"/>
  <c r="F36" i="11"/>
  <c r="I36" i="11" s="1"/>
  <c r="U36" i="11"/>
  <c r="N32" i="10"/>
  <c r="U32" i="10"/>
  <c r="L32" i="10"/>
  <c r="G33" i="10"/>
  <c r="L35" i="9"/>
  <c r="P35" i="9"/>
  <c r="G36" i="9"/>
  <c r="I36" i="9" s="1"/>
  <c r="R36" i="9" s="1"/>
  <c r="F36" i="9"/>
  <c r="H36" i="9" s="1"/>
  <c r="O34" i="9"/>
  <c r="L67" i="8"/>
  <c r="H67" i="8"/>
  <c r="N68" i="8"/>
  <c r="F68" i="8"/>
  <c r="M68" i="8" s="1"/>
  <c r="G68" i="8"/>
  <c r="K66" i="8"/>
  <c r="G35" i="7"/>
  <c r="I35" i="7" s="1"/>
  <c r="R35" i="7" s="1"/>
  <c r="F35" i="7"/>
  <c r="L34" i="7"/>
  <c r="M34" i="7" s="1"/>
  <c r="P34" i="7"/>
  <c r="H35" i="7"/>
  <c r="N15" i="1"/>
  <c r="J21" i="12" l="1"/>
  <c r="O21" i="12" s="1"/>
  <c r="AD21" i="12" s="1"/>
  <c r="U21" i="12"/>
  <c r="V21" i="12" s="1"/>
  <c r="W21" i="12" s="1"/>
  <c r="X21" i="12" s="1"/>
  <c r="Y21" i="12"/>
  <c r="Q21" i="12"/>
  <c r="G22" i="12" s="1"/>
  <c r="L22" i="12" s="1"/>
  <c r="AA22" i="12" s="1"/>
  <c r="AA21" i="12"/>
  <c r="P21" i="12"/>
  <c r="R21" i="12" s="1"/>
  <c r="H22" i="12" s="1"/>
  <c r="M22" i="12" s="1"/>
  <c r="AB22" i="12" s="1"/>
  <c r="J27" i="13"/>
  <c r="O27" i="13" s="1"/>
  <c r="AD27" i="13" s="1"/>
  <c r="M27" i="13"/>
  <c r="AB27" i="13" s="1"/>
  <c r="S32" i="15"/>
  <c r="I33" i="15" s="1"/>
  <c r="N33" i="15" s="1"/>
  <c r="AC33" i="15" s="1"/>
  <c r="Q32" i="15"/>
  <c r="G33" i="15" s="1"/>
  <c r="L33" i="15" s="1"/>
  <c r="Z32" i="15"/>
  <c r="P32" i="15"/>
  <c r="T32" i="15"/>
  <c r="AB32" i="15"/>
  <c r="R32" i="15"/>
  <c r="V31" i="15"/>
  <c r="W31" i="15" s="1"/>
  <c r="X31" i="15" s="1"/>
  <c r="T27" i="13"/>
  <c r="P27" i="13"/>
  <c r="F28" i="13" s="1"/>
  <c r="K28" i="13" s="1"/>
  <c r="Z28" i="13" s="1"/>
  <c r="Q27" i="13"/>
  <c r="G28" i="13" s="1"/>
  <c r="L28" i="13" s="1"/>
  <c r="AA28" i="13" s="1"/>
  <c r="P35" i="11"/>
  <c r="Q35" i="11" s="1"/>
  <c r="L36" i="11"/>
  <c r="T36" i="11"/>
  <c r="N36" i="11"/>
  <c r="M36" i="11"/>
  <c r="G37" i="11" s="1"/>
  <c r="J37" i="11" s="1"/>
  <c r="F33" i="10"/>
  <c r="I33" i="10" s="1"/>
  <c r="T33" i="10" s="1"/>
  <c r="S32" i="10"/>
  <c r="O32" i="10"/>
  <c r="H33" i="10"/>
  <c r="K33" i="10" s="1"/>
  <c r="V33" i="10" s="1"/>
  <c r="J33" i="10"/>
  <c r="Q36" i="9"/>
  <c r="J36" i="9"/>
  <c r="K36" i="9"/>
  <c r="M35" i="9"/>
  <c r="G69" i="8"/>
  <c r="H68" i="8"/>
  <c r="L68" i="8"/>
  <c r="F69" i="8"/>
  <c r="M69" i="8" s="1"/>
  <c r="N69" i="8"/>
  <c r="I67" i="8"/>
  <c r="J67" i="8" s="1"/>
  <c r="K67" i="8" s="1"/>
  <c r="Q35" i="7"/>
  <c r="K35" i="7"/>
  <c r="J35" i="7"/>
  <c r="N34" i="7"/>
  <c r="O34" i="7" s="1"/>
  <c r="F15" i="1"/>
  <c r="L15" i="1" s="1"/>
  <c r="F22" i="12" l="1"/>
  <c r="K22" i="12" s="1"/>
  <c r="S21" i="12"/>
  <c r="I22" i="12" s="1"/>
  <c r="N22" i="12" s="1"/>
  <c r="AC22" i="12" s="1"/>
  <c r="U32" i="15"/>
  <c r="Y32" i="15"/>
  <c r="H33" i="15"/>
  <c r="M33" i="15" s="1"/>
  <c r="F33" i="15"/>
  <c r="K33" i="15" s="1"/>
  <c r="J33" i="15"/>
  <c r="O33" i="15" s="1"/>
  <c r="AD33" i="15" s="1"/>
  <c r="AA33" i="15"/>
  <c r="R27" i="13"/>
  <c r="H28" i="13" s="1"/>
  <c r="M28" i="13" s="1"/>
  <c r="AB28" i="13" s="1"/>
  <c r="U27" i="13"/>
  <c r="Y27" i="13"/>
  <c r="S27" i="13"/>
  <c r="U37" i="11"/>
  <c r="H37" i="11"/>
  <c r="K37" i="11" s="1"/>
  <c r="V37" i="11" s="1"/>
  <c r="F37" i="11"/>
  <c r="I37" i="11" s="1"/>
  <c r="R35" i="11"/>
  <c r="S36" i="11"/>
  <c r="O36" i="11"/>
  <c r="P36" i="11" s="1"/>
  <c r="Q36" i="11" s="1"/>
  <c r="M33" i="10"/>
  <c r="U33" i="10"/>
  <c r="N33" i="10"/>
  <c r="G34" i="10" s="1"/>
  <c r="L33" i="10"/>
  <c r="F34" i="10" s="1"/>
  <c r="I34" i="10" s="1"/>
  <c r="T34" i="10" s="1"/>
  <c r="P32" i="10"/>
  <c r="Q32" i="10" s="1"/>
  <c r="R32" i="10" s="1"/>
  <c r="S33" i="10"/>
  <c r="O33" i="10"/>
  <c r="N35" i="9"/>
  <c r="O35" i="9" s="1"/>
  <c r="L36" i="9"/>
  <c r="P36" i="9"/>
  <c r="G37" i="9"/>
  <c r="I37" i="9" s="1"/>
  <c r="R37" i="9" s="1"/>
  <c r="F37" i="9"/>
  <c r="H37" i="9" s="1"/>
  <c r="I68" i="8"/>
  <c r="L69" i="8"/>
  <c r="N70" i="8"/>
  <c r="H69" i="8"/>
  <c r="G70" i="8"/>
  <c r="F70" i="8"/>
  <c r="F36" i="7"/>
  <c r="H36" i="7" s="1"/>
  <c r="G36" i="7"/>
  <c r="I36" i="7"/>
  <c r="R36" i="7" s="1"/>
  <c r="P35" i="7"/>
  <c r="L35" i="7"/>
  <c r="M15" i="1"/>
  <c r="Z22" i="12" l="1"/>
  <c r="T22" i="12"/>
  <c r="J22" i="12"/>
  <c r="O22" i="12" s="1"/>
  <c r="AD22" i="12" s="1"/>
  <c r="P33" i="15"/>
  <c r="Z33" i="15"/>
  <c r="T33" i="15"/>
  <c r="S33" i="15"/>
  <c r="I34" i="15" s="1"/>
  <c r="N34" i="15" s="1"/>
  <c r="R33" i="15"/>
  <c r="AB33" i="15"/>
  <c r="W32" i="15"/>
  <c r="X32" i="15" s="1"/>
  <c r="Q33" i="15"/>
  <c r="V32" i="15"/>
  <c r="V27" i="13"/>
  <c r="W27" i="13" s="1"/>
  <c r="X27" i="13" s="1"/>
  <c r="I28" i="13"/>
  <c r="N28" i="13" s="1"/>
  <c r="J28" i="13"/>
  <c r="O28" i="13" s="1"/>
  <c r="AD28" i="13" s="1"/>
  <c r="T28" i="13"/>
  <c r="T37" i="11"/>
  <c r="L37" i="11"/>
  <c r="N37" i="11"/>
  <c r="M37" i="11"/>
  <c r="G38" i="11" s="1"/>
  <c r="J38" i="11" s="1"/>
  <c r="R36" i="11"/>
  <c r="J34" i="10"/>
  <c r="M34" i="10" s="1"/>
  <c r="P33" i="10"/>
  <c r="Q33" i="10" s="1"/>
  <c r="R33" i="10" s="1"/>
  <c r="H34" i="10"/>
  <c r="K34" i="10" s="1"/>
  <c r="V34" i="10" s="1"/>
  <c r="Q37" i="9"/>
  <c r="K37" i="9"/>
  <c r="J37" i="9"/>
  <c r="M36" i="9"/>
  <c r="K68" i="8"/>
  <c r="J68" i="8"/>
  <c r="N71" i="8"/>
  <c r="N72" i="8"/>
  <c r="L70" i="8"/>
  <c r="H70" i="8"/>
  <c r="I69" i="8"/>
  <c r="M70" i="8"/>
  <c r="M72" i="8" s="1"/>
  <c r="F72" i="8"/>
  <c r="F71" i="8"/>
  <c r="J36" i="7"/>
  <c r="Q36" i="7"/>
  <c r="K36" i="7"/>
  <c r="M35" i="7"/>
  <c r="N35" i="7" s="1"/>
  <c r="H15" i="1"/>
  <c r="I15" i="1" s="1"/>
  <c r="J15" i="1" s="1"/>
  <c r="U22" i="12" l="1"/>
  <c r="V22" i="12" s="1"/>
  <c r="W22" i="12" s="1"/>
  <c r="X22" i="12" s="1"/>
  <c r="Y22" i="12"/>
  <c r="P22" i="12"/>
  <c r="AC34" i="15"/>
  <c r="Y33" i="15"/>
  <c r="U33" i="15"/>
  <c r="G34" i="15"/>
  <c r="L34" i="15" s="1"/>
  <c r="H34" i="15"/>
  <c r="M34" i="15" s="1"/>
  <c r="F34" i="15"/>
  <c r="K34" i="15" s="1"/>
  <c r="J34" i="15"/>
  <c r="O34" i="15" s="1"/>
  <c r="AD34" i="15" s="1"/>
  <c r="AC28" i="13"/>
  <c r="R28" i="13"/>
  <c r="H29" i="13" s="1"/>
  <c r="Q28" i="13"/>
  <c r="G29" i="13" s="1"/>
  <c r="L29" i="13" s="1"/>
  <c r="AA29" i="13" s="1"/>
  <c r="P28" i="13"/>
  <c r="Y28" i="13"/>
  <c r="U28" i="13"/>
  <c r="V28" i="13" s="1"/>
  <c r="W28" i="13" s="1"/>
  <c r="X28" i="13" s="1"/>
  <c r="U38" i="11"/>
  <c r="O37" i="11"/>
  <c r="P37" i="11" s="1"/>
  <c r="Q37" i="11" s="1"/>
  <c r="S37" i="11"/>
  <c r="H38" i="11"/>
  <c r="K38" i="11" s="1"/>
  <c r="V38" i="11" s="1"/>
  <c r="F38" i="11"/>
  <c r="I38" i="11" s="1"/>
  <c r="N34" i="10"/>
  <c r="S34" i="10" s="1"/>
  <c r="U34" i="10"/>
  <c r="L34" i="10"/>
  <c r="G35" i="10"/>
  <c r="G38" i="9"/>
  <c r="I38" i="9" s="1"/>
  <c r="R38" i="9" s="1"/>
  <c r="F38" i="9"/>
  <c r="H38" i="9" s="1"/>
  <c r="N36" i="9"/>
  <c r="O36" i="9" s="1"/>
  <c r="P37" i="9"/>
  <c r="L37" i="9"/>
  <c r="I70" i="8"/>
  <c r="I72" i="8" s="1"/>
  <c r="L72" i="8"/>
  <c r="L71" i="8"/>
  <c r="H72" i="8"/>
  <c r="J69" i="8"/>
  <c r="K69" i="8" s="1"/>
  <c r="F37" i="7"/>
  <c r="H37" i="7" s="1"/>
  <c r="G37" i="7"/>
  <c r="O35" i="7"/>
  <c r="L36" i="7"/>
  <c r="P36" i="7"/>
  <c r="I37" i="7"/>
  <c r="R37" i="7" s="1"/>
  <c r="K15" i="1"/>
  <c r="F23" i="12" l="1"/>
  <c r="K23" i="12" s="1"/>
  <c r="Q22" i="12"/>
  <c r="G23" i="12" s="1"/>
  <c r="L23" i="12" s="1"/>
  <c r="AA23" i="12" s="1"/>
  <c r="AA34" i="15"/>
  <c r="Q34" i="15"/>
  <c r="G35" i="15" s="1"/>
  <c r="L35" i="15" s="1"/>
  <c r="AB34" i="15"/>
  <c r="R34" i="15"/>
  <c r="V33" i="15"/>
  <c r="P34" i="15"/>
  <c r="S34" i="15" s="1"/>
  <c r="I35" i="15" s="1"/>
  <c r="N35" i="15" s="1"/>
  <c r="AC35" i="15" s="1"/>
  <c r="Z34" i="15"/>
  <c r="T34" i="15"/>
  <c r="F29" i="13"/>
  <c r="K29" i="13" s="1"/>
  <c r="Z29" i="13" s="1"/>
  <c r="S28" i="13"/>
  <c r="M29" i="13"/>
  <c r="T38" i="11"/>
  <c r="L38" i="11"/>
  <c r="N38" i="11"/>
  <c r="M38" i="11"/>
  <c r="G39" i="11" s="1"/>
  <c r="J39" i="11" s="1"/>
  <c r="R37" i="11"/>
  <c r="F35" i="10"/>
  <c r="I35" i="10" s="1"/>
  <c r="T35" i="10" s="1"/>
  <c r="O34" i="10"/>
  <c r="J35" i="10"/>
  <c r="H35" i="10"/>
  <c r="K35" i="10" s="1"/>
  <c r="V35" i="10" s="1"/>
  <c r="P34" i="10"/>
  <c r="Q34" i="10" s="1"/>
  <c r="R34" i="10"/>
  <c r="Q38" i="9"/>
  <c r="J38" i="9"/>
  <c r="K38" i="9"/>
  <c r="M37" i="9"/>
  <c r="N37" i="9" s="1"/>
  <c r="J70" i="8"/>
  <c r="Q37" i="7"/>
  <c r="J37" i="7"/>
  <c r="G38" i="7" s="1"/>
  <c r="K37" i="7"/>
  <c r="M36" i="7"/>
  <c r="N36" i="7" s="1"/>
  <c r="N16" i="1"/>
  <c r="Z23" i="12" l="1"/>
  <c r="R22" i="12"/>
  <c r="W33" i="15"/>
  <c r="X33" i="15" s="1"/>
  <c r="AA35" i="15"/>
  <c r="J35" i="15"/>
  <c r="O35" i="15" s="1"/>
  <c r="AD35" i="15" s="1"/>
  <c r="H35" i="15"/>
  <c r="M35" i="15" s="1"/>
  <c r="F35" i="15"/>
  <c r="K35" i="15" s="1"/>
  <c r="U34" i="15"/>
  <c r="V34" i="15" s="1"/>
  <c r="W34" i="15" s="1"/>
  <c r="Y34" i="15"/>
  <c r="J29" i="13"/>
  <c r="O29" i="13" s="1"/>
  <c r="AD29" i="13" s="1"/>
  <c r="I29" i="13"/>
  <c r="N29" i="13"/>
  <c r="AC29" i="13" s="1"/>
  <c r="T29" i="13"/>
  <c r="AB29" i="13"/>
  <c r="U39" i="11"/>
  <c r="S38" i="11"/>
  <c r="O38" i="11"/>
  <c r="P38" i="11" s="1"/>
  <c r="H39" i="11"/>
  <c r="K39" i="11" s="1"/>
  <c r="V39" i="11" s="1"/>
  <c r="F39" i="11"/>
  <c r="I39" i="11" s="1"/>
  <c r="M35" i="10"/>
  <c r="N35" i="10"/>
  <c r="U35" i="10"/>
  <c r="L35" i="10"/>
  <c r="F36" i="10" s="1"/>
  <c r="I36" i="10" s="1"/>
  <c r="T36" i="10" s="1"/>
  <c r="O37" i="9"/>
  <c r="G39" i="9"/>
  <c r="I39" i="9" s="1"/>
  <c r="R39" i="9" s="1"/>
  <c r="F39" i="9"/>
  <c r="H39" i="9" s="1"/>
  <c r="P38" i="9"/>
  <c r="L38" i="9"/>
  <c r="J72" i="8"/>
  <c r="K70" i="8"/>
  <c r="F38" i="7"/>
  <c r="H38" i="7" s="1"/>
  <c r="L37" i="7"/>
  <c r="M37" i="7" s="1"/>
  <c r="P37" i="7"/>
  <c r="I38" i="7"/>
  <c r="R38" i="7" s="1"/>
  <c r="O36" i="7"/>
  <c r="F16" i="1"/>
  <c r="L16" i="1" s="1"/>
  <c r="H23" i="12" l="1"/>
  <c r="M23" i="12" s="1"/>
  <c r="S22" i="12"/>
  <c r="I23" i="12" s="1"/>
  <c r="N23" i="12" s="1"/>
  <c r="AC23" i="12" s="1"/>
  <c r="Z35" i="15"/>
  <c r="T35" i="15"/>
  <c r="P35" i="15"/>
  <c r="Q35" i="15" s="1"/>
  <c r="G36" i="15" s="1"/>
  <c r="L36" i="15" s="1"/>
  <c r="AA36" i="15" s="1"/>
  <c r="R35" i="15"/>
  <c r="S35" i="15" s="1"/>
  <c r="I36" i="15" s="1"/>
  <c r="N36" i="15" s="1"/>
  <c r="AB35" i="15"/>
  <c r="X34" i="15"/>
  <c r="R29" i="13"/>
  <c r="H30" i="13" s="1"/>
  <c r="U29" i="13"/>
  <c r="V29" i="13" s="1"/>
  <c r="W29" i="13" s="1"/>
  <c r="Y29" i="13"/>
  <c r="P29" i="13"/>
  <c r="F30" i="13" s="1"/>
  <c r="K30" i="13" s="1"/>
  <c r="Z30" i="13" s="1"/>
  <c r="N39" i="11"/>
  <c r="T39" i="11"/>
  <c r="L39" i="11"/>
  <c r="Q38" i="11"/>
  <c r="R38" i="11" s="1"/>
  <c r="M39" i="11"/>
  <c r="G36" i="10"/>
  <c r="H36" i="10"/>
  <c r="K36" i="10" s="1"/>
  <c r="V36" i="10" s="1"/>
  <c r="S35" i="10"/>
  <c r="O35" i="10"/>
  <c r="P35" i="10" s="1"/>
  <c r="M38" i="9"/>
  <c r="J39" i="9"/>
  <c r="Q39" i="9"/>
  <c r="K39" i="9"/>
  <c r="J38" i="7"/>
  <c r="Q38" i="7"/>
  <c r="K38" i="7"/>
  <c r="N37" i="7"/>
  <c r="O37" i="7" s="1"/>
  <c r="M16" i="1"/>
  <c r="J23" i="12" l="1"/>
  <c r="O23" i="12" s="1"/>
  <c r="AD23" i="12" s="1"/>
  <c r="AB23" i="12"/>
  <c r="P23" i="12"/>
  <c r="T23" i="12"/>
  <c r="Q23" i="12"/>
  <c r="G24" i="12" s="1"/>
  <c r="L24" i="12" s="1"/>
  <c r="AA24" i="12" s="1"/>
  <c r="R23" i="12"/>
  <c r="H24" i="12" s="1"/>
  <c r="M24" i="12" s="1"/>
  <c r="AB24" i="12" s="1"/>
  <c r="AC36" i="15"/>
  <c r="U35" i="15"/>
  <c r="Y35" i="15"/>
  <c r="V35" i="15"/>
  <c r="W35" i="15" s="1"/>
  <c r="J36" i="15"/>
  <c r="O36" i="15" s="1"/>
  <c r="AD36" i="15" s="1"/>
  <c r="H36" i="15"/>
  <c r="M36" i="15" s="1"/>
  <c r="F36" i="15"/>
  <c r="K36" i="15" s="1"/>
  <c r="X29" i="13"/>
  <c r="Q29" i="13"/>
  <c r="M30" i="13" s="1"/>
  <c r="AB30" i="13" s="1"/>
  <c r="F40" i="11"/>
  <c r="I40" i="11" s="1"/>
  <c r="H40" i="11"/>
  <c r="K40" i="11" s="1"/>
  <c r="V40" i="11" s="1"/>
  <c r="G40" i="11"/>
  <c r="J40" i="11" s="1"/>
  <c r="O39" i="11"/>
  <c r="S39" i="11"/>
  <c r="Q35" i="10"/>
  <c r="R35" i="10" s="1"/>
  <c r="J36" i="10"/>
  <c r="M36" i="10" s="1"/>
  <c r="P39" i="9"/>
  <c r="L39" i="9"/>
  <c r="G40" i="9"/>
  <c r="I40" i="9" s="1"/>
  <c r="R40" i="9" s="1"/>
  <c r="F40" i="9"/>
  <c r="H40" i="9" s="1"/>
  <c r="N38" i="9"/>
  <c r="O38" i="9" s="1"/>
  <c r="F39" i="7"/>
  <c r="H39" i="7" s="1"/>
  <c r="G39" i="7"/>
  <c r="I39" i="7" s="1"/>
  <c r="R39" i="7" s="1"/>
  <c r="L38" i="7"/>
  <c r="P38" i="7"/>
  <c r="H16" i="1"/>
  <c r="S23" i="12" l="1"/>
  <c r="I24" i="12" s="1"/>
  <c r="N24" i="12" s="1"/>
  <c r="AC24" i="12" s="1"/>
  <c r="Y23" i="12"/>
  <c r="U23" i="12"/>
  <c r="V23" i="12" s="1"/>
  <c r="W23" i="12" s="1"/>
  <c r="X23" i="12" s="1"/>
  <c r="F24" i="12"/>
  <c r="K24" i="12" s="1"/>
  <c r="J24" i="12"/>
  <c r="O24" i="12" s="1"/>
  <c r="AD24" i="12" s="1"/>
  <c r="AB36" i="15"/>
  <c r="X35" i="15"/>
  <c r="Z36" i="15"/>
  <c r="P36" i="15"/>
  <c r="T36" i="15"/>
  <c r="Q36" i="15"/>
  <c r="G37" i="15" s="1"/>
  <c r="L37" i="15" s="1"/>
  <c r="G30" i="13"/>
  <c r="L30" i="13" s="1"/>
  <c r="S29" i="13"/>
  <c r="P39" i="11"/>
  <c r="Q39" i="11" s="1"/>
  <c r="U40" i="11"/>
  <c r="M40" i="11"/>
  <c r="G41" i="11" s="1"/>
  <c r="J41" i="11" s="1"/>
  <c r="N40" i="11"/>
  <c r="T40" i="11"/>
  <c r="L40" i="11"/>
  <c r="U36" i="10"/>
  <c r="N36" i="10"/>
  <c r="G37" i="10"/>
  <c r="L36" i="10"/>
  <c r="J40" i="9"/>
  <c r="Q40" i="9"/>
  <c r="K40" i="9"/>
  <c r="M39" i="9"/>
  <c r="N39" i="9" s="1"/>
  <c r="J39" i="7"/>
  <c r="Q39" i="7"/>
  <c r="K39" i="7"/>
  <c r="M38" i="7"/>
  <c r="N38" i="7" s="1"/>
  <c r="I16" i="1"/>
  <c r="J16" i="1" s="1"/>
  <c r="Z24" i="12" l="1"/>
  <c r="T24" i="12"/>
  <c r="P24" i="12"/>
  <c r="Q24" i="12"/>
  <c r="G25" i="12" s="1"/>
  <c r="L25" i="12" s="1"/>
  <c r="AA25" i="12" s="1"/>
  <c r="R36" i="15"/>
  <c r="S36" i="15"/>
  <c r="I37" i="15" s="1"/>
  <c r="N37" i="15" s="1"/>
  <c r="AA37" i="15"/>
  <c r="U36" i="15"/>
  <c r="Y36" i="15"/>
  <c r="AC37" i="15"/>
  <c r="H37" i="15"/>
  <c r="M37" i="15" s="1"/>
  <c r="F37" i="15"/>
  <c r="K37" i="15" s="1"/>
  <c r="I30" i="13"/>
  <c r="N30" i="13" s="1"/>
  <c r="AC30" i="13" s="1"/>
  <c r="AA30" i="13"/>
  <c r="T30" i="13"/>
  <c r="J30" i="13"/>
  <c r="O30" i="13" s="1"/>
  <c r="AD30" i="13" s="1"/>
  <c r="O40" i="11"/>
  <c r="S40" i="11"/>
  <c r="P40" i="11"/>
  <c r="Q40" i="11" s="1"/>
  <c r="H41" i="11"/>
  <c r="K41" i="11" s="1"/>
  <c r="V41" i="11" s="1"/>
  <c r="F41" i="11"/>
  <c r="I41" i="11" s="1"/>
  <c r="U41" i="11"/>
  <c r="R39" i="11"/>
  <c r="S36" i="10"/>
  <c r="O36" i="10"/>
  <c r="P36" i="10" s="1"/>
  <c r="Q36" i="10" s="1"/>
  <c r="R36" i="10" s="1"/>
  <c r="F37" i="10"/>
  <c r="I37" i="10" s="1"/>
  <c r="T37" i="10" s="1"/>
  <c r="H37" i="10"/>
  <c r="K37" i="10" s="1"/>
  <c r="V37" i="10" s="1"/>
  <c r="J37" i="10"/>
  <c r="P40" i="9"/>
  <c r="L40" i="9"/>
  <c r="O39" i="9"/>
  <c r="F41" i="9"/>
  <c r="H41" i="9" s="1"/>
  <c r="G41" i="9"/>
  <c r="I41" i="9" s="1"/>
  <c r="R41" i="9" s="1"/>
  <c r="F40" i="7"/>
  <c r="H40" i="7" s="1"/>
  <c r="G40" i="7"/>
  <c r="I40" i="7" s="1"/>
  <c r="R40" i="7" s="1"/>
  <c r="O38" i="7"/>
  <c r="L39" i="7"/>
  <c r="M39" i="7" s="1"/>
  <c r="N39" i="7" s="1"/>
  <c r="P39" i="7"/>
  <c r="K16" i="1"/>
  <c r="R24" i="12" l="1"/>
  <c r="F25" i="12"/>
  <c r="K25" i="12" s="1"/>
  <c r="U24" i="12"/>
  <c r="X24" i="12" s="1"/>
  <c r="Y24" i="12"/>
  <c r="V24" i="12"/>
  <c r="W24" i="12" s="1"/>
  <c r="J37" i="15"/>
  <c r="O37" i="15" s="1"/>
  <c r="AD37" i="15" s="1"/>
  <c r="V36" i="15"/>
  <c r="X36" i="15" s="1"/>
  <c r="W36" i="15"/>
  <c r="Z37" i="15"/>
  <c r="P37" i="15"/>
  <c r="T37" i="15"/>
  <c r="Q37" i="15"/>
  <c r="G38" i="15" s="1"/>
  <c r="L38" i="15" s="1"/>
  <c r="AB37" i="15"/>
  <c r="R37" i="15"/>
  <c r="R30" i="13"/>
  <c r="H31" i="13" s="1"/>
  <c r="Y30" i="13"/>
  <c r="U30" i="13"/>
  <c r="Q30" i="13"/>
  <c r="G31" i="13" s="1"/>
  <c r="L31" i="13" s="1"/>
  <c r="AA31" i="13" s="1"/>
  <c r="P30" i="13"/>
  <c r="T41" i="11"/>
  <c r="L41" i="11"/>
  <c r="N41" i="11"/>
  <c r="M41" i="11"/>
  <c r="G42" i="11" s="1"/>
  <c r="J42" i="11" s="1"/>
  <c r="R40" i="11"/>
  <c r="M37" i="10"/>
  <c r="U37" i="10"/>
  <c r="N37" i="10"/>
  <c r="L37" i="10"/>
  <c r="J41" i="9"/>
  <c r="Q41" i="9"/>
  <c r="K41" i="9"/>
  <c r="M40" i="9"/>
  <c r="Q40" i="7"/>
  <c r="J40" i="7"/>
  <c r="K40" i="7"/>
  <c r="O39" i="7"/>
  <c r="N17" i="1"/>
  <c r="H25" i="12" l="1"/>
  <c r="M25" i="12" s="1"/>
  <c r="AB25" i="12" s="1"/>
  <c r="S24" i="12"/>
  <c r="Z25" i="12"/>
  <c r="T25" i="12"/>
  <c r="S37" i="15"/>
  <c r="I38" i="15" s="1"/>
  <c r="N38" i="15" s="1"/>
  <c r="AC38" i="15" s="1"/>
  <c r="AA38" i="15"/>
  <c r="U37" i="15"/>
  <c r="Y37" i="15"/>
  <c r="V37" i="15"/>
  <c r="J38" i="15"/>
  <c r="O38" i="15" s="1"/>
  <c r="AD38" i="15" s="1"/>
  <c r="H38" i="15"/>
  <c r="M38" i="15" s="1"/>
  <c r="F38" i="15"/>
  <c r="K38" i="15" s="1"/>
  <c r="V30" i="13"/>
  <c r="W30" i="13" s="1"/>
  <c r="M31" i="13"/>
  <c r="AB31" i="13" s="1"/>
  <c r="S30" i="13"/>
  <c r="I31" i="13" s="1"/>
  <c r="F31" i="13"/>
  <c r="K31" i="13" s="1"/>
  <c r="S41" i="11"/>
  <c r="O41" i="11"/>
  <c r="H42" i="11"/>
  <c r="K42" i="11" s="1"/>
  <c r="V42" i="11" s="1"/>
  <c r="F42" i="11"/>
  <c r="I42" i="11" s="1"/>
  <c r="U42" i="11"/>
  <c r="M42" i="11"/>
  <c r="G43" i="11" s="1"/>
  <c r="J43" i="11" s="1"/>
  <c r="H38" i="10"/>
  <c r="K38" i="10" s="1"/>
  <c r="V38" i="10" s="1"/>
  <c r="F38" i="10"/>
  <c r="I38" i="10" s="1"/>
  <c r="T38" i="10" s="1"/>
  <c r="G38" i="10"/>
  <c r="O37" i="10"/>
  <c r="P37" i="10" s="1"/>
  <c r="Q37" i="10" s="1"/>
  <c r="R37" i="10" s="1"/>
  <c r="S37" i="10"/>
  <c r="L41" i="9"/>
  <c r="M41" i="9" s="1"/>
  <c r="N41" i="9" s="1"/>
  <c r="P41" i="9"/>
  <c r="N40" i="9"/>
  <c r="O40" i="9" s="1"/>
  <c r="G42" i="9"/>
  <c r="I42" i="9" s="1"/>
  <c r="R42" i="9" s="1"/>
  <c r="F42" i="9"/>
  <c r="H42" i="9" s="1"/>
  <c r="G41" i="7"/>
  <c r="I41" i="7" s="1"/>
  <c r="R41" i="7" s="1"/>
  <c r="F41" i="7"/>
  <c r="H41" i="7" s="1"/>
  <c r="P40" i="7"/>
  <c r="L40" i="7"/>
  <c r="M40" i="7" s="1"/>
  <c r="F17" i="1"/>
  <c r="L17" i="1" s="1"/>
  <c r="I25" i="12" l="1"/>
  <c r="N25" i="12" s="1"/>
  <c r="J25" i="12"/>
  <c r="O25" i="12" s="1"/>
  <c r="AD25" i="12" s="1"/>
  <c r="Y25" i="12"/>
  <c r="U25" i="12"/>
  <c r="V25" i="12" s="1"/>
  <c r="W25" i="12" s="1"/>
  <c r="X25" i="12" s="1"/>
  <c r="X30" i="13"/>
  <c r="W37" i="15"/>
  <c r="AB38" i="15"/>
  <c r="R38" i="15"/>
  <c r="X37" i="15"/>
  <c r="Z38" i="15"/>
  <c r="P38" i="15"/>
  <c r="Q38" i="15" s="1"/>
  <c r="G39" i="15" s="1"/>
  <c r="L39" i="15" s="1"/>
  <c r="T38" i="15"/>
  <c r="S38" i="15"/>
  <c r="I39" i="15" s="1"/>
  <c r="N39" i="15" s="1"/>
  <c r="Z31" i="13"/>
  <c r="T31" i="13"/>
  <c r="J31" i="13"/>
  <c r="O31" i="13" s="1"/>
  <c r="AD31" i="13" s="1"/>
  <c r="N31" i="13"/>
  <c r="T42" i="11"/>
  <c r="L42" i="11"/>
  <c r="N42" i="11"/>
  <c r="U43" i="11"/>
  <c r="P41" i="11"/>
  <c r="Q41" i="11" s="1"/>
  <c r="J38" i="10"/>
  <c r="M38" i="10" s="1"/>
  <c r="K42" i="9"/>
  <c r="J42" i="9"/>
  <c r="Q42" i="9"/>
  <c r="O41" i="9"/>
  <c r="J41" i="7"/>
  <c r="K41" i="7"/>
  <c r="Q41" i="7"/>
  <c r="N40" i="7"/>
  <c r="O40" i="7" s="1"/>
  <c r="M17" i="1"/>
  <c r="AC25" i="12" l="1"/>
  <c r="P25" i="12"/>
  <c r="Q25" i="12"/>
  <c r="G26" i="12" s="1"/>
  <c r="L26" i="12" s="1"/>
  <c r="AA26" i="12" s="1"/>
  <c r="AC39" i="15"/>
  <c r="Y38" i="15"/>
  <c r="U38" i="15"/>
  <c r="AA39" i="15"/>
  <c r="F39" i="15"/>
  <c r="K39" i="15" s="1"/>
  <c r="J39" i="15"/>
  <c r="O39" i="15" s="1"/>
  <c r="AD39" i="15" s="1"/>
  <c r="H39" i="15"/>
  <c r="M39" i="15" s="1"/>
  <c r="P31" i="13"/>
  <c r="F32" i="13" s="1"/>
  <c r="K32" i="13" s="1"/>
  <c r="Z32" i="13" s="1"/>
  <c r="R31" i="13"/>
  <c r="H32" i="13" s="1"/>
  <c r="AC31" i="13"/>
  <c r="U31" i="13"/>
  <c r="Y31" i="13"/>
  <c r="R41" i="11"/>
  <c r="F43" i="11"/>
  <c r="I43" i="11" s="1"/>
  <c r="H43" i="11"/>
  <c r="K43" i="11" s="1"/>
  <c r="V43" i="11" s="1"/>
  <c r="O42" i="11"/>
  <c r="S42" i="11"/>
  <c r="N38" i="10"/>
  <c r="O38" i="10" s="1"/>
  <c r="U38" i="10"/>
  <c r="L38" i="10"/>
  <c r="G39" i="10"/>
  <c r="S38" i="10"/>
  <c r="H39" i="10"/>
  <c r="K39" i="10" s="1"/>
  <c r="V39" i="10" s="1"/>
  <c r="F43" i="9"/>
  <c r="H43" i="9" s="1"/>
  <c r="G43" i="9"/>
  <c r="I43" i="9" s="1"/>
  <c r="R43" i="9" s="1"/>
  <c r="L42" i="9"/>
  <c r="P42" i="9"/>
  <c r="F42" i="7"/>
  <c r="H42" i="7" s="1"/>
  <c r="G42" i="7"/>
  <c r="I42" i="7" s="1"/>
  <c r="R42" i="7" s="1"/>
  <c r="P41" i="7"/>
  <c r="L41" i="7"/>
  <c r="M41" i="7" s="1"/>
  <c r="H17" i="1"/>
  <c r="I17" i="1" s="1"/>
  <c r="J17" i="1" s="1"/>
  <c r="R25" i="12" l="1"/>
  <c r="F26" i="12"/>
  <c r="K26" i="12" s="1"/>
  <c r="Z26" i="12" s="1"/>
  <c r="Q31" i="13"/>
  <c r="S31" i="13" s="1"/>
  <c r="I32" i="13" s="1"/>
  <c r="Q39" i="15"/>
  <c r="G40" i="15" s="1"/>
  <c r="L40" i="15" s="1"/>
  <c r="AA40" i="15"/>
  <c r="AB39" i="15"/>
  <c r="R39" i="15"/>
  <c r="S39" i="15"/>
  <c r="I40" i="15" s="1"/>
  <c r="N40" i="15" s="1"/>
  <c r="V38" i="15"/>
  <c r="W38" i="15" s="1"/>
  <c r="P39" i="15"/>
  <c r="Z39" i="15"/>
  <c r="T39" i="15"/>
  <c r="J32" i="13"/>
  <c r="O32" i="13" s="1"/>
  <c r="AD32" i="13" s="1"/>
  <c r="V31" i="13"/>
  <c r="W31" i="13" s="1"/>
  <c r="X31" i="13" s="1"/>
  <c r="G32" i="13"/>
  <c r="L32" i="13" s="1"/>
  <c r="M32" i="13"/>
  <c r="AB32" i="13" s="1"/>
  <c r="P42" i="11"/>
  <c r="T43" i="11"/>
  <c r="L43" i="11"/>
  <c r="N43" i="11"/>
  <c r="M43" i="11"/>
  <c r="G44" i="11" s="1"/>
  <c r="J44" i="11" s="1"/>
  <c r="F39" i="10"/>
  <c r="I39" i="10" s="1"/>
  <c r="T39" i="10" s="1"/>
  <c r="J39" i="10"/>
  <c r="P38" i="10"/>
  <c r="Q38" i="10" s="1"/>
  <c r="R38" i="10"/>
  <c r="M42" i="9"/>
  <c r="N42" i="9" s="1"/>
  <c r="K43" i="9"/>
  <c r="J43" i="9"/>
  <c r="Q43" i="9"/>
  <c r="N41" i="7"/>
  <c r="Q42" i="7"/>
  <c r="J42" i="7"/>
  <c r="K42" i="7"/>
  <c r="O41" i="7"/>
  <c r="K17" i="1"/>
  <c r="H26" i="12" l="1"/>
  <c r="M26" i="12" s="1"/>
  <c r="S25" i="12"/>
  <c r="F40" i="15"/>
  <c r="K40" i="15" s="1"/>
  <c r="J40" i="15"/>
  <c r="O40" i="15" s="1"/>
  <c r="AD40" i="15" s="1"/>
  <c r="H40" i="15"/>
  <c r="M40" i="15" s="1"/>
  <c r="S40" i="15"/>
  <c r="I41" i="15" s="1"/>
  <c r="N41" i="15" s="1"/>
  <c r="AC40" i="15"/>
  <c r="Y39" i="15"/>
  <c r="U39" i="15"/>
  <c r="V39" i="15" s="1"/>
  <c r="W39" i="15" s="1"/>
  <c r="X38" i="15"/>
  <c r="AA32" i="13"/>
  <c r="T32" i="13"/>
  <c r="N32" i="13"/>
  <c r="U44" i="11"/>
  <c r="S43" i="11"/>
  <c r="O43" i="11"/>
  <c r="H44" i="11"/>
  <c r="K44" i="11" s="1"/>
  <c r="V44" i="11" s="1"/>
  <c r="F44" i="11"/>
  <c r="I44" i="11" s="1"/>
  <c r="M44" i="11" s="1"/>
  <c r="G45" i="11" s="1"/>
  <c r="J45" i="11" s="1"/>
  <c r="Q42" i="11"/>
  <c r="R42" i="11" s="1"/>
  <c r="M39" i="10"/>
  <c r="U39" i="10"/>
  <c r="N39" i="10"/>
  <c r="G40" i="10" s="1"/>
  <c r="L39" i="10"/>
  <c r="G44" i="9"/>
  <c r="I44" i="9" s="1"/>
  <c r="R44" i="9" s="1"/>
  <c r="F44" i="9"/>
  <c r="H44" i="9" s="1"/>
  <c r="L43" i="9"/>
  <c r="P43" i="9"/>
  <c r="O42" i="9"/>
  <c r="F43" i="7"/>
  <c r="G43" i="7"/>
  <c r="L42" i="7"/>
  <c r="M42" i="7" s="1"/>
  <c r="P42" i="7"/>
  <c r="H43" i="7"/>
  <c r="I43" i="7"/>
  <c r="R43" i="7" s="1"/>
  <c r="N18" i="1"/>
  <c r="I26" i="12" l="1"/>
  <c r="N26" i="12" s="1"/>
  <c r="J26" i="12"/>
  <c r="O26" i="12" s="1"/>
  <c r="AD26" i="12" s="1"/>
  <c r="AB26" i="12"/>
  <c r="T26" i="12"/>
  <c r="AC41" i="15"/>
  <c r="AB40" i="15"/>
  <c r="X39" i="15"/>
  <c r="Z40" i="15"/>
  <c r="P40" i="15"/>
  <c r="R40" i="15" s="1"/>
  <c r="T40" i="15"/>
  <c r="Q40" i="15"/>
  <c r="G41" i="15" s="1"/>
  <c r="L41" i="15" s="1"/>
  <c r="AC32" i="13"/>
  <c r="P32" i="13"/>
  <c r="Q32" i="13"/>
  <c r="G33" i="13" s="1"/>
  <c r="L33" i="13" s="1"/>
  <c r="AA33" i="13" s="1"/>
  <c r="Y32" i="13"/>
  <c r="U32" i="13"/>
  <c r="U45" i="11"/>
  <c r="P43" i="11"/>
  <c r="L44" i="11"/>
  <c r="T44" i="11"/>
  <c r="N44" i="11"/>
  <c r="O39" i="10"/>
  <c r="P39" i="10" s="1"/>
  <c r="Q39" i="10" s="1"/>
  <c r="S39" i="10"/>
  <c r="H40" i="10"/>
  <c r="K40" i="10" s="1"/>
  <c r="V40" i="10" s="1"/>
  <c r="F40" i="10"/>
  <c r="I40" i="10" s="1"/>
  <c r="J40" i="10"/>
  <c r="Q44" i="9"/>
  <c r="J44" i="9"/>
  <c r="K44" i="9"/>
  <c r="M43" i="9"/>
  <c r="N43" i="9" s="1"/>
  <c r="J43" i="7"/>
  <c r="G44" i="7" s="1"/>
  <c r="Q43" i="7"/>
  <c r="K43" i="7"/>
  <c r="N42" i="7"/>
  <c r="O42" i="7" s="1"/>
  <c r="F18" i="1"/>
  <c r="L18" i="1" s="1"/>
  <c r="Y26" i="12" l="1"/>
  <c r="U26" i="12"/>
  <c r="AC26" i="12"/>
  <c r="P26" i="12"/>
  <c r="R32" i="13"/>
  <c r="H33" i="13" s="1"/>
  <c r="Y40" i="15"/>
  <c r="U40" i="15"/>
  <c r="H41" i="15"/>
  <c r="M41" i="15" s="1"/>
  <c r="F41" i="15"/>
  <c r="K41" i="15" s="1"/>
  <c r="J41" i="15"/>
  <c r="O41" i="15" s="1"/>
  <c r="AD41" i="15" s="1"/>
  <c r="AA41" i="15"/>
  <c r="V32" i="13"/>
  <c r="W32" i="13" s="1"/>
  <c r="X32" i="13"/>
  <c r="F33" i="13"/>
  <c r="K33" i="13" s="1"/>
  <c r="S32" i="13"/>
  <c r="M33" i="13"/>
  <c r="AB33" i="13" s="1"/>
  <c r="S44" i="11"/>
  <c r="O44" i="11"/>
  <c r="H45" i="11"/>
  <c r="K45" i="11" s="1"/>
  <c r="V45" i="11" s="1"/>
  <c r="F45" i="11"/>
  <c r="I45" i="11" s="1"/>
  <c r="Q43" i="11"/>
  <c r="R43" i="11" s="1"/>
  <c r="R39" i="10"/>
  <c r="M40" i="10"/>
  <c r="U40" i="10"/>
  <c r="N40" i="10"/>
  <c r="T40" i="10"/>
  <c r="L40" i="10"/>
  <c r="G41" i="10"/>
  <c r="O43" i="9"/>
  <c r="L44" i="9"/>
  <c r="P44" i="9"/>
  <c r="G45" i="9"/>
  <c r="I45" i="9" s="1"/>
  <c r="R45" i="9" s="1"/>
  <c r="F45" i="9"/>
  <c r="H45" i="9" s="1"/>
  <c r="F44" i="7"/>
  <c r="H44" i="7" s="1"/>
  <c r="I44" i="7"/>
  <c r="R44" i="7" s="1"/>
  <c r="P43" i="7"/>
  <c r="L43" i="7"/>
  <c r="M18" i="1"/>
  <c r="X26" i="12" l="1"/>
  <c r="V26" i="12"/>
  <c r="W26" i="12" s="1"/>
  <c r="F27" i="12"/>
  <c r="K27" i="12" s="1"/>
  <c r="Z27" i="12" s="1"/>
  <c r="Q26" i="12"/>
  <c r="AB41" i="15"/>
  <c r="R41" i="15"/>
  <c r="P41" i="15"/>
  <c r="Z41" i="15"/>
  <c r="T41" i="15"/>
  <c r="Q41" i="15"/>
  <c r="G42" i="15" s="1"/>
  <c r="L42" i="15" s="1"/>
  <c r="V40" i="15"/>
  <c r="W40" i="15" s="1"/>
  <c r="X40" i="15" s="1"/>
  <c r="I33" i="13"/>
  <c r="N33" i="13" s="1"/>
  <c r="J33" i="13"/>
  <c r="O33" i="13" s="1"/>
  <c r="AD33" i="13" s="1"/>
  <c r="Z33" i="13"/>
  <c r="T33" i="13"/>
  <c r="T45" i="11"/>
  <c r="L45" i="11"/>
  <c r="N45" i="11"/>
  <c r="M45" i="11"/>
  <c r="G46" i="11" s="1"/>
  <c r="J46" i="11" s="1"/>
  <c r="P44" i="11"/>
  <c r="J41" i="10"/>
  <c r="S40" i="10"/>
  <c r="O40" i="10"/>
  <c r="P40" i="10" s="1"/>
  <c r="Q40" i="10" s="1"/>
  <c r="R40" i="10" s="1"/>
  <c r="F41" i="10"/>
  <c r="I41" i="10" s="1"/>
  <c r="T41" i="10" s="1"/>
  <c r="H41" i="10"/>
  <c r="K41" i="10" s="1"/>
  <c r="V41" i="10" s="1"/>
  <c r="Q45" i="9"/>
  <c r="K45" i="9"/>
  <c r="J45" i="9"/>
  <c r="M44" i="9"/>
  <c r="N44" i="9" s="1"/>
  <c r="J44" i="7"/>
  <c r="Q44" i="7"/>
  <c r="K44" i="7"/>
  <c r="M43" i="7"/>
  <c r="N43" i="7" s="1"/>
  <c r="H18" i="1"/>
  <c r="G27" i="12" l="1"/>
  <c r="L27" i="12" s="1"/>
  <c r="R26" i="12"/>
  <c r="S41" i="15"/>
  <c r="I42" i="15" s="1"/>
  <c r="N42" i="15" s="1"/>
  <c r="H42" i="15"/>
  <c r="M42" i="15" s="1"/>
  <c r="F42" i="15"/>
  <c r="K42" i="15" s="1"/>
  <c r="J42" i="15"/>
  <c r="O42" i="15" s="1"/>
  <c r="AD42" i="15" s="1"/>
  <c r="Y41" i="15"/>
  <c r="U41" i="15"/>
  <c r="V41" i="15" s="1"/>
  <c r="AC42" i="15"/>
  <c r="AA42" i="15"/>
  <c r="AC33" i="13"/>
  <c r="S33" i="13"/>
  <c r="I34" i="13" s="1"/>
  <c r="R33" i="13"/>
  <c r="H34" i="13" s="1"/>
  <c r="P33" i="13"/>
  <c r="F34" i="13" s="1"/>
  <c r="K34" i="13" s="1"/>
  <c r="Z34" i="13" s="1"/>
  <c r="Q33" i="13"/>
  <c r="G34" i="13" s="1"/>
  <c r="L34" i="13" s="1"/>
  <c r="AA34" i="13" s="1"/>
  <c r="U33" i="13"/>
  <c r="Y33" i="13"/>
  <c r="R44" i="11"/>
  <c r="Q44" i="11"/>
  <c r="U46" i="11"/>
  <c r="F46" i="11"/>
  <c r="I46" i="11" s="1"/>
  <c r="H46" i="11"/>
  <c r="K46" i="11" s="1"/>
  <c r="V46" i="11" s="1"/>
  <c r="O45" i="11"/>
  <c r="S45" i="11"/>
  <c r="M41" i="10"/>
  <c r="U41" i="10"/>
  <c r="N41" i="10"/>
  <c r="L41" i="10"/>
  <c r="F42" i="10" s="1"/>
  <c r="I42" i="10" s="1"/>
  <c r="T42" i="10" s="1"/>
  <c r="G42" i="10"/>
  <c r="O44" i="9"/>
  <c r="P45" i="9"/>
  <c r="L45" i="9"/>
  <c r="G46" i="9"/>
  <c r="I46" i="9" s="1"/>
  <c r="R46" i="9" s="1"/>
  <c r="F46" i="9"/>
  <c r="H46" i="9" s="1"/>
  <c r="F45" i="7"/>
  <c r="H45" i="7" s="1"/>
  <c r="G45" i="7"/>
  <c r="O43" i="7"/>
  <c r="L44" i="7"/>
  <c r="P44" i="7"/>
  <c r="I45" i="7"/>
  <c r="R45" i="7" s="1"/>
  <c r="I18" i="1"/>
  <c r="J18" i="1" s="1"/>
  <c r="H27" i="12" l="1"/>
  <c r="M27" i="12" s="1"/>
  <c r="AB27" i="12" s="1"/>
  <c r="S26" i="12"/>
  <c r="T27" i="12"/>
  <c r="AA27" i="12"/>
  <c r="W41" i="15"/>
  <c r="X41" i="15" s="1"/>
  <c r="P42" i="15"/>
  <c r="Z42" i="15"/>
  <c r="T42" i="15"/>
  <c r="Q42" i="15"/>
  <c r="G43" i="15" s="1"/>
  <c r="L43" i="15" s="1"/>
  <c r="AB42" i="15"/>
  <c r="R42" i="15"/>
  <c r="S42" i="15" s="1"/>
  <c r="I43" i="15" s="1"/>
  <c r="N43" i="15" s="1"/>
  <c r="J34" i="13"/>
  <c r="O34" i="13" s="1"/>
  <c r="AD34" i="13" s="1"/>
  <c r="M34" i="13"/>
  <c r="AB34" i="13" s="1"/>
  <c r="V33" i="13"/>
  <c r="T46" i="11"/>
  <c r="L46" i="11"/>
  <c r="N46" i="11"/>
  <c r="M46" i="11"/>
  <c r="G47" i="11" s="1"/>
  <c r="J47" i="11" s="1"/>
  <c r="P45" i="11"/>
  <c r="Q45" i="11" s="1"/>
  <c r="H42" i="10"/>
  <c r="K42" i="10" s="1"/>
  <c r="V42" i="10" s="1"/>
  <c r="S41" i="10"/>
  <c r="O41" i="10"/>
  <c r="P41" i="10" s="1"/>
  <c r="Q41" i="10" s="1"/>
  <c r="J42" i="10"/>
  <c r="M42" i="10" s="1"/>
  <c r="Q46" i="9"/>
  <c r="K46" i="9"/>
  <c r="J46" i="9"/>
  <c r="M45" i="9"/>
  <c r="N45" i="9" s="1"/>
  <c r="Q45" i="7"/>
  <c r="J45" i="7"/>
  <c r="K45" i="7"/>
  <c r="M44" i="7"/>
  <c r="N44" i="7" s="1"/>
  <c r="K18" i="1"/>
  <c r="Y27" i="12" l="1"/>
  <c r="U27" i="12"/>
  <c r="I27" i="12"/>
  <c r="N27" i="12" s="1"/>
  <c r="J27" i="12"/>
  <c r="O27" i="12" s="1"/>
  <c r="AD27" i="12" s="1"/>
  <c r="AC43" i="15"/>
  <c r="AA43" i="15"/>
  <c r="J43" i="15"/>
  <c r="O43" i="15" s="1"/>
  <c r="AD43" i="15" s="1"/>
  <c r="H43" i="15"/>
  <c r="M43" i="15" s="1"/>
  <c r="F43" i="15"/>
  <c r="K43" i="15" s="1"/>
  <c r="U42" i="15"/>
  <c r="V42" i="15" s="1"/>
  <c r="W42" i="15" s="1"/>
  <c r="Y42" i="15"/>
  <c r="T34" i="13"/>
  <c r="U34" i="13" s="1"/>
  <c r="W33" i="13"/>
  <c r="X33" i="13" s="1"/>
  <c r="N34" i="13"/>
  <c r="R45" i="11"/>
  <c r="U47" i="11"/>
  <c r="S46" i="11"/>
  <c r="O46" i="11"/>
  <c r="H47" i="11"/>
  <c r="K47" i="11" s="1"/>
  <c r="V47" i="11" s="1"/>
  <c r="F47" i="11"/>
  <c r="I47" i="11" s="1"/>
  <c r="M47" i="11" s="1"/>
  <c r="N42" i="10"/>
  <c r="U42" i="10"/>
  <c r="L42" i="10"/>
  <c r="R41" i="10"/>
  <c r="F43" i="10"/>
  <c r="I43" i="10" s="1"/>
  <c r="T43" i="10" s="1"/>
  <c r="G43" i="10"/>
  <c r="S42" i="10"/>
  <c r="O42" i="10"/>
  <c r="P42" i="10" s="1"/>
  <c r="Q42" i="10" s="1"/>
  <c r="R42" i="10" s="1"/>
  <c r="O45" i="9"/>
  <c r="P46" i="9"/>
  <c r="L46" i="9"/>
  <c r="G47" i="9"/>
  <c r="I47" i="9" s="1"/>
  <c r="R47" i="9" s="1"/>
  <c r="F47" i="9"/>
  <c r="H47" i="9" s="1"/>
  <c r="F46" i="7"/>
  <c r="H46" i="7" s="1"/>
  <c r="G46" i="7"/>
  <c r="L45" i="7"/>
  <c r="M45" i="7" s="1"/>
  <c r="P45" i="7"/>
  <c r="I46" i="7"/>
  <c r="R46" i="7" s="1"/>
  <c r="O44" i="7"/>
  <c r="N19" i="1"/>
  <c r="AC27" i="12" l="1"/>
  <c r="P27" i="12"/>
  <c r="V27" i="12"/>
  <c r="W27" i="12" s="1"/>
  <c r="X27" i="12"/>
  <c r="Z43" i="15"/>
  <c r="P43" i="15"/>
  <c r="T43" i="15"/>
  <c r="Q43" i="15"/>
  <c r="G44" i="15" s="1"/>
  <c r="L44" i="15" s="1"/>
  <c r="S43" i="15"/>
  <c r="I44" i="15" s="1"/>
  <c r="N44" i="15" s="1"/>
  <c r="R43" i="15"/>
  <c r="AB43" i="15"/>
  <c r="X42" i="15"/>
  <c r="Y34" i="13"/>
  <c r="AC34" i="13"/>
  <c r="R34" i="13"/>
  <c r="H35" i="13" s="1"/>
  <c r="P34" i="13"/>
  <c r="Q34" i="13"/>
  <c r="V34" i="13"/>
  <c r="W34" i="13" s="1"/>
  <c r="X34" i="13"/>
  <c r="P46" i="11"/>
  <c r="N47" i="11"/>
  <c r="T47" i="11"/>
  <c r="L47" i="11"/>
  <c r="J43" i="10"/>
  <c r="H43" i="10"/>
  <c r="K43" i="10" s="1"/>
  <c r="V43" i="10" s="1"/>
  <c r="J47" i="9"/>
  <c r="Q47" i="9"/>
  <c r="K47" i="9"/>
  <c r="M46" i="9"/>
  <c r="J46" i="7"/>
  <c r="Q46" i="7"/>
  <c r="K46" i="7"/>
  <c r="N45" i="7"/>
  <c r="O45" i="7" s="1"/>
  <c r="F19" i="1"/>
  <c r="L19" i="1" s="1"/>
  <c r="Q27" i="12" l="1"/>
  <c r="F28" i="12"/>
  <c r="K28" i="12" s="1"/>
  <c r="Z28" i="12" s="1"/>
  <c r="R27" i="12"/>
  <c r="H28" i="12" s="1"/>
  <c r="M28" i="12" s="1"/>
  <c r="AB28" i="12" s="1"/>
  <c r="AC44" i="15"/>
  <c r="U43" i="15"/>
  <c r="Y43" i="15"/>
  <c r="V43" i="15"/>
  <c r="W43" i="15" s="1"/>
  <c r="J44" i="15"/>
  <c r="O44" i="15" s="1"/>
  <c r="AD44" i="15" s="1"/>
  <c r="H44" i="15"/>
  <c r="M44" i="15" s="1"/>
  <c r="F44" i="15"/>
  <c r="K44" i="15" s="1"/>
  <c r="AA44" i="15"/>
  <c r="M35" i="13"/>
  <c r="AB35" i="13" s="1"/>
  <c r="G35" i="13"/>
  <c r="L35" i="13" s="1"/>
  <c r="AA35" i="13" s="1"/>
  <c r="F35" i="13"/>
  <c r="K35" i="13" s="1"/>
  <c r="S34" i="13"/>
  <c r="I35" i="13" s="1"/>
  <c r="O47" i="11"/>
  <c r="S47" i="11"/>
  <c r="F48" i="11"/>
  <c r="I48" i="11" s="1"/>
  <c r="H48" i="11"/>
  <c r="K48" i="11" s="1"/>
  <c r="V48" i="11" s="1"/>
  <c r="Q46" i="11"/>
  <c r="R46" i="11" s="1"/>
  <c r="G48" i="11"/>
  <c r="J48" i="11" s="1"/>
  <c r="M43" i="10"/>
  <c r="N43" i="10"/>
  <c r="U43" i="10"/>
  <c r="L43" i="10"/>
  <c r="F44" i="10" s="1"/>
  <c r="I44" i="10" s="1"/>
  <c r="T44" i="10" s="1"/>
  <c r="O43" i="10"/>
  <c r="P43" i="10" s="1"/>
  <c r="S43" i="10"/>
  <c r="P47" i="9"/>
  <c r="L47" i="9"/>
  <c r="M47" i="9" s="1"/>
  <c r="N46" i="9"/>
  <c r="O46" i="9" s="1"/>
  <c r="G48" i="9"/>
  <c r="I48" i="9" s="1"/>
  <c r="R48" i="9" s="1"/>
  <c r="F48" i="9"/>
  <c r="H48" i="9" s="1"/>
  <c r="G47" i="7"/>
  <c r="F47" i="7"/>
  <c r="L46" i="7"/>
  <c r="P46" i="7"/>
  <c r="I47" i="7"/>
  <c r="R47" i="7" s="1"/>
  <c r="H47" i="7"/>
  <c r="M19" i="1"/>
  <c r="G28" i="12" l="1"/>
  <c r="L28" i="12" s="1"/>
  <c r="S27" i="12"/>
  <c r="I28" i="12" s="1"/>
  <c r="N28" i="12" s="1"/>
  <c r="AC28" i="12" s="1"/>
  <c r="R44" i="15"/>
  <c r="AB44" i="15"/>
  <c r="X43" i="15"/>
  <c r="Z44" i="15"/>
  <c r="P44" i="15"/>
  <c r="Q44" i="15" s="1"/>
  <c r="G45" i="15" s="1"/>
  <c r="L45" i="15" s="1"/>
  <c r="T44" i="15"/>
  <c r="S44" i="15"/>
  <c r="I45" i="15" s="1"/>
  <c r="N45" i="15" s="1"/>
  <c r="N35" i="13"/>
  <c r="J35" i="13"/>
  <c r="O35" i="13" s="1"/>
  <c r="AD35" i="13" s="1"/>
  <c r="Z35" i="13"/>
  <c r="T35" i="13"/>
  <c r="P47" i="11"/>
  <c r="R47" i="11" s="1"/>
  <c r="Q47" i="11"/>
  <c r="N48" i="11"/>
  <c r="T48" i="11"/>
  <c r="L48" i="11"/>
  <c r="U48" i="11"/>
  <c r="M48" i="11"/>
  <c r="G49" i="11" s="1"/>
  <c r="J49" i="11" s="1"/>
  <c r="G44" i="10"/>
  <c r="H44" i="10"/>
  <c r="K44" i="10" s="1"/>
  <c r="V44" i="10" s="1"/>
  <c r="Q43" i="10"/>
  <c r="R43" i="10" s="1"/>
  <c r="J44" i="10"/>
  <c r="M44" i="10" s="1"/>
  <c r="J48" i="9"/>
  <c r="Q48" i="9"/>
  <c r="K48" i="9"/>
  <c r="N47" i="9"/>
  <c r="O47" i="9" s="1"/>
  <c r="J47" i="7"/>
  <c r="Q47" i="7"/>
  <c r="K47" i="7"/>
  <c r="M46" i="7"/>
  <c r="H19" i="1"/>
  <c r="AA28" i="12" l="1"/>
  <c r="T28" i="12"/>
  <c r="J28" i="12"/>
  <c r="O28" i="12" s="1"/>
  <c r="U44" i="15"/>
  <c r="Y44" i="15"/>
  <c r="AA45" i="15"/>
  <c r="AC45" i="15"/>
  <c r="J45" i="15"/>
  <c r="O45" i="15" s="1"/>
  <c r="AD45" i="15" s="1"/>
  <c r="H45" i="15"/>
  <c r="M45" i="15" s="1"/>
  <c r="F45" i="15"/>
  <c r="K45" i="15" s="1"/>
  <c r="U35" i="13"/>
  <c r="Y35" i="13"/>
  <c r="AC35" i="13"/>
  <c r="R35" i="13"/>
  <c r="H36" i="13" s="1"/>
  <c r="P35" i="13"/>
  <c r="Q35" i="13"/>
  <c r="G36" i="13" s="1"/>
  <c r="L36" i="13" s="1"/>
  <c r="AA36" i="13" s="1"/>
  <c r="U49" i="11"/>
  <c r="H49" i="11"/>
  <c r="K49" i="11" s="1"/>
  <c r="V49" i="11" s="1"/>
  <c r="F49" i="11"/>
  <c r="I49" i="11" s="1"/>
  <c r="O48" i="11"/>
  <c r="S48" i="11"/>
  <c r="P48" i="11"/>
  <c r="Q48" i="11" s="1"/>
  <c r="U44" i="10"/>
  <c r="N44" i="10"/>
  <c r="L44" i="10"/>
  <c r="F45" i="10" s="1"/>
  <c r="I45" i="10" s="1"/>
  <c r="T45" i="10" s="1"/>
  <c r="S44" i="10"/>
  <c r="O44" i="10"/>
  <c r="P44" i="10" s="1"/>
  <c r="Q44" i="10" s="1"/>
  <c r="R44" i="10" s="1"/>
  <c r="G45" i="10"/>
  <c r="P48" i="9"/>
  <c r="L48" i="9"/>
  <c r="G49" i="9"/>
  <c r="I49" i="9" s="1"/>
  <c r="R49" i="9" s="1"/>
  <c r="F49" i="9"/>
  <c r="H49" i="9" s="1"/>
  <c r="F48" i="7"/>
  <c r="H48" i="7" s="1"/>
  <c r="G48" i="7"/>
  <c r="I48" i="7"/>
  <c r="R48" i="7" s="1"/>
  <c r="L47" i="7"/>
  <c r="P47" i="7"/>
  <c r="N46" i="7"/>
  <c r="O46" i="7" s="1"/>
  <c r="I19" i="1"/>
  <c r="J19" i="1" s="1"/>
  <c r="AD28" i="12" l="1"/>
  <c r="Q28" i="12"/>
  <c r="G29" i="12" s="1"/>
  <c r="L29" i="12" s="1"/>
  <c r="AA29" i="12" s="1"/>
  <c r="P28" i="12"/>
  <c r="U28" i="12"/>
  <c r="V28" i="12" s="1"/>
  <c r="W28" i="12" s="1"/>
  <c r="Y28" i="12"/>
  <c r="R28" i="12"/>
  <c r="H29" i="12" s="1"/>
  <c r="M29" i="12" s="1"/>
  <c r="AB29" i="12" s="1"/>
  <c r="Q45" i="15"/>
  <c r="G46" i="15" s="1"/>
  <c r="L46" i="15" s="1"/>
  <c r="AA46" i="15"/>
  <c r="Z45" i="15"/>
  <c r="P45" i="15"/>
  <c r="T45" i="15"/>
  <c r="X44" i="15"/>
  <c r="AB45" i="15"/>
  <c r="R45" i="15"/>
  <c r="V44" i="15"/>
  <c r="W44" i="15"/>
  <c r="M36" i="13"/>
  <c r="AB36" i="13" s="1"/>
  <c r="F36" i="13"/>
  <c r="K36" i="13" s="1"/>
  <c r="S35" i="13"/>
  <c r="I36" i="13" s="1"/>
  <c r="V35" i="13"/>
  <c r="W35" i="13" s="1"/>
  <c r="X35" i="13" s="1"/>
  <c r="R48" i="11"/>
  <c r="T49" i="11"/>
  <c r="L49" i="11"/>
  <c r="N49" i="11"/>
  <c r="M49" i="11"/>
  <c r="G50" i="11" s="1"/>
  <c r="J50" i="11" s="1"/>
  <c r="J45" i="10"/>
  <c r="H45" i="10"/>
  <c r="K45" i="10" s="1"/>
  <c r="J49" i="9"/>
  <c r="Q49" i="9"/>
  <c r="K49" i="9"/>
  <c r="M48" i="9"/>
  <c r="N48" i="9" s="1"/>
  <c r="J48" i="7"/>
  <c r="Q48" i="7"/>
  <c r="K48" i="7"/>
  <c r="M47" i="7"/>
  <c r="K19" i="1"/>
  <c r="X28" i="12" l="1"/>
  <c r="F29" i="12"/>
  <c r="K29" i="12" s="1"/>
  <c r="S28" i="12"/>
  <c r="I29" i="12" s="1"/>
  <c r="N29" i="12" s="1"/>
  <c r="AC29" i="12" s="1"/>
  <c r="S45" i="15"/>
  <c r="I46" i="15" s="1"/>
  <c r="N46" i="15" s="1"/>
  <c r="AC46" i="15" s="1"/>
  <c r="U45" i="15"/>
  <c r="Y45" i="15"/>
  <c r="V45" i="15"/>
  <c r="J46" i="15"/>
  <c r="O46" i="15" s="1"/>
  <c r="AD46" i="15" s="1"/>
  <c r="H46" i="15"/>
  <c r="M46" i="15" s="1"/>
  <c r="F46" i="15"/>
  <c r="K46" i="15" s="1"/>
  <c r="N36" i="13"/>
  <c r="AC36" i="13" s="1"/>
  <c r="J36" i="13"/>
  <c r="O36" i="13" s="1"/>
  <c r="AD36" i="13" s="1"/>
  <c r="Z36" i="13"/>
  <c r="T36" i="13"/>
  <c r="U50" i="11"/>
  <c r="S49" i="11"/>
  <c r="O49" i="11"/>
  <c r="H50" i="11"/>
  <c r="K50" i="11" s="1"/>
  <c r="V50" i="11" s="1"/>
  <c r="F50" i="11"/>
  <c r="I50" i="11" s="1"/>
  <c r="M45" i="10"/>
  <c r="L45" i="10"/>
  <c r="V45" i="10"/>
  <c r="N45" i="10"/>
  <c r="S45" i="10" s="1"/>
  <c r="U45" i="10"/>
  <c r="F46" i="10"/>
  <c r="I46" i="10" s="1"/>
  <c r="T46" i="10" s="1"/>
  <c r="G46" i="10"/>
  <c r="O45" i="10"/>
  <c r="P45" i="10" s="1"/>
  <c r="Q45" i="10" s="1"/>
  <c r="R45" i="10" s="1"/>
  <c r="O48" i="9"/>
  <c r="L49" i="9"/>
  <c r="P49" i="9"/>
  <c r="M49" i="9"/>
  <c r="N49" i="9" s="1"/>
  <c r="F50" i="9"/>
  <c r="H50" i="9" s="1"/>
  <c r="G50" i="9"/>
  <c r="I50" i="9" s="1"/>
  <c r="R50" i="9" s="1"/>
  <c r="F49" i="7"/>
  <c r="H49" i="7" s="1"/>
  <c r="G49" i="7"/>
  <c r="I49" i="7" s="1"/>
  <c r="R49" i="7" s="1"/>
  <c r="N47" i="7"/>
  <c r="O47" i="7" s="1"/>
  <c r="P48" i="7"/>
  <c r="L48" i="7"/>
  <c r="M48" i="7" s="1"/>
  <c r="N20" i="1"/>
  <c r="J29" i="12" l="1"/>
  <c r="O29" i="12" s="1"/>
  <c r="AD29" i="12" s="1"/>
  <c r="T29" i="12"/>
  <c r="Z29" i="12"/>
  <c r="Z46" i="15"/>
  <c r="P46" i="15"/>
  <c r="T46" i="15"/>
  <c r="Q46" i="15"/>
  <c r="G47" i="15" s="1"/>
  <c r="L47" i="15" s="1"/>
  <c r="AB46" i="15"/>
  <c r="R46" i="15"/>
  <c r="S46" i="15" s="1"/>
  <c r="I47" i="15" s="1"/>
  <c r="N47" i="15" s="1"/>
  <c r="X45" i="15"/>
  <c r="W45" i="15"/>
  <c r="R36" i="13"/>
  <c r="H37" i="13" s="1"/>
  <c r="Q36" i="13"/>
  <c r="G37" i="13" s="1"/>
  <c r="L37" i="13" s="1"/>
  <c r="AA37" i="13" s="1"/>
  <c r="P36" i="13"/>
  <c r="U36" i="13"/>
  <c r="V36" i="13" s="1"/>
  <c r="W36" i="13" s="1"/>
  <c r="X36" i="13" s="1"/>
  <c r="Y36" i="13"/>
  <c r="T50" i="11"/>
  <c r="L50" i="11"/>
  <c r="N50" i="11"/>
  <c r="P49" i="11"/>
  <c r="Q49" i="11" s="1"/>
  <c r="R49" i="11" s="1"/>
  <c r="M50" i="11"/>
  <c r="G51" i="11" s="1"/>
  <c r="J51" i="11" s="1"/>
  <c r="J46" i="10"/>
  <c r="M46" i="10" s="1"/>
  <c r="H46" i="10"/>
  <c r="K46" i="10" s="1"/>
  <c r="V46" i="10" s="1"/>
  <c r="K50" i="9"/>
  <c r="J50" i="9"/>
  <c r="Q50" i="9"/>
  <c r="O49" i="9"/>
  <c r="J49" i="7"/>
  <c r="G50" i="7" s="1"/>
  <c r="Q49" i="7"/>
  <c r="K49" i="7"/>
  <c r="N48" i="7"/>
  <c r="O48" i="7" s="1"/>
  <c r="F20" i="1"/>
  <c r="L20" i="1" s="1"/>
  <c r="P29" i="12" l="1"/>
  <c r="U29" i="12"/>
  <c r="Y29" i="12"/>
  <c r="F30" i="12"/>
  <c r="K30" i="12" s="1"/>
  <c r="Z30" i="12" s="1"/>
  <c r="Q29" i="12"/>
  <c r="AC47" i="15"/>
  <c r="Y46" i="15"/>
  <c r="U46" i="15"/>
  <c r="J47" i="15"/>
  <c r="O47" i="15" s="1"/>
  <c r="AD47" i="15" s="1"/>
  <c r="F47" i="15"/>
  <c r="K47" i="15" s="1"/>
  <c r="H47" i="15"/>
  <c r="M47" i="15" s="1"/>
  <c r="AA47" i="15"/>
  <c r="F37" i="13"/>
  <c r="K37" i="13" s="1"/>
  <c r="M37" i="13"/>
  <c r="AB37" i="13" s="1"/>
  <c r="S36" i="13"/>
  <c r="U51" i="11"/>
  <c r="F51" i="11"/>
  <c r="I51" i="11" s="1"/>
  <c r="M51" i="11" s="1"/>
  <c r="H51" i="11"/>
  <c r="K51" i="11" s="1"/>
  <c r="V51" i="11" s="1"/>
  <c r="O50" i="11"/>
  <c r="S50" i="11"/>
  <c r="U46" i="10"/>
  <c r="N46" i="10"/>
  <c r="L46" i="10"/>
  <c r="F51" i="9"/>
  <c r="H51" i="9" s="1"/>
  <c r="G51" i="9"/>
  <c r="I51" i="9" s="1"/>
  <c r="R51" i="9" s="1"/>
  <c r="L50" i="9"/>
  <c r="M50" i="9" s="1"/>
  <c r="N50" i="9" s="1"/>
  <c r="P50" i="9"/>
  <c r="F50" i="7"/>
  <c r="H50" i="7" s="1"/>
  <c r="P49" i="7"/>
  <c r="L49" i="7"/>
  <c r="I50" i="7"/>
  <c r="R50" i="7" s="1"/>
  <c r="M20" i="1"/>
  <c r="G30" i="12" l="1"/>
  <c r="L30" i="12" s="1"/>
  <c r="AA30" i="12" s="1"/>
  <c r="R29" i="12"/>
  <c r="X29" i="12"/>
  <c r="V29" i="12"/>
  <c r="W29" i="12" s="1"/>
  <c r="S47" i="15"/>
  <c r="I48" i="15" s="1"/>
  <c r="N48" i="15" s="1"/>
  <c r="AC48" i="15" s="1"/>
  <c r="Z47" i="15"/>
  <c r="P47" i="15"/>
  <c r="Q47" i="15" s="1"/>
  <c r="G48" i="15" s="1"/>
  <c r="L48" i="15" s="1"/>
  <c r="T47" i="15"/>
  <c r="V46" i="15"/>
  <c r="W46" i="15" s="1"/>
  <c r="X46" i="15" s="1"/>
  <c r="R47" i="15"/>
  <c r="AB47" i="15"/>
  <c r="I37" i="13"/>
  <c r="N37" i="13" s="1"/>
  <c r="J37" i="13"/>
  <c r="O37" i="13" s="1"/>
  <c r="Z37" i="13"/>
  <c r="T37" i="13"/>
  <c r="P50" i="11"/>
  <c r="Q50" i="11" s="1"/>
  <c r="T51" i="11"/>
  <c r="L51" i="11"/>
  <c r="N51" i="11"/>
  <c r="G47" i="10"/>
  <c r="O46" i="10"/>
  <c r="S46" i="10"/>
  <c r="H47" i="10"/>
  <c r="K47" i="10" s="1"/>
  <c r="V47" i="10" s="1"/>
  <c r="F47" i="10"/>
  <c r="I47" i="10" s="1"/>
  <c r="T47" i="10" s="1"/>
  <c r="O50" i="9"/>
  <c r="K51" i="9"/>
  <c r="J51" i="9"/>
  <c r="Q51" i="9"/>
  <c r="M49" i="7"/>
  <c r="N49" i="7" s="1"/>
  <c r="Q50" i="7"/>
  <c r="J50" i="7"/>
  <c r="K50" i="7"/>
  <c r="H20" i="1"/>
  <c r="S29" i="12" l="1"/>
  <c r="I30" i="12" s="1"/>
  <c r="N30" i="12" s="1"/>
  <c r="AC30" i="12" s="1"/>
  <c r="H30" i="12"/>
  <c r="M30" i="12" s="1"/>
  <c r="AA48" i="15"/>
  <c r="U47" i="15"/>
  <c r="Y47" i="15"/>
  <c r="F48" i="15"/>
  <c r="K48" i="15" s="1"/>
  <c r="J48" i="15"/>
  <c r="O48" i="15" s="1"/>
  <c r="AD48" i="15" s="1"/>
  <c r="H48" i="15"/>
  <c r="M48" i="15" s="1"/>
  <c r="Q37" i="13"/>
  <c r="G38" i="13" s="1"/>
  <c r="L38" i="13" s="1"/>
  <c r="AA38" i="13" s="1"/>
  <c r="AC37" i="13"/>
  <c r="R37" i="13"/>
  <c r="H38" i="13" s="1"/>
  <c r="P37" i="13"/>
  <c r="F38" i="13" s="1"/>
  <c r="K38" i="13" s="1"/>
  <c r="Y37" i="13"/>
  <c r="U37" i="13"/>
  <c r="V37" i="13" s="1"/>
  <c r="W37" i="13" s="1"/>
  <c r="X37" i="13" s="1"/>
  <c r="AD37" i="13"/>
  <c r="S37" i="13"/>
  <c r="I38" i="13" s="1"/>
  <c r="H52" i="11"/>
  <c r="K52" i="11" s="1"/>
  <c r="V52" i="11" s="1"/>
  <c r="F52" i="11"/>
  <c r="I52" i="11" s="1"/>
  <c r="S51" i="11"/>
  <c r="O51" i="11"/>
  <c r="R50" i="11"/>
  <c r="G52" i="11"/>
  <c r="J52" i="11" s="1"/>
  <c r="P46" i="10"/>
  <c r="Q46" i="10" s="1"/>
  <c r="J47" i="10"/>
  <c r="M47" i="10" s="1"/>
  <c r="G52" i="9"/>
  <c r="I52" i="9" s="1"/>
  <c r="R52" i="9" s="1"/>
  <c r="F52" i="9"/>
  <c r="H52" i="9" s="1"/>
  <c r="L51" i="9"/>
  <c r="P51" i="9"/>
  <c r="F51" i="7"/>
  <c r="H51" i="7" s="1"/>
  <c r="G51" i="7"/>
  <c r="I51" i="7" s="1"/>
  <c r="R51" i="7" s="1"/>
  <c r="O49" i="7"/>
  <c r="P50" i="7"/>
  <c r="L50" i="7"/>
  <c r="I20" i="1"/>
  <c r="J20" i="1" s="1"/>
  <c r="K20" i="1" s="1"/>
  <c r="AB30" i="12" l="1"/>
  <c r="T30" i="12"/>
  <c r="J30" i="12"/>
  <c r="O30" i="12" s="1"/>
  <c r="Z48" i="15"/>
  <c r="P48" i="15"/>
  <c r="T48" i="15"/>
  <c r="S48" i="15"/>
  <c r="I49" i="15" s="1"/>
  <c r="N49" i="15" s="1"/>
  <c r="V47" i="15"/>
  <c r="W47" i="15" s="1"/>
  <c r="Q48" i="15"/>
  <c r="G49" i="15" s="1"/>
  <c r="L49" i="15" s="1"/>
  <c r="AB48" i="15"/>
  <c r="R48" i="15"/>
  <c r="M38" i="13"/>
  <c r="AB38" i="13" s="1"/>
  <c r="N38" i="13"/>
  <c r="J38" i="13"/>
  <c r="O38" i="13" s="1"/>
  <c r="AD38" i="13" s="1"/>
  <c r="Z38" i="13"/>
  <c r="T38" i="13"/>
  <c r="P51" i="11"/>
  <c r="U52" i="11"/>
  <c r="M52" i="11"/>
  <c r="T52" i="11"/>
  <c r="N52" i="11"/>
  <c r="L52" i="11"/>
  <c r="R46" i="10"/>
  <c r="N47" i="10"/>
  <c r="U47" i="10"/>
  <c r="S47" i="10"/>
  <c r="O47" i="10"/>
  <c r="P47" i="10" s="1"/>
  <c r="Q47" i="10" s="1"/>
  <c r="R47" i="10" s="1"/>
  <c r="G48" i="10"/>
  <c r="L47" i="10"/>
  <c r="M51" i="9"/>
  <c r="N51" i="9" s="1"/>
  <c r="J52" i="9"/>
  <c r="Q52" i="9"/>
  <c r="K52" i="9"/>
  <c r="M50" i="7"/>
  <c r="N50" i="7" s="1"/>
  <c r="O50" i="7" s="1"/>
  <c r="J51" i="7"/>
  <c r="Q51" i="7"/>
  <c r="K51" i="7"/>
  <c r="N21" i="1"/>
  <c r="AD30" i="12" l="1"/>
  <c r="Y30" i="12"/>
  <c r="U30" i="12"/>
  <c r="V30" i="12" s="1"/>
  <c r="W30" i="12" s="1"/>
  <c r="X30" i="12" s="1"/>
  <c r="P30" i="12"/>
  <c r="F31" i="12" s="1"/>
  <c r="K31" i="12" s="1"/>
  <c r="Z31" i="12" s="1"/>
  <c r="P38" i="13"/>
  <c r="F39" i="13" s="1"/>
  <c r="K39" i="13" s="1"/>
  <c r="Z39" i="13" s="1"/>
  <c r="X47" i="15"/>
  <c r="AC49" i="15"/>
  <c r="Y48" i="15"/>
  <c r="U48" i="15"/>
  <c r="J49" i="15"/>
  <c r="O49" i="15" s="1"/>
  <c r="AD49" i="15" s="1"/>
  <c r="H49" i="15"/>
  <c r="M49" i="15" s="1"/>
  <c r="F49" i="15"/>
  <c r="K49" i="15" s="1"/>
  <c r="Q49" i="15" s="1"/>
  <c r="G50" i="15" s="1"/>
  <c r="L50" i="15" s="1"/>
  <c r="AA49" i="15"/>
  <c r="U38" i="13"/>
  <c r="V38" i="13" s="1"/>
  <c r="W38" i="13" s="1"/>
  <c r="X38" i="13" s="1"/>
  <c r="Y38" i="13"/>
  <c r="AC38" i="13"/>
  <c r="Q38" i="13"/>
  <c r="R38" i="13"/>
  <c r="H39" i="13" s="1"/>
  <c r="G53" i="11"/>
  <c r="J53" i="11" s="1"/>
  <c r="S52" i="11"/>
  <c r="O52" i="11"/>
  <c r="Q51" i="11"/>
  <c r="R51" i="11" s="1"/>
  <c r="H53" i="11"/>
  <c r="K53" i="11" s="1"/>
  <c r="V53" i="11" s="1"/>
  <c r="F53" i="11"/>
  <c r="I53" i="11" s="1"/>
  <c r="U53" i="11"/>
  <c r="J48" i="10"/>
  <c r="F48" i="10"/>
  <c r="I48" i="10" s="1"/>
  <c r="T48" i="10" s="1"/>
  <c r="H48" i="10"/>
  <c r="K48" i="10" s="1"/>
  <c r="V48" i="10" s="1"/>
  <c r="O51" i="9"/>
  <c r="L52" i="9"/>
  <c r="M52" i="9" s="1"/>
  <c r="P52" i="9"/>
  <c r="G53" i="9"/>
  <c r="I53" i="9" s="1"/>
  <c r="R53" i="9" s="1"/>
  <c r="F53" i="9"/>
  <c r="H53" i="9" s="1"/>
  <c r="F52" i="7"/>
  <c r="H52" i="7" s="1"/>
  <c r="G52" i="7"/>
  <c r="I52" i="7" s="1"/>
  <c r="R52" i="7" s="1"/>
  <c r="P51" i="7"/>
  <c r="L51" i="7"/>
  <c r="M51" i="7" s="1"/>
  <c r="F21" i="1"/>
  <c r="L21" i="1" s="1"/>
  <c r="Q30" i="12" l="1"/>
  <c r="AA50" i="15"/>
  <c r="V48" i="15"/>
  <c r="W48" i="15" s="1"/>
  <c r="X48" i="15" s="1"/>
  <c r="AB49" i="15"/>
  <c r="Z49" i="15"/>
  <c r="P49" i="15"/>
  <c r="R49" i="15" s="1"/>
  <c r="S49" i="15" s="1"/>
  <c r="I50" i="15" s="1"/>
  <c r="N50" i="15" s="1"/>
  <c r="T49" i="15"/>
  <c r="G39" i="13"/>
  <c r="L39" i="13" s="1"/>
  <c r="S38" i="13"/>
  <c r="I39" i="13" s="1"/>
  <c r="M39" i="13"/>
  <c r="AB39" i="13" s="1"/>
  <c r="P52" i="11"/>
  <c r="R52" i="11" s="1"/>
  <c r="T53" i="11"/>
  <c r="L53" i="11"/>
  <c r="N53" i="11"/>
  <c r="Q52" i="11"/>
  <c r="M53" i="11"/>
  <c r="G54" i="11" s="1"/>
  <c r="J54" i="11" s="1"/>
  <c r="M48" i="10"/>
  <c r="G49" i="10" s="1"/>
  <c r="U48" i="10"/>
  <c r="N48" i="10"/>
  <c r="L48" i="10"/>
  <c r="Q53" i="9"/>
  <c r="K53" i="9"/>
  <c r="J53" i="9"/>
  <c r="N52" i="9"/>
  <c r="O52" i="9" s="1"/>
  <c r="J52" i="7"/>
  <c r="Q52" i="7"/>
  <c r="K52" i="7"/>
  <c r="N51" i="7"/>
  <c r="O51" i="7" s="1"/>
  <c r="M21" i="1"/>
  <c r="G31" i="12" l="1"/>
  <c r="L31" i="12" s="1"/>
  <c r="R30" i="12"/>
  <c r="AC50" i="15"/>
  <c r="Y49" i="15"/>
  <c r="U49" i="15"/>
  <c r="V49" i="15" s="1"/>
  <c r="F50" i="15"/>
  <c r="K50" i="15" s="1"/>
  <c r="J50" i="15"/>
  <c r="O50" i="15" s="1"/>
  <c r="AD50" i="15" s="1"/>
  <c r="H50" i="15"/>
  <c r="M50" i="15" s="1"/>
  <c r="N39" i="13"/>
  <c r="J39" i="13"/>
  <c r="O39" i="13" s="1"/>
  <c r="AD39" i="13" s="1"/>
  <c r="AA39" i="13"/>
  <c r="T39" i="13"/>
  <c r="O53" i="11"/>
  <c r="S53" i="11"/>
  <c r="U54" i="11"/>
  <c r="H54" i="11"/>
  <c r="K54" i="11" s="1"/>
  <c r="V54" i="11" s="1"/>
  <c r="F54" i="11"/>
  <c r="I54" i="11" s="1"/>
  <c r="M54" i="11" s="1"/>
  <c r="F49" i="10"/>
  <c r="I49" i="10" s="1"/>
  <c r="T49" i="10" s="1"/>
  <c r="J49" i="10"/>
  <c r="H49" i="10"/>
  <c r="K49" i="10" s="1"/>
  <c r="V49" i="10" s="1"/>
  <c r="O48" i="10"/>
  <c r="P48" i="10" s="1"/>
  <c r="Q48" i="10" s="1"/>
  <c r="R48" i="10" s="1"/>
  <c r="S48" i="10"/>
  <c r="G54" i="9"/>
  <c r="I54" i="9" s="1"/>
  <c r="R54" i="9" s="1"/>
  <c r="F54" i="9"/>
  <c r="H54" i="9" s="1"/>
  <c r="P53" i="9"/>
  <c r="L53" i="9"/>
  <c r="G53" i="7"/>
  <c r="F53" i="7"/>
  <c r="I53" i="7"/>
  <c r="R53" i="7" s="1"/>
  <c r="H53" i="7"/>
  <c r="L52" i="7"/>
  <c r="M52" i="7" s="1"/>
  <c r="N52" i="7" s="1"/>
  <c r="P52" i="7"/>
  <c r="H21" i="1"/>
  <c r="H31" i="12" l="1"/>
  <c r="M31" i="12" s="1"/>
  <c r="S30" i="12"/>
  <c r="I31" i="12" s="1"/>
  <c r="N31" i="12" s="1"/>
  <c r="AC31" i="12" s="1"/>
  <c r="AA31" i="12"/>
  <c r="T31" i="12"/>
  <c r="Z50" i="15"/>
  <c r="P50" i="15"/>
  <c r="T50" i="15"/>
  <c r="Q50" i="15"/>
  <c r="G51" i="15" s="1"/>
  <c r="L51" i="15" s="1"/>
  <c r="W49" i="15"/>
  <c r="X49" i="15" s="1"/>
  <c r="AB50" i="15"/>
  <c r="R50" i="15"/>
  <c r="S50" i="15" s="1"/>
  <c r="I51" i="15" s="1"/>
  <c r="N51" i="15" s="1"/>
  <c r="U39" i="13"/>
  <c r="Y39" i="13"/>
  <c r="AC39" i="13"/>
  <c r="R39" i="13"/>
  <c r="H40" i="13" s="1"/>
  <c r="P39" i="13"/>
  <c r="Q39" i="13"/>
  <c r="G40" i="13" s="1"/>
  <c r="L40" i="13" s="1"/>
  <c r="AA40" i="13" s="1"/>
  <c r="T54" i="11"/>
  <c r="L54" i="11"/>
  <c r="N54" i="11"/>
  <c r="P53" i="11"/>
  <c r="Q53" i="11" s="1"/>
  <c r="L49" i="10"/>
  <c r="M49" i="10"/>
  <c r="U49" i="10"/>
  <c r="N49" i="10"/>
  <c r="S49" i="10" s="1"/>
  <c r="F50" i="10"/>
  <c r="I50" i="10" s="1"/>
  <c r="T50" i="10" s="1"/>
  <c r="M53" i="9"/>
  <c r="Q54" i="9"/>
  <c r="J54" i="9"/>
  <c r="K54" i="9"/>
  <c r="J53" i="7"/>
  <c r="G54" i="7" s="1"/>
  <c r="Q53" i="7"/>
  <c r="K53" i="7"/>
  <c r="O52" i="7"/>
  <c r="I21" i="1"/>
  <c r="J21" i="1" s="1"/>
  <c r="Y31" i="12" l="1"/>
  <c r="U31" i="12"/>
  <c r="V31" i="12" s="1"/>
  <c r="W31" i="12" s="1"/>
  <c r="J31" i="12"/>
  <c r="O31" i="12" s="1"/>
  <c r="AD31" i="12" s="1"/>
  <c r="AB31" i="12"/>
  <c r="P31" i="12"/>
  <c r="F32" i="12" s="1"/>
  <c r="K32" i="12" s="1"/>
  <c r="Q31" i="12"/>
  <c r="G32" i="12" s="1"/>
  <c r="L32" i="12" s="1"/>
  <c r="AA32" i="12" s="1"/>
  <c r="AC51" i="15"/>
  <c r="Y50" i="15"/>
  <c r="U50" i="15"/>
  <c r="V50" i="15" s="1"/>
  <c r="F51" i="15"/>
  <c r="K51" i="15" s="1"/>
  <c r="J51" i="15"/>
  <c r="O51" i="15" s="1"/>
  <c r="AD51" i="15" s="1"/>
  <c r="H51" i="15"/>
  <c r="M51" i="15" s="1"/>
  <c r="AA51" i="15"/>
  <c r="X39" i="13"/>
  <c r="V39" i="13"/>
  <c r="W39" i="13" s="1"/>
  <c r="F40" i="13"/>
  <c r="K40" i="13" s="1"/>
  <c r="M40" i="13"/>
  <c r="AB40" i="13" s="1"/>
  <c r="S39" i="13"/>
  <c r="R53" i="11"/>
  <c r="H55" i="11"/>
  <c r="K55" i="11" s="1"/>
  <c r="V55" i="11" s="1"/>
  <c r="F55" i="11"/>
  <c r="I55" i="11" s="1"/>
  <c r="S54" i="11"/>
  <c r="O54" i="11"/>
  <c r="G55" i="11"/>
  <c r="J55" i="11" s="1"/>
  <c r="O49" i="10"/>
  <c r="P49" i="10" s="1"/>
  <c r="Q49" i="10" s="1"/>
  <c r="G50" i="10"/>
  <c r="J50" i="10" s="1"/>
  <c r="M50" i="10" s="1"/>
  <c r="H50" i="10"/>
  <c r="K50" i="10" s="1"/>
  <c r="V50" i="10" s="1"/>
  <c r="O53" i="9"/>
  <c r="N53" i="9"/>
  <c r="P54" i="9"/>
  <c r="L54" i="9"/>
  <c r="M54" i="9" s="1"/>
  <c r="G55" i="9"/>
  <c r="I55" i="9" s="1"/>
  <c r="R55" i="9" s="1"/>
  <c r="F55" i="9"/>
  <c r="H55" i="9" s="1"/>
  <c r="F54" i="7"/>
  <c r="L53" i="7"/>
  <c r="M53" i="7" s="1"/>
  <c r="P53" i="7"/>
  <c r="I54" i="7"/>
  <c r="R54" i="7" s="1"/>
  <c r="H54" i="7"/>
  <c r="K21" i="1"/>
  <c r="X31" i="12" l="1"/>
  <c r="Z32" i="12"/>
  <c r="R31" i="12"/>
  <c r="H32" i="12" s="1"/>
  <c r="M32" i="12" s="1"/>
  <c r="AB32" i="12" s="1"/>
  <c r="Z51" i="15"/>
  <c r="P51" i="15"/>
  <c r="T51" i="15"/>
  <c r="Q51" i="15"/>
  <c r="G52" i="15" s="1"/>
  <c r="L52" i="15" s="1"/>
  <c r="S51" i="15"/>
  <c r="I52" i="15" s="1"/>
  <c r="N52" i="15" s="1"/>
  <c r="W50" i="15"/>
  <c r="X50" i="15" s="1"/>
  <c r="AB51" i="15"/>
  <c r="R51" i="15"/>
  <c r="I40" i="13"/>
  <c r="N40" i="13" s="1"/>
  <c r="J40" i="13"/>
  <c r="O40" i="13" s="1"/>
  <c r="AD40" i="13" s="1"/>
  <c r="Z40" i="13"/>
  <c r="T40" i="13"/>
  <c r="P54" i="11"/>
  <c r="Q54" i="11" s="1"/>
  <c r="U55" i="11"/>
  <c r="M55" i="11"/>
  <c r="G56" i="11" s="1"/>
  <c r="J56" i="11" s="1"/>
  <c r="N55" i="11"/>
  <c r="T55" i="11"/>
  <c r="L55" i="11"/>
  <c r="L50" i="10"/>
  <c r="R49" i="10"/>
  <c r="U50" i="10"/>
  <c r="N50" i="10"/>
  <c r="G51" i="10"/>
  <c r="J55" i="9"/>
  <c r="Q55" i="9"/>
  <c r="K55" i="9"/>
  <c r="N54" i="9"/>
  <c r="O54" i="9" s="1"/>
  <c r="J54" i="7"/>
  <c r="Q54" i="7"/>
  <c r="K54" i="7"/>
  <c r="N53" i="7"/>
  <c r="O53" i="7" s="1"/>
  <c r="N22" i="1"/>
  <c r="T32" i="12" l="1"/>
  <c r="S31" i="12"/>
  <c r="AC52" i="15"/>
  <c r="U51" i="15"/>
  <c r="V51" i="15" s="1"/>
  <c r="W51" i="15" s="1"/>
  <c r="Y51" i="15"/>
  <c r="J52" i="15"/>
  <c r="O52" i="15" s="1"/>
  <c r="AD52" i="15" s="1"/>
  <c r="H52" i="15"/>
  <c r="M52" i="15" s="1"/>
  <c r="F52" i="15"/>
  <c r="K52" i="15" s="1"/>
  <c r="AA52" i="15"/>
  <c r="AC40" i="13"/>
  <c r="P40" i="13"/>
  <c r="F41" i="13" s="1"/>
  <c r="K41" i="13" s="1"/>
  <c r="Q40" i="13"/>
  <c r="G41" i="13" s="1"/>
  <c r="L41" i="13" s="1"/>
  <c r="AA41" i="13" s="1"/>
  <c r="U40" i="13"/>
  <c r="V40" i="13" s="1"/>
  <c r="Y40" i="13"/>
  <c r="S40" i="13"/>
  <c r="O55" i="11"/>
  <c r="S55" i="11"/>
  <c r="F56" i="11"/>
  <c r="I56" i="11" s="1"/>
  <c r="H56" i="11"/>
  <c r="K56" i="11" s="1"/>
  <c r="V56" i="11" s="1"/>
  <c r="U56" i="11"/>
  <c r="M56" i="11"/>
  <c r="R54" i="11"/>
  <c r="F51" i="10"/>
  <c r="I51" i="10" s="1"/>
  <c r="T51" i="10" s="1"/>
  <c r="S50" i="10"/>
  <c r="O50" i="10"/>
  <c r="P50" i="10" s="1"/>
  <c r="Q50" i="10" s="1"/>
  <c r="J51" i="10"/>
  <c r="H51" i="10"/>
  <c r="K51" i="10" s="1"/>
  <c r="V51" i="10" s="1"/>
  <c r="P55" i="9"/>
  <c r="L55" i="9"/>
  <c r="G56" i="9"/>
  <c r="I56" i="9" s="1"/>
  <c r="R56" i="9" s="1"/>
  <c r="F56" i="9"/>
  <c r="H56" i="9" s="1"/>
  <c r="F55" i="7"/>
  <c r="H55" i="7" s="1"/>
  <c r="G55" i="7"/>
  <c r="L54" i="7"/>
  <c r="M54" i="7" s="1"/>
  <c r="N54" i="7" s="1"/>
  <c r="P54" i="7"/>
  <c r="I55" i="7"/>
  <c r="R55" i="7" s="1"/>
  <c r="F22" i="1"/>
  <c r="L22" i="1" s="1"/>
  <c r="U32" i="12" l="1"/>
  <c r="Y32" i="12"/>
  <c r="V32" i="12"/>
  <c r="W32" i="12" s="1"/>
  <c r="J32" i="12"/>
  <c r="O32" i="12" s="1"/>
  <c r="AD32" i="12" s="1"/>
  <c r="I32" i="12"/>
  <c r="N32" i="12" s="1"/>
  <c r="Q52" i="15"/>
  <c r="G53" i="15" s="1"/>
  <c r="L53" i="15" s="1"/>
  <c r="AA53" i="15" s="1"/>
  <c r="X51" i="15"/>
  <c r="R52" i="15"/>
  <c r="AB52" i="15"/>
  <c r="Z52" i="15"/>
  <c r="P52" i="15"/>
  <c r="T52" i="15"/>
  <c r="S52" i="15"/>
  <c r="I53" i="15" s="1"/>
  <c r="N53" i="15" s="1"/>
  <c r="R40" i="13"/>
  <c r="H41" i="13" s="1"/>
  <c r="M41" i="13" s="1"/>
  <c r="AB41" i="13" s="1"/>
  <c r="I41" i="13"/>
  <c r="N41" i="13" s="1"/>
  <c r="AC41" i="13" s="1"/>
  <c r="J41" i="13"/>
  <c r="O41" i="13" s="1"/>
  <c r="AD41" i="13" s="1"/>
  <c r="Z41" i="13"/>
  <c r="W40" i="13"/>
  <c r="X40" i="13" s="1"/>
  <c r="N56" i="11"/>
  <c r="T56" i="11"/>
  <c r="L56" i="11"/>
  <c r="P55" i="11"/>
  <c r="Q55" i="11" s="1"/>
  <c r="M51" i="10"/>
  <c r="N51" i="10"/>
  <c r="U51" i="10"/>
  <c r="L51" i="10"/>
  <c r="R50" i="10"/>
  <c r="J56" i="9"/>
  <c r="Q56" i="9"/>
  <c r="K56" i="9"/>
  <c r="M55" i="9"/>
  <c r="N55" i="9" s="1"/>
  <c r="K55" i="7"/>
  <c r="J55" i="7"/>
  <c r="Q55" i="7"/>
  <c r="O54" i="7"/>
  <c r="M22" i="1"/>
  <c r="X32" i="12" l="1"/>
  <c r="AC32" i="12"/>
  <c r="Q32" i="12"/>
  <c r="G33" i="12" s="1"/>
  <c r="L33" i="12" s="1"/>
  <c r="AA33" i="12" s="1"/>
  <c r="P32" i="12"/>
  <c r="R32" i="12"/>
  <c r="H33" i="12" s="1"/>
  <c r="M33" i="12" s="1"/>
  <c r="AB33" i="12" s="1"/>
  <c r="S32" i="12"/>
  <c r="I33" i="12" s="1"/>
  <c r="N33" i="12" s="1"/>
  <c r="Y52" i="15"/>
  <c r="U52" i="15"/>
  <c r="V52" i="15" s="1"/>
  <c r="H53" i="15"/>
  <c r="M53" i="15" s="1"/>
  <c r="F53" i="15"/>
  <c r="K53" i="15" s="1"/>
  <c r="J53" i="15"/>
  <c r="O53" i="15" s="1"/>
  <c r="AD53" i="15" s="1"/>
  <c r="AC53" i="15"/>
  <c r="T41" i="13"/>
  <c r="Y41" i="13" s="1"/>
  <c r="P41" i="13"/>
  <c r="F42" i="13" s="1"/>
  <c r="K42" i="13" s="1"/>
  <c r="Z42" i="13" s="1"/>
  <c r="Q41" i="13"/>
  <c r="G42" i="13" s="1"/>
  <c r="L42" i="13" s="1"/>
  <c r="AA42" i="13" s="1"/>
  <c r="S41" i="13"/>
  <c r="I42" i="13" s="1"/>
  <c r="R41" i="13"/>
  <c r="H42" i="13" s="1"/>
  <c r="O56" i="11"/>
  <c r="S56" i="11"/>
  <c r="P56" i="11"/>
  <c r="Q56" i="11" s="1"/>
  <c r="R55" i="11"/>
  <c r="H57" i="11"/>
  <c r="K57" i="11" s="1"/>
  <c r="V57" i="11" s="1"/>
  <c r="F57" i="11"/>
  <c r="I57" i="11" s="1"/>
  <c r="G57" i="11"/>
  <c r="J57" i="11" s="1"/>
  <c r="O51" i="10"/>
  <c r="P51" i="10" s="1"/>
  <c r="Q51" i="10" s="1"/>
  <c r="R51" i="10" s="1"/>
  <c r="S51" i="10"/>
  <c r="G52" i="10"/>
  <c r="F52" i="10"/>
  <c r="I52" i="10" s="1"/>
  <c r="T52" i="10" s="1"/>
  <c r="H52" i="10"/>
  <c r="K52" i="10" s="1"/>
  <c r="V52" i="10" s="1"/>
  <c r="O55" i="9"/>
  <c r="P56" i="9"/>
  <c r="L56" i="9"/>
  <c r="G57" i="9"/>
  <c r="I57" i="9" s="1"/>
  <c r="R57" i="9" s="1"/>
  <c r="F57" i="9"/>
  <c r="H57" i="9" s="1"/>
  <c r="F56" i="7"/>
  <c r="H56" i="7" s="1"/>
  <c r="G56" i="7"/>
  <c r="I56" i="7"/>
  <c r="R56" i="7" s="1"/>
  <c r="L55" i="7"/>
  <c r="P55" i="7"/>
  <c r="H22" i="1"/>
  <c r="F33" i="12" l="1"/>
  <c r="K33" i="12" s="1"/>
  <c r="J33" i="12"/>
  <c r="O33" i="12" s="1"/>
  <c r="AD33" i="12" s="1"/>
  <c r="AC33" i="12"/>
  <c r="AB53" i="15"/>
  <c r="R53" i="15"/>
  <c r="W52" i="15"/>
  <c r="X52" i="15" s="1"/>
  <c r="P53" i="15"/>
  <c r="Z53" i="15"/>
  <c r="T53" i="15"/>
  <c r="Q53" i="15"/>
  <c r="G54" i="15" s="1"/>
  <c r="L54" i="15" s="1"/>
  <c r="S53" i="15"/>
  <c r="I54" i="15" s="1"/>
  <c r="N54" i="15" s="1"/>
  <c r="U41" i="13"/>
  <c r="M42" i="13"/>
  <c r="AB42" i="13" s="1"/>
  <c r="T42" i="13"/>
  <c r="Y42" i="13" s="1"/>
  <c r="J42" i="13"/>
  <c r="O42" i="13" s="1"/>
  <c r="AD42" i="13" s="1"/>
  <c r="V41" i="13"/>
  <c r="W41" i="13" s="1"/>
  <c r="N42" i="13"/>
  <c r="AC42" i="13" s="1"/>
  <c r="U57" i="11"/>
  <c r="M57" i="11"/>
  <c r="T57" i="11"/>
  <c r="L57" i="11"/>
  <c r="N57" i="11"/>
  <c r="R56" i="11"/>
  <c r="J52" i="10"/>
  <c r="M52" i="10" s="1"/>
  <c r="J57" i="9"/>
  <c r="Q57" i="9"/>
  <c r="K57" i="9"/>
  <c r="M56" i="9"/>
  <c r="J56" i="7"/>
  <c r="Q56" i="7"/>
  <c r="K56" i="7"/>
  <c r="M55" i="7"/>
  <c r="I22" i="1"/>
  <c r="J22" i="1" s="1"/>
  <c r="S33" i="12" l="1"/>
  <c r="I34" i="12" s="1"/>
  <c r="N34" i="12" s="1"/>
  <c r="AC34" i="12" s="1"/>
  <c r="Z33" i="12"/>
  <c r="T33" i="12"/>
  <c r="P33" i="12"/>
  <c r="R33" i="12"/>
  <c r="H34" i="12" s="1"/>
  <c r="M34" i="12" s="1"/>
  <c r="AB34" i="12" s="1"/>
  <c r="Q33" i="12"/>
  <c r="G34" i="12" s="1"/>
  <c r="L34" i="12" s="1"/>
  <c r="AA34" i="12" s="1"/>
  <c r="J54" i="15"/>
  <c r="O54" i="15" s="1"/>
  <c r="AD54" i="15" s="1"/>
  <c r="H54" i="15"/>
  <c r="M54" i="15" s="1"/>
  <c r="F54" i="15"/>
  <c r="K54" i="15" s="1"/>
  <c r="AA54" i="15"/>
  <c r="Q54" i="15"/>
  <c r="G55" i="15" s="1"/>
  <c r="L55" i="15" s="1"/>
  <c r="U53" i="15"/>
  <c r="Y53" i="15"/>
  <c r="AC54" i="15"/>
  <c r="P42" i="13"/>
  <c r="F43" i="13" s="1"/>
  <c r="K43" i="13" s="1"/>
  <c r="Z43" i="13" s="1"/>
  <c r="Q42" i="13"/>
  <c r="R42" i="13"/>
  <c r="H43" i="13" s="1"/>
  <c r="U42" i="13"/>
  <c r="V42" i="13" s="1"/>
  <c r="W42" i="13" s="1"/>
  <c r="X41" i="13"/>
  <c r="M43" i="13"/>
  <c r="AB43" i="13" s="1"/>
  <c r="G43" i="13"/>
  <c r="L43" i="13" s="1"/>
  <c r="S42" i="13"/>
  <c r="I43" i="13" s="1"/>
  <c r="G58" i="11"/>
  <c r="J58" i="11" s="1"/>
  <c r="U58" i="11"/>
  <c r="S57" i="11"/>
  <c r="O57" i="11"/>
  <c r="H58" i="11"/>
  <c r="K58" i="11" s="1"/>
  <c r="V58" i="11" s="1"/>
  <c r="F58" i="11"/>
  <c r="I58" i="11" s="1"/>
  <c r="M58" i="11" s="1"/>
  <c r="G59" i="11" s="1"/>
  <c r="J59" i="11" s="1"/>
  <c r="U52" i="10"/>
  <c r="N52" i="10"/>
  <c r="G53" i="10"/>
  <c r="L52" i="10"/>
  <c r="O56" i="9"/>
  <c r="N56" i="9"/>
  <c r="L57" i="9"/>
  <c r="P57" i="9"/>
  <c r="M57" i="9"/>
  <c r="N57" i="9" s="1"/>
  <c r="G58" i="9"/>
  <c r="I58" i="9" s="1"/>
  <c r="R58" i="9" s="1"/>
  <c r="F58" i="9"/>
  <c r="H58" i="9" s="1"/>
  <c r="F57" i="7"/>
  <c r="H57" i="7" s="1"/>
  <c r="G57" i="7"/>
  <c r="P56" i="7"/>
  <c r="L56" i="7"/>
  <c r="N55" i="7"/>
  <c r="O55" i="7" s="1"/>
  <c r="I57" i="7"/>
  <c r="R57" i="7" s="1"/>
  <c r="K22" i="1"/>
  <c r="J34" i="12" l="1"/>
  <c r="O34" i="12" s="1"/>
  <c r="AD34" i="12" s="1"/>
  <c r="F34" i="12"/>
  <c r="K34" i="12" s="1"/>
  <c r="Y33" i="12"/>
  <c r="U33" i="12"/>
  <c r="V33" i="12" s="1"/>
  <c r="W33" i="12" s="1"/>
  <c r="X42" i="13"/>
  <c r="V53" i="15"/>
  <c r="W53" i="15" s="1"/>
  <c r="X53" i="15" s="1"/>
  <c r="AA55" i="15"/>
  <c r="Z54" i="15"/>
  <c r="P54" i="15"/>
  <c r="T54" i="15"/>
  <c r="AB54" i="15"/>
  <c r="R54" i="15"/>
  <c r="J43" i="13"/>
  <c r="O43" i="13" s="1"/>
  <c r="AD43" i="13" s="1"/>
  <c r="N43" i="13"/>
  <c r="T43" i="13"/>
  <c r="AA43" i="13"/>
  <c r="U59" i="11"/>
  <c r="L58" i="11"/>
  <c r="T58" i="11"/>
  <c r="N58" i="11"/>
  <c r="P57" i="11"/>
  <c r="Q57" i="11" s="1"/>
  <c r="F53" i="10"/>
  <c r="I53" i="10" s="1"/>
  <c r="T53" i="10" s="1"/>
  <c r="H53" i="10"/>
  <c r="K53" i="10" s="1"/>
  <c r="V53" i="10" s="1"/>
  <c r="O52" i="10"/>
  <c r="S52" i="10"/>
  <c r="J53" i="10"/>
  <c r="K58" i="9"/>
  <c r="J58" i="9"/>
  <c r="Q58" i="9"/>
  <c r="O57" i="9"/>
  <c r="M56" i="7"/>
  <c r="N56" i="7" s="1"/>
  <c r="J57" i="7"/>
  <c r="G58" i="7" s="1"/>
  <c r="Q57" i="7"/>
  <c r="K57" i="7"/>
  <c r="N23" i="1"/>
  <c r="X33" i="12" l="1"/>
  <c r="Z34" i="12"/>
  <c r="P34" i="12"/>
  <c r="T34" i="12"/>
  <c r="Q34" i="12"/>
  <c r="R34" i="12" s="1"/>
  <c r="U54" i="15"/>
  <c r="Y54" i="15"/>
  <c r="V54" i="15"/>
  <c r="W54" i="15" s="1"/>
  <c r="H55" i="15"/>
  <c r="M55" i="15" s="1"/>
  <c r="F55" i="15"/>
  <c r="K55" i="15" s="1"/>
  <c r="S54" i="15"/>
  <c r="I55" i="15" s="1"/>
  <c r="N55" i="15" s="1"/>
  <c r="R43" i="13"/>
  <c r="H44" i="13" s="1"/>
  <c r="U43" i="13"/>
  <c r="V43" i="13" s="1"/>
  <c r="W43" i="13" s="1"/>
  <c r="Y43" i="13"/>
  <c r="AC43" i="13"/>
  <c r="P43" i="13"/>
  <c r="Q43" i="13" s="1"/>
  <c r="G44" i="13" s="1"/>
  <c r="L44" i="13" s="1"/>
  <c r="AA44" i="13" s="1"/>
  <c r="R57" i="11"/>
  <c r="O58" i="11"/>
  <c r="S58" i="11"/>
  <c r="F59" i="11"/>
  <c r="I59" i="11" s="1"/>
  <c r="H59" i="11"/>
  <c r="K59" i="11" s="1"/>
  <c r="V59" i="11" s="1"/>
  <c r="M53" i="10"/>
  <c r="U53" i="10"/>
  <c r="N53" i="10"/>
  <c r="P52" i="10"/>
  <c r="Q52" i="10" s="1"/>
  <c r="R52" i="10"/>
  <c r="L53" i="10"/>
  <c r="L58" i="9"/>
  <c r="P58" i="9"/>
  <c r="F59" i="9"/>
  <c r="H59" i="9" s="1"/>
  <c r="G59" i="9"/>
  <c r="I59" i="9" s="1"/>
  <c r="R59" i="9" s="1"/>
  <c r="F58" i="7"/>
  <c r="O56" i="7"/>
  <c r="P57" i="7"/>
  <c r="L57" i="7"/>
  <c r="M57" i="7" s="1"/>
  <c r="H58" i="7"/>
  <c r="I58" i="7"/>
  <c r="R58" i="7" s="1"/>
  <c r="F23" i="1"/>
  <c r="L23" i="1" s="1"/>
  <c r="G35" i="12" l="1"/>
  <c r="L35" i="12" s="1"/>
  <c r="AA35" i="12" s="1"/>
  <c r="Y34" i="12"/>
  <c r="U34" i="12"/>
  <c r="F35" i="12"/>
  <c r="K35" i="12" s="1"/>
  <c r="S34" i="12"/>
  <c r="I35" i="12" s="1"/>
  <c r="N35" i="12" s="1"/>
  <c r="AC35" i="12" s="1"/>
  <c r="H35" i="12"/>
  <c r="M35" i="12" s="1"/>
  <c r="AB35" i="12" s="1"/>
  <c r="AB55" i="15"/>
  <c r="Z55" i="15"/>
  <c r="T55" i="15"/>
  <c r="AC55" i="15"/>
  <c r="J55" i="15"/>
  <c r="O55" i="15" s="1"/>
  <c r="AD55" i="15" s="1"/>
  <c r="X54" i="15"/>
  <c r="X43" i="13"/>
  <c r="F44" i="13"/>
  <c r="K44" i="13" s="1"/>
  <c r="M44" i="13"/>
  <c r="AB44" i="13" s="1"/>
  <c r="S43" i="13"/>
  <c r="T59" i="11"/>
  <c r="L59" i="11"/>
  <c r="N59" i="11"/>
  <c r="M59" i="11"/>
  <c r="G60" i="11" s="1"/>
  <c r="J60" i="11" s="1"/>
  <c r="P58" i="11"/>
  <c r="O53" i="10"/>
  <c r="P53" i="10" s="1"/>
  <c r="Q53" i="10" s="1"/>
  <c r="R53" i="10" s="1"/>
  <c r="S53" i="10"/>
  <c r="G54" i="10"/>
  <c r="H54" i="10"/>
  <c r="K54" i="10" s="1"/>
  <c r="V54" i="10" s="1"/>
  <c r="F54" i="10"/>
  <c r="I54" i="10" s="1"/>
  <c r="T54" i="10" s="1"/>
  <c r="K59" i="9"/>
  <c r="J59" i="9"/>
  <c r="Q59" i="9"/>
  <c r="M58" i="9"/>
  <c r="N58" i="9" s="1"/>
  <c r="N57" i="7"/>
  <c r="Q58" i="7"/>
  <c r="J58" i="7"/>
  <c r="K58" i="7"/>
  <c r="O57" i="7"/>
  <c r="M23" i="1"/>
  <c r="X34" i="12" l="1"/>
  <c r="V34" i="12"/>
  <c r="W34" i="12" s="1"/>
  <c r="Z35" i="12"/>
  <c r="T35" i="12"/>
  <c r="J35" i="12"/>
  <c r="O35" i="12" s="1"/>
  <c r="AD35" i="12" s="1"/>
  <c r="S55" i="15"/>
  <c r="I56" i="15" s="1"/>
  <c r="N56" i="15" s="1"/>
  <c r="AC56" i="15" s="1"/>
  <c r="P55" i="15"/>
  <c r="Q55" i="15"/>
  <c r="G56" i="15" s="1"/>
  <c r="L56" i="15" s="1"/>
  <c r="AA56" i="15" s="1"/>
  <c r="F56" i="15"/>
  <c r="K56" i="15" s="1"/>
  <c r="H56" i="15"/>
  <c r="M56" i="15" s="1"/>
  <c r="Y55" i="15"/>
  <c r="U55" i="15"/>
  <c r="R55" i="15"/>
  <c r="J56" i="15" s="1"/>
  <c r="O56" i="15" s="1"/>
  <c r="AD56" i="15" s="1"/>
  <c r="I44" i="13"/>
  <c r="N44" i="13" s="1"/>
  <c r="AC44" i="13" s="1"/>
  <c r="J44" i="13"/>
  <c r="O44" i="13" s="1"/>
  <c r="T44" i="13"/>
  <c r="Z44" i="13"/>
  <c r="S59" i="11"/>
  <c r="O59" i="11"/>
  <c r="Q58" i="11"/>
  <c r="R58" i="11" s="1"/>
  <c r="U60" i="11"/>
  <c r="H60" i="11"/>
  <c r="K60" i="11" s="1"/>
  <c r="V60" i="11" s="1"/>
  <c r="F60" i="11"/>
  <c r="I60" i="11" s="1"/>
  <c r="M60" i="11" s="1"/>
  <c r="G61" i="11" s="1"/>
  <c r="J61" i="11" s="1"/>
  <c r="J54" i="10"/>
  <c r="M54" i="10" s="1"/>
  <c r="O58" i="9"/>
  <c r="G60" i="9"/>
  <c r="I60" i="9" s="1"/>
  <c r="R60" i="9" s="1"/>
  <c r="F60" i="9"/>
  <c r="H60" i="9" s="1"/>
  <c r="L59" i="9"/>
  <c r="M59" i="9" s="1"/>
  <c r="P59" i="9"/>
  <c r="F59" i="7"/>
  <c r="H59" i="7" s="1"/>
  <c r="G59" i="7"/>
  <c r="I59" i="7"/>
  <c r="R59" i="7" s="1"/>
  <c r="P58" i="7"/>
  <c r="L58" i="7"/>
  <c r="M58" i="7" s="1"/>
  <c r="H23" i="1"/>
  <c r="P35" i="12" l="1"/>
  <c r="Q35" i="12"/>
  <c r="G36" i="12" s="1"/>
  <c r="L36" i="12" s="1"/>
  <c r="AA36" i="12" s="1"/>
  <c r="U35" i="12"/>
  <c r="V35" i="12" s="1"/>
  <c r="Y35" i="12"/>
  <c r="AB56" i="15"/>
  <c r="R56" i="15"/>
  <c r="Z56" i="15"/>
  <c r="P56" i="15"/>
  <c r="T56" i="15"/>
  <c r="V55" i="15"/>
  <c r="W55" i="15" s="1"/>
  <c r="Q56" i="15"/>
  <c r="G57" i="15" s="1"/>
  <c r="L57" i="15" s="1"/>
  <c r="S56" i="15"/>
  <c r="I57" i="15" s="1"/>
  <c r="N57" i="15" s="1"/>
  <c r="AD44" i="13"/>
  <c r="P44" i="13"/>
  <c r="U44" i="13"/>
  <c r="Y44" i="13"/>
  <c r="R44" i="13"/>
  <c r="H45" i="13" s="1"/>
  <c r="P59" i="11"/>
  <c r="U61" i="11"/>
  <c r="N60" i="11"/>
  <c r="L60" i="11"/>
  <c r="T60" i="11"/>
  <c r="U54" i="10"/>
  <c r="N54" i="10"/>
  <c r="G55" i="10" s="1"/>
  <c r="L54" i="10"/>
  <c r="N59" i="9"/>
  <c r="O59" i="9" s="1"/>
  <c r="Q60" i="9"/>
  <c r="J60" i="9"/>
  <c r="K60" i="9"/>
  <c r="N58" i="7"/>
  <c r="J59" i="7"/>
  <c r="Q59" i="7"/>
  <c r="K59" i="7"/>
  <c r="O58" i="7"/>
  <c r="I23" i="1"/>
  <c r="J23" i="1" s="1"/>
  <c r="R35" i="12" l="1"/>
  <c r="H36" i="12" s="1"/>
  <c r="M36" i="12" s="1"/>
  <c r="AB36" i="12" s="1"/>
  <c r="W35" i="12"/>
  <c r="X35" i="12" s="1"/>
  <c r="F36" i="12"/>
  <c r="K36" i="12" s="1"/>
  <c r="S35" i="12"/>
  <c r="I36" i="12" s="1"/>
  <c r="N36" i="12" s="1"/>
  <c r="AC36" i="12" s="1"/>
  <c r="J57" i="15"/>
  <c r="O57" i="15" s="1"/>
  <c r="AD57" i="15" s="1"/>
  <c r="H57" i="15"/>
  <c r="M57" i="15" s="1"/>
  <c r="F57" i="15"/>
  <c r="K57" i="15" s="1"/>
  <c r="S57" i="15" s="1"/>
  <c r="I58" i="15" s="1"/>
  <c r="N58" i="15" s="1"/>
  <c r="AA57" i="15"/>
  <c r="U56" i="15"/>
  <c r="Y56" i="15"/>
  <c r="X55" i="15"/>
  <c r="AC57" i="15"/>
  <c r="Q44" i="13"/>
  <c r="F45" i="13"/>
  <c r="K45" i="13" s="1"/>
  <c r="Z45" i="13" s="1"/>
  <c r="V44" i="13"/>
  <c r="W44" i="13" s="1"/>
  <c r="X44" i="13" s="1"/>
  <c r="H61" i="11"/>
  <c r="K61" i="11" s="1"/>
  <c r="V61" i="11" s="1"/>
  <c r="F61" i="11"/>
  <c r="I61" i="11" s="1"/>
  <c r="S60" i="11"/>
  <c r="O60" i="11"/>
  <c r="P60" i="11" s="1"/>
  <c r="Q60" i="11" s="1"/>
  <c r="Q59" i="11"/>
  <c r="R59" i="11" s="1"/>
  <c r="S54" i="10"/>
  <c r="O54" i="10"/>
  <c r="P54" i="10" s="1"/>
  <c r="Q54" i="10" s="1"/>
  <c r="R54" i="10" s="1"/>
  <c r="J55" i="10"/>
  <c r="F55" i="10"/>
  <c r="I55" i="10" s="1"/>
  <c r="T55" i="10" s="1"/>
  <c r="H55" i="10"/>
  <c r="K55" i="10" s="1"/>
  <c r="V55" i="10" s="1"/>
  <c r="L60" i="9"/>
  <c r="P60" i="9"/>
  <c r="G61" i="9"/>
  <c r="I61" i="9" s="1"/>
  <c r="R61" i="9" s="1"/>
  <c r="F61" i="9"/>
  <c r="H61" i="9" s="1"/>
  <c r="F60" i="7"/>
  <c r="H60" i="7" s="1"/>
  <c r="G60" i="7"/>
  <c r="I60" i="7" s="1"/>
  <c r="R60" i="7" s="1"/>
  <c r="P59" i="7"/>
  <c r="L59" i="7"/>
  <c r="M59" i="7" s="1"/>
  <c r="K23" i="1"/>
  <c r="J36" i="12" l="1"/>
  <c r="O36" i="12" s="1"/>
  <c r="T36" i="12"/>
  <c r="Z36" i="12"/>
  <c r="P36" i="12"/>
  <c r="F37" i="12" s="1"/>
  <c r="K37" i="12" s="1"/>
  <c r="Z37" i="12" s="1"/>
  <c r="Q57" i="15"/>
  <c r="G58" i="15" s="1"/>
  <c r="L58" i="15" s="1"/>
  <c r="V56" i="15"/>
  <c r="W56" i="15" s="1"/>
  <c r="X56" i="15" s="1"/>
  <c r="AA58" i="15"/>
  <c r="AC58" i="15"/>
  <c r="Z57" i="15"/>
  <c r="P57" i="15"/>
  <c r="T57" i="15"/>
  <c r="AB57" i="15"/>
  <c r="R57" i="15"/>
  <c r="G45" i="13"/>
  <c r="L45" i="13" s="1"/>
  <c r="M45" i="13"/>
  <c r="AB45" i="13" s="1"/>
  <c r="S44" i="13"/>
  <c r="I45" i="13" s="1"/>
  <c r="T61" i="11"/>
  <c r="L61" i="11"/>
  <c r="N61" i="11"/>
  <c r="M61" i="11"/>
  <c r="G62" i="11" s="1"/>
  <c r="J62" i="11" s="1"/>
  <c r="R60" i="11"/>
  <c r="M55" i="10"/>
  <c r="U55" i="10"/>
  <c r="N55" i="10"/>
  <c r="L55" i="10"/>
  <c r="J61" i="9"/>
  <c r="Q61" i="9"/>
  <c r="K61" i="9"/>
  <c r="M60" i="9"/>
  <c r="N59" i="7"/>
  <c r="O59" i="7" s="1"/>
  <c r="J60" i="7"/>
  <c r="K60" i="7"/>
  <c r="Q60" i="7"/>
  <c r="N24" i="1"/>
  <c r="Q36" i="12" l="1"/>
  <c r="R36" i="12" s="1"/>
  <c r="S36" i="12" s="1"/>
  <c r="I37" i="12" s="1"/>
  <c r="N37" i="12" s="1"/>
  <c r="AC37" i="12" s="1"/>
  <c r="Y36" i="12"/>
  <c r="U36" i="12"/>
  <c r="V36" i="12" s="1"/>
  <c r="W36" i="12" s="1"/>
  <c r="AD36" i="12"/>
  <c r="H58" i="15"/>
  <c r="M58" i="15" s="1"/>
  <c r="F58" i="15"/>
  <c r="K58" i="15" s="1"/>
  <c r="J58" i="15"/>
  <c r="O58" i="15" s="1"/>
  <c r="AD58" i="15" s="1"/>
  <c r="Y57" i="15"/>
  <c r="U57" i="15"/>
  <c r="N45" i="13"/>
  <c r="J45" i="13"/>
  <c r="O45" i="13" s="1"/>
  <c r="AD45" i="13" s="1"/>
  <c r="AA45" i="13"/>
  <c r="T45" i="13"/>
  <c r="U62" i="11"/>
  <c r="H62" i="11"/>
  <c r="K62" i="11" s="1"/>
  <c r="V62" i="11" s="1"/>
  <c r="F62" i="11"/>
  <c r="I62" i="11" s="1"/>
  <c r="M62" i="11" s="1"/>
  <c r="O61" i="11"/>
  <c r="S61" i="11"/>
  <c r="O55" i="10"/>
  <c r="P55" i="10" s="1"/>
  <c r="Q55" i="10" s="1"/>
  <c r="S55" i="10"/>
  <c r="G56" i="10"/>
  <c r="F56" i="10"/>
  <c r="I56" i="10" s="1"/>
  <c r="T56" i="10" s="1"/>
  <c r="H56" i="10"/>
  <c r="K56" i="10" s="1"/>
  <c r="V56" i="10" s="1"/>
  <c r="N60" i="9"/>
  <c r="O60" i="9" s="1"/>
  <c r="P61" i="9"/>
  <c r="L61" i="9"/>
  <c r="G62" i="9"/>
  <c r="I62" i="9" s="1"/>
  <c r="R62" i="9" s="1"/>
  <c r="F62" i="9"/>
  <c r="H62" i="9" s="1"/>
  <c r="G61" i="7"/>
  <c r="F61" i="7"/>
  <c r="L60" i="7"/>
  <c r="P60" i="7"/>
  <c r="I61" i="7"/>
  <c r="R61" i="7" s="1"/>
  <c r="H61" i="7"/>
  <c r="F24" i="1"/>
  <c r="L24" i="1" s="1"/>
  <c r="X36" i="12" l="1"/>
  <c r="G37" i="12"/>
  <c r="L37" i="12" s="1"/>
  <c r="H37" i="12"/>
  <c r="M37" i="12" s="1"/>
  <c r="J37" i="12"/>
  <c r="O37" i="12" s="1"/>
  <c r="AD37" i="12" s="1"/>
  <c r="AA37" i="12"/>
  <c r="V57" i="15"/>
  <c r="X57" i="15" s="1"/>
  <c r="P58" i="15"/>
  <c r="Z58" i="15"/>
  <c r="T58" i="15"/>
  <c r="Q58" i="15"/>
  <c r="G59" i="15" s="1"/>
  <c r="L59" i="15" s="1"/>
  <c r="S58" i="15"/>
  <c r="I59" i="15" s="1"/>
  <c r="N59" i="15" s="1"/>
  <c r="W57" i="15"/>
  <c r="AB58" i="15"/>
  <c r="R58" i="15"/>
  <c r="Q45" i="13"/>
  <c r="G46" i="13" s="1"/>
  <c r="L46" i="13" s="1"/>
  <c r="AA46" i="13" s="1"/>
  <c r="R45" i="13"/>
  <c r="H46" i="13" s="1"/>
  <c r="Y45" i="13"/>
  <c r="U45" i="13"/>
  <c r="V45" i="13" s="1"/>
  <c r="AC45" i="13"/>
  <c r="P45" i="13"/>
  <c r="P61" i="11"/>
  <c r="T62" i="11"/>
  <c r="L62" i="11"/>
  <c r="N62" i="11"/>
  <c r="R55" i="10"/>
  <c r="J56" i="10"/>
  <c r="M56" i="10" s="1"/>
  <c r="Q62" i="9"/>
  <c r="K62" i="9"/>
  <c r="J62" i="9"/>
  <c r="M61" i="9"/>
  <c r="N61" i="9" s="1"/>
  <c r="O61" i="9" s="1"/>
  <c r="M60" i="7"/>
  <c r="Q61" i="7"/>
  <c r="J61" i="7"/>
  <c r="K61" i="7"/>
  <c r="M24" i="1"/>
  <c r="AB37" i="12" l="1"/>
  <c r="Q37" i="12"/>
  <c r="G38" i="12" s="1"/>
  <c r="L38" i="12" s="1"/>
  <c r="AA38" i="12" s="1"/>
  <c r="P37" i="12"/>
  <c r="T37" i="12"/>
  <c r="AC59" i="15"/>
  <c r="F59" i="15"/>
  <c r="K59" i="15" s="1"/>
  <c r="J59" i="15"/>
  <c r="O59" i="15" s="1"/>
  <c r="AD59" i="15" s="1"/>
  <c r="H59" i="15"/>
  <c r="M59" i="15" s="1"/>
  <c r="Y58" i="15"/>
  <c r="U58" i="15"/>
  <c r="V58" i="15" s="1"/>
  <c r="W58" i="15" s="1"/>
  <c r="AA59" i="15"/>
  <c r="W45" i="13"/>
  <c r="X45" i="13"/>
  <c r="M46" i="13"/>
  <c r="AB46" i="13" s="1"/>
  <c r="F46" i="13"/>
  <c r="K46" i="13" s="1"/>
  <c r="S45" i="13"/>
  <c r="I46" i="13" s="1"/>
  <c r="S62" i="11"/>
  <c r="O62" i="11"/>
  <c r="Q61" i="11"/>
  <c r="R61" i="11" s="1"/>
  <c r="H63" i="11"/>
  <c r="K63" i="11" s="1"/>
  <c r="V63" i="11" s="1"/>
  <c r="F63" i="11"/>
  <c r="I63" i="11" s="1"/>
  <c r="G63" i="11"/>
  <c r="J63" i="11" s="1"/>
  <c r="U56" i="10"/>
  <c r="N56" i="10"/>
  <c r="G57" i="10" s="1"/>
  <c r="L56" i="10"/>
  <c r="G63" i="9"/>
  <c r="I63" i="9" s="1"/>
  <c r="R63" i="9" s="1"/>
  <c r="F63" i="9"/>
  <c r="H63" i="9" s="1"/>
  <c r="P62" i="9"/>
  <c r="L62" i="9"/>
  <c r="M62" i="9" s="1"/>
  <c r="F62" i="7"/>
  <c r="H62" i="7" s="1"/>
  <c r="G62" i="7"/>
  <c r="N60" i="7"/>
  <c r="O60" i="7" s="1"/>
  <c r="I62" i="7"/>
  <c r="R62" i="7" s="1"/>
  <c r="L61" i="7"/>
  <c r="M61" i="7" s="1"/>
  <c r="N61" i="7" s="1"/>
  <c r="P61" i="7"/>
  <c r="H24" i="1"/>
  <c r="U37" i="12" l="1"/>
  <c r="V37" i="12" s="1"/>
  <c r="W37" i="12" s="1"/>
  <c r="X37" i="12" s="1"/>
  <c r="Y37" i="12"/>
  <c r="F38" i="12"/>
  <c r="K38" i="12" s="1"/>
  <c r="R37" i="12"/>
  <c r="AB59" i="15"/>
  <c r="R59" i="15"/>
  <c r="Q59" i="15"/>
  <c r="G60" i="15" s="1"/>
  <c r="L60" i="15" s="1"/>
  <c r="Z59" i="15"/>
  <c r="P59" i="15"/>
  <c r="T59" i="15"/>
  <c r="S59" i="15"/>
  <c r="I60" i="15" s="1"/>
  <c r="N60" i="15" s="1"/>
  <c r="X58" i="15"/>
  <c r="Z46" i="13"/>
  <c r="T46" i="13"/>
  <c r="N46" i="13"/>
  <c r="J46" i="13"/>
  <c r="O46" i="13" s="1"/>
  <c r="AD46" i="13" s="1"/>
  <c r="P62" i="11"/>
  <c r="Q62" i="11" s="1"/>
  <c r="R62" i="11" s="1"/>
  <c r="N63" i="11"/>
  <c r="T63" i="11"/>
  <c r="L63" i="11"/>
  <c r="U63" i="11"/>
  <c r="M63" i="11"/>
  <c r="G64" i="11" s="1"/>
  <c r="J64" i="11" s="1"/>
  <c r="F57" i="10"/>
  <c r="I57" i="10" s="1"/>
  <c r="T57" i="10" s="1"/>
  <c r="H57" i="10"/>
  <c r="K57" i="10" s="1"/>
  <c r="V57" i="10" s="1"/>
  <c r="O56" i="10"/>
  <c r="P56" i="10" s="1"/>
  <c r="Q56" i="10" s="1"/>
  <c r="S56" i="10"/>
  <c r="J57" i="10"/>
  <c r="M57" i="10" s="1"/>
  <c r="N62" i="9"/>
  <c r="O62" i="9" s="1"/>
  <c r="J63" i="9"/>
  <c r="Q63" i="9"/>
  <c r="K63" i="9"/>
  <c r="J62" i="7"/>
  <c r="Q62" i="7"/>
  <c r="K62" i="7"/>
  <c r="O61" i="7"/>
  <c r="I24" i="1"/>
  <c r="J24" i="1" s="1"/>
  <c r="H38" i="12" l="1"/>
  <c r="M38" i="12" s="1"/>
  <c r="S37" i="12"/>
  <c r="I38" i="12" s="1"/>
  <c r="N38" i="12" s="1"/>
  <c r="AC38" i="12" s="1"/>
  <c r="Z38" i="12"/>
  <c r="T38" i="12"/>
  <c r="AC60" i="15"/>
  <c r="J60" i="15"/>
  <c r="O60" i="15" s="1"/>
  <c r="AD60" i="15" s="1"/>
  <c r="H60" i="15"/>
  <c r="M60" i="15" s="1"/>
  <c r="F60" i="15"/>
  <c r="K60" i="15" s="1"/>
  <c r="U59" i="15"/>
  <c r="Y59" i="15"/>
  <c r="AA60" i="15"/>
  <c r="R46" i="13"/>
  <c r="H47" i="13" s="1"/>
  <c r="P46" i="13"/>
  <c r="AC46" i="13"/>
  <c r="Q46" i="13"/>
  <c r="G47" i="13" s="1"/>
  <c r="L47" i="13" s="1"/>
  <c r="AA47" i="13" s="1"/>
  <c r="U46" i="13"/>
  <c r="Y46" i="13"/>
  <c r="F64" i="11"/>
  <c r="I64" i="11" s="1"/>
  <c r="H64" i="11"/>
  <c r="K64" i="11" s="1"/>
  <c r="V64" i="11" s="1"/>
  <c r="U64" i="11"/>
  <c r="O63" i="11"/>
  <c r="S63" i="11"/>
  <c r="U57" i="10"/>
  <c r="N57" i="10"/>
  <c r="R56" i="10"/>
  <c r="L57" i="10"/>
  <c r="G64" i="9"/>
  <c r="I64" i="9" s="1"/>
  <c r="R64" i="9" s="1"/>
  <c r="F64" i="9"/>
  <c r="H64" i="9" s="1"/>
  <c r="P63" i="9"/>
  <c r="L63" i="9"/>
  <c r="F63" i="7"/>
  <c r="H63" i="7" s="1"/>
  <c r="G63" i="7"/>
  <c r="I63" i="7" s="1"/>
  <c r="R63" i="7" s="1"/>
  <c r="L62" i="7"/>
  <c r="P62" i="7"/>
  <c r="K24" i="1"/>
  <c r="J38" i="12" l="1"/>
  <c r="O38" i="12" s="1"/>
  <c r="AD38" i="12" s="1"/>
  <c r="Y38" i="12"/>
  <c r="U38" i="12"/>
  <c r="V38" i="12" s="1"/>
  <c r="W38" i="12" s="1"/>
  <c r="X38" i="12" s="1"/>
  <c r="AB38" i="12"/>
  <c r="R60" i="15"/>
  <c r="AB60" i="15"/>
  <c r="Z60" i="15"/>
  <c r="P60" i="15"/>
  <c r="T60" i="15"/>
  <c r="V59" i="15"/>
  <c r="W59" i="15" s="1"/>
  <c r="Q60" i="15"/>
  <c r="G61" i="15" s="1"/>
  <c r="L61" i="15" s="1"/>
  <c r="S60" i="15"/>
  <c r="I61" i="15" s="1"/>
  <c r="N61" i="15" s="1"/>
  <c r="S46" i="13"/>
  <c r="V46" i="13"/>
  <c r="F47" i="13"/>
  <c r="K47" i="13" s="1"/>
  <c r="M47" i="13"/>
  <c r="AB47" i="13" s="1"/>
  <c r="P63" i="11"/>
  <c r="M64" i="11"/>
  <c r="N64" i="11"/>
  <c r="T64" i="11"/>
  <c r="L64" i="11"/>
  <c r="O57" i="10"/>
  <c r="S57" i="10"/>
  <c r="F58" i="10"/>
  <c r="I58" i="10" s="1"/>
  <c r="T58" i="10" s="1"/>
  <c r="H58" i="10"/>
  <c r="K58" i="10" s="1"/>
  <c r="V58" i="10" s="1"/>
  <c r="G58" i="10"/>
  <c r="M63" i="9"/>
  <c r="N63" i="9" s="1"/>
  <c r="J64" i="9"/>
  <c r="Q64" i="9"/>
  <c r="K64" i="9"/>
  <c r="K63" i="7"/>
  <c r="J63" i="7"/>
  <c r="Q63" i="7"/>
  <c r="M62" i="7"/>
  <c r="N62" i="7" s="1"/>
  <c r="N25" i="1"/>
  <c r="P38" i="12" l="1"/>
  <c r="Q38" i="12" s="1"/>
  <c r="F39" i="12"/>
  <c r="K39" i="12" s="1"/>
  <c r="H61" i="15"/>
  <c r="M61" i="15" s="1"/>
  <c r="F61" i="15"/>
  <c r="K61" i="15" s="1"/>
  <c r="J61" i="15"/>
  <c r="O61" i="15" s="1"/>
  <c r="AD61" i="15" s="1"/>
  <c r="X59" i="15"/>
  <c r="AC61" i="15"/>
  <c r="S61" i="15"/>
  <c r="I62" i="15" s="1"/>
  <c r="N62" i="15" s="1"/>
  <c r="AA61" i="15"/>
  <c r="Q61" i="15"/>
  <c r="G62" i="15" s="1"/>
  <c r="L62" i="15" s="1"/>
  <c r="Y60" i="15"/>
  <c r="U60" i="15"/>
  <c r="J47" i="13"/>
  <c r="O47" i="13" s="1"/>
  <c r="AD47" i="13" s="1"/>
  <c r="I47" i="13"/>
  <c r="N47" i="13" s="1"/>
  <c r="W46" i="13"/>
  <c r="X46" i="13" s="1"/>
  <c r="Z47" i="13"/>
  <c r="T47" i="13"/>
  <c r="H65" i="11"/>
  <c r="K65" i="11" s="1"/>
  <c r="V65" i="11" s="1"/>
  <c r="F65" i="11"/>
  <c r="I65" i="11" s="1"/>
  <c r="G65" i="11"/>
  <c r="J65" i="11" s="1"/>
  <c r="O64" i="11"/>
  <c r="P64" i="11" s="1"/>
  <c r="Q64" i="11" s="1"/>
  <c r="S64" i="11"/>
  <c r="Q63" i="11"/>
  <c r="R63" i="11" s="1"/>
  <c r="J58" i="10"/>
  <c r="M58" i="10" s="1"/>
  <c r="P57" i="10"/>
  <c r="Q57" i="10" s="1"/>
  <c r="R57" i="10"/>
  <c r="O63" i="9"/>
  <c r="P64" i="9"/>
  <c r="L64" i="9"/>
  <c r="G65" i="9"/>
  <c r="I65" i="9" s="1"/>
  <c r="R65" i="9" s="1"/>
  <c r="F65" i="9"/>
  <c r="H65" i="9" s="1"/>
  <c r="F64" i="7"/>
  <c r="H64" i="7" s="1"/>
  <c r="G64" i="7"/>
  <c r="I64" i="7" s="1"/>
  <c r="R64" i="7" s="1"/>
  <c r="O62" i="7"/>
  <c r="L63" i="7"/>
  <c r="P63" i="7"/>
  <c r="F25" i="1"/>
  <c r="L25" i="1" s="1"/>
  <c r="Z39" i="12" l="1"/>
  <c r="G39" i="12"/>
  <c r="L39" i="12" s="1"/>
  <c r="AA39" i="12" s="1"/>
  <c r="R38" i="12"/>
  <c r="H39" i="12" s="1"/>
  <c r="M39" i="12" s="1"/>
  <c r="AB39" i="12" s="1"/>
  <c r="AC62" i="15"/>
  <c r="P61" i="15"/>
  <c r="Z61" i="15"/>
  <c r="T61" i="15"/>
  <c r="AA62" i="15"/>
  <c r="V60" i="15"/>
  <c r="AB61" i="15"/>
  <c r="R61" i="15"/>
  <c r="AC47" i="13"/>
  <c r="P47" i="13"/>
  <c r="F48" i="13" s="1"/>
  <c r="K48" i="13" s="1"/>
  <c r="Z48" i="13" s="1"/>
  <c r="Y47" i="13"/>
  <c r="U47" i="13"/>
  <c r="V47" i="13" s="1"/>
  <c r="W47" i="13" s="1"/>
  <c r="R47" i="13"/>
  <c r="M65" i="11"/>
  <c r="G66" i="11" s="1"/>
  <c r="J66" i="11" s="1"/>
  <c r="U65" i="11"/>
  <c r="R64" i="11"/>
  <c r="T65" i="11"/>
  <c r="L65" i="11"/>
  <c r="N65" i="11"/>
  <c r="N58" i="10"/>
  <c r="U58" i="10"/>
  <c r="L58" i="10"/>
  <c r="G59" i="10"/>
  <c r="O58" i="10"/>
  <c r="P58" i="10" s="1"/>
  <c r="Q58" i="10" s="1"/>
  <c r="R58" i="10" s="1"/>
  <c r="S58" i="10"/>
  <c r="J65" i="9"/>
  <c r="Q65" i="9"/>
  <c r="K65" i="9"/>
  <c r="M64" i="9"/>
  <c r="N64" i="9" s="1"/>
  <c r="M63" i="7"/>
  <c r="N63" i="7" s="1"/>
  <c r="J64" i="7"/>
  <c r="Q64" i="7"/>
  <c r="K64" i="7"/>
  <c r="M25" i="1"/>
  <c r="S38" i="12" l="1"/>
  <c r="T39" i="12"/>
  <c r="H48" i="13"/>
  <c r="X60" i="15"/>
  <c r="W60" i="15"/>
  <c r="U61" i="15"/>
  <c r="Y61" i="15"/>
  <c r="J62" i="15"/>
  <c r="O62" i="15" s="1"/>
  <c r="AD62" i="15" s="1"/>
  <c r="H62" i="15"/>
  <c r="M62" i="15" s="1"/>
  <c r="F62" i="15"/>
  <c r="K62" i="15" s="1"/>
  <c r="Q47" i="13"/>
  <c r="G48" i="13" s="1"/>
  <c r="L48" i="13" s="1"/>
  <c r="AA48" i="13" s="1"/>
  <c r="X47" i="13"/>
  <c r="S65" i="11"/>
  <c r="O65" i="11"/>
  <c r="H66" i="11"/>
  <c r="K66" i="11" s="1"/>
  <c r="V66" i="11" s="1"/>
  <c r="F66" i="11"/>
  <c r="I66" i="11" s="1"/>
  <c r="U66" i="11"/>
  <c r="F59" i="10"/>
  <c r="I59" i="10" s="1"/>
  <c r="T59" i="10" s="1"/>
  <c r="H59" i="10"/>
  <c r="K59" i="10" s="1"/>
  <c r="V59" i="10" s="1"/>
  <c r="J59" i="10"/>
  <c r="O64" i="9"/>
  <c r="L65" i="9"/>
  <c r="P65" i="9"/>
  <c r="M65" i="9"/>
  <c r="G66" i="9"/>
  <c r="I66" i="9" s="1"/>
  <c r="R66" i="9" s="1"/>
  <c r="F66" i="9"/>
  <c r="H66" i="9" s="1"/>
  <c r="F65" i="7"/>
  <c r="H65" i="7" s="1"/>
  <c r="G65" i="7"/>
  <c r="O63" i="7"/>
  <c r="P64" i="7"/>
  <c r="L64" i="7"/>
  <c r="I65" i="7"/>
  <c r="R65" i="7" s="1"/>
  <c r="H25" i="1"/>
  <c r="Y39" i="12" l="1"/>
  <c r="U39" i="12"/>
  <c r="V39" i="12" s="1"/>
  <c r="W39" i="12" s="1"/>
  <c r="X39" i="12" s="1"/>
  <c r="I39" i="12"/>
  <c r="N39" i="12" s="1"/>
  <c r="J39" i="12"/>
  <c r="O39" i="12" s="1"/>
  <c r="AD39" i="12" s="1"/>
  <c r="S47" i="13"/>
  <c r="I48" i="13" s="1"/>
  <c r="N48" i="13" s="1"/>
  <c r="AC48" i="13" s="1"/>
  <c r="J48" i="13"/>
  <c r="O48" i="13" s="1"/>
  <c r="AD48" i="13" s="1"/>
  <c r="AB62" i="15"/>
  <c r="R62" i="15"/>
  <c r="V61" i="15"/>
  <c r="W61" i="15" s="1"/>
  <c r="Z62" i="15"/>
  <c r="P62" i="15"/>
  <c r="T62" i="15"/>
  <c r="Q62" i="15"/>
  <c r="G63" i="15" s="1"/>
  <c r="L63" i="15" s="1"/>
  <c r="S62" i="15"/>
  <c r="I63" i="15" s="1"/>
  <c r="N63" i="15" s="1"/>
  <c r="M48" i="13"/>
  <c r="R48" i="13" s="1"/>
  <c r="H49" i="13" s="1"/>
  <c r="P48" i="13"/>
  <c r="Q48" i="13"/>
  <c r="G49" i="13" s="1"/>
  <c r="L49" i="13" s="1"/>
  <c r="AA49" i="13" s="1"/>
  <c r="T66" i="11"/>
  <c r="L66" i="11"/>
  <c r="N66" i="11"/>
  <c r="P65" i="11"/>
  <c r="Q65" i="11" s="1"/>
  <c r="R65" i="11" s="1"/>
  <c r="M66" i="11"/>
  <c r="G67" i="11" s="1"/>
  <c r="J67" i="11" s="1"/>
  <c r="M59" i="10"/>
  <c r="U59" i="10"/>
  <c r="N59" i="10"/>
  <c r="L59" i="10"/>
  <c r="N65" i="9"/>
  <c r="K66" i="9"/>
  <c r="J66" i="9"/>
  <c r="Q66" i="9"/>
  <c r="O65" i="9"/>
  <c r="J65" i="7"/>
  <c r="Q65" i="7"/>
  <c r="K65" i="7"/>
  <c r="M64" i="7"/>
  <c r="N64" i="7" s="1"/>
  <c r="I25" i="1"/>
  <c r="J25" i="1" s="1"/>
  <c r="AC39" i="12" l="1"/>
  <c r="P39" i="12"/>
  <c r="Q39" i="12"/>
  <c r="G40" i="12" s="1"/>
  <c r="L40" i="12" s="1"/>
  <c r="AA40" i="12" s="1"/>
  <c r="AA63" i="15"/>
  <c r="X61" i="15"/>
  <c r="J63" i="15"/>
  <c r="O63" i="15" s="1"/>
  <c r="AD63" i="15" s="1"/>
  <c r="H63" i="15"/>
  <c r="M63" i="15" s="1"/>
  <c r="F63" i="15"/>
  <c r="K63" i="15" s="1"/>
  <c r="U62" i="15"/>
  <c r="Y62" i="15"/>
  <c r="AC63" i="15"/>
  <c r="AB48" i="13"/>
  <c r="T48" i="13"/>
  <c r="S48" i="13"/>
  <c r="M49" i="13"/>
  <c r="AB49" i="13" s="1"/>
  <c r="U67" i="11"/>
  <c r="O66" i="11"/>
  <c r="S66" i="11"/>
  <c r="F67" i="11"/>
  <c r="I67" i="11" s="1"/>
  <c r="H67" i="11"/>
  <c r="K67" i="11" s="1"/>
  <c r="V67" i="11" s="1"/>
  <c r="G60" i="10"/>
  <c r="J60" i="10" s="1"/>
  <c r="H60" i="10"/>
  <c r="K60" i="10" s="1"/>
  <c r="V60" i="10" s="1"/>
  <c r="F60" i="10"/>
  <c r="I60" i="10" s="1"/>
  <c r="S59" i="10"/>
  <c r="O59" i="10"/>
  <c r="P59" i="10" s="1"/>
  <c r="Q59" i="10" s="1"/>
  <c r="R59" i="10" s="1"/>
  <c r="F67" i="9"/>
  <c r="H67" i="9" s="1"/>
  <c r="G67" i="9"/>
  <c r="I67" i="9" s="1"/>
  <c r="R67" i="9" s="1"/>
  <c r="L66" i="9"/>
  <c r="M66" i="9" s="1"/>
  <c r="N66" i="9" s="1"/>
  <c r="P66" i="9"/>
  <c r="F66" i="7"/>
  <c r="G66" i="7"/>
  <c r="O64" i="7"/>
  <c r="P65" i="7"/>
  <c r="L65" i="7"/>
  <c r="I66" i="7"/>
  <c r="R66" i="7" s="1"/>
  <c r="H66" i="7"/>
  <c r="K25" i="1"/>
  <c r="F40" i="12" l="1"/>
  <c r="K40" i="12" s="1"/>
  <c r="Z40" i="12" s="1"/>
  <c r="R39" i="12"/>
  <c r="Z63" i="15"/>
  <c r="P63" i="15"/>
  <c r="T63" i="15"/>
  <c r="R63" i="15"/>
  <c r="AB63" i="15"/>
  <c r="S63" i="15"/>
  <c r="I64" i="15" s="1"/>
  <c r="N64" i="15" s="1"/>
  <c r="V62" i="15"/>
  <c r="Q63" i="15"/>
  <c r="G64" i="15" s="1"/>
  <c r="L64" i="15" s="1"/>
  <c r="U48" i="13"/>
  <c r="V48" i="13" s="1"/>
  <c r="W48" i="13" s="1"/>
  <c r="X48" i="13" s="1"/>
  <c r="Y48" i="13"/>
  <c r="F49" i="13"/>
  <c r="K49" i="13" s="1"/>
  <c r="I49" i="13"/>
  <c r="N49" i="13" s="1"/>
  <c r="J49" i="13"/>
  <c r="O49" i="13" s="1"/>
  <c r="AD49" i="13" s="1"/>
  <c r="T67" i="11"/>
  <c r="L67" i="11"/>
  <c r="N67" i="11"/>
  <c r="P66" i="11"/>
  <c r="Q66" i="11" s="1"/>
  <c r="M67" i="11"/>
  <c r="G68" i="11" s="1"/>
  <c r="J68" i="11" s="1"/>
  <c r="M60" i="10"/>
  <c r="U60" i="10"/>
  <c r="N60" i="10"/>
  <c r="T60" i="10"/>
  <c r="L60" i="10"/>
  <c r="G61" i="10"/>
  <c r="O66" i="9"/>
  <c r="J67" i="9"/>
  <c r="Q67" i="9"/>
  <c r="K67" i="9"/>
  <c r="M65" i="7"/>
  <c r="N65" i="7" s="1"/>
  <c r="O65" i="7" s="1"/>
  <c r="Q66" i="7"/>
  <c r="J66" i="7"/>
  <c r="K66" i="7"/>
  <c r="N26" i="1"/>
  <c r="H40" i="12" l="1"/>
  <c r="M40" i="12" s="1"/>
  <c r="S39" i="12"/>
  <c r="I40" i="12" s="1"/>
  <c r="N40" i="12" s="1"/>
  <c r="AC40" i="12" s="1"/>
  <c r="AC64" i="15"/>
  <c r="Y63" i="15"/>
  <c r="U63" i="15"/>
  <c r="V63" i="15" s="1"/>
  <c r="F64" i="15"/>
  <c r="K64" i="15" s="1"/>
  <c r="J64" i="15"/>
  <c r="O64" i="15" s="1"/>
  <c r="AD64" i="15" s="1"/>
  <c r="H64" i="15"/>
  <c r="M64" i="15" s="1"/>
  <c r="AA64" i="15"/>
  <c r="W62" i="15"/>
  <c r="X62" i="15" s="1"/>
  <c r="Z49" i="13"/>
  <c r="T49" i="13"/>
  <c r="AC49" i="13"/>
  <c r="P49" i="13"/>
  <c r="F50" i="13" s="1"/>
  <c r="K50" i="13" s="1"/>
  <c r="R66" i="11"/>
  <c r="S67" i="11"/>
  <c r="O67" i="11"/>
  <c r="U68" i="11"/>
  <c r="H68" i="11"/>
  <c r="K68" i="11" s="1"/>
  <c r="V68" i="11" s="1"/>
  <c r="F68" i="11"/>
  <c r="I68" i="11" s="1"/>
  <c r="S60" i="10"/>
  <c r="O60" i="10"/>
  <c r="P60" i="10" s="1"/>
  <c r="Q60" i="10" s="1"/>
  <c r="R60" i="10" s="1"/>
  <c r="J61" i="10"/>
  <c r="H61" i="10"/>
  <c r="K61" i="10" s="1"/>
  <c r="V61" i="10" s="1"/>
  <c r="F61" i="10"/>
  <c r="I61" i="10" s="1"/>
  <c r="L67" i="9"/>
  <c r="P67" i="9"/>
  <c r="G68" i="9"/>
  <c r="I68" i="9" s="1"/>
  <c r="R68" i="9" s="1"/>
  <c r="F68" i="9"/>
  <c r="H68" i="9" s="1"/>
  <c r="G67" i="7"/>
  <c r="I67" i="7" s="1"/>
  <c r="R67" i="7" s="1"/>
  <c r="F67" i="7"/>
  <c r="P66" i="7"/>
  <c r="L66" i="7"/>
  <c r="H67" i="7"/>
  <c r="F26" i="1"/>
  <c r="L26" i="1" s="1"/>
  <c r="J40" i="12" l="1"/>
  <c r="O40" i="12" s="1"/>
  <c r="T40" i="12"/>
  <c r="AB40" i="12"/>
  <c r="Q49" i="13"/>
  <c r="G50" i="13" s="1"/>
  <c r="L50" i="13" s="1"/>
  <c r="AA50" i="13" s="1"/>
  <c r="W63" i="15"/>
  <c r="Z64" i="15"/>
  <c r="P64" i="15"/>
  <c r="T64" i="15"/>
  <c r="Q64" i="15"/>
  <c r="G65" i="15" s="1"/>
  <c r="L65" i="15" s="1"/>
  <c r="AB64" i="15"/>
  <c r="R64" i="15"/>
  <c r="S64" i="15" s="1"/>
  <c r="I65" i="15" s="1"/>
  <c r="N65" i="15" s="1"/>
  <c r="X63" i="15"/>
  <c r="R49" i="13"/>
  <c r="H50" i="13" s="1"/>
  <c r="M50" i="13" s="1"/>
  <c r="Z50" i="13"/>
  <c r="Y49" i="13"/>
  <c r="U49" i="13"/>
  <c r="S49" i="13"/>
  <c r="T68" i="11"/>
  <c r="L68" i="11"/>
  <c r="N68" i="11"/>
  <c r="M68" i="11"/>
  <c r="G69" i="11" s="1"/>
  <c r="J69" i="11" s="1"/>
  <c r="P67" i="11"/>
  <c r="Q67" i="11" s="1"/>
  <c r="M61" i="10"/>
  <c r="U61" i="10"/>
  <c r="N61" i="10"/>
  <c r="T61" i="10"/>
  <c r="L61" i="10"/>
  <c r="G62" i="10"/>
  <c r="Q68" i="9"/>
  <c r="J68" i="9"/>
  <c r="K68" i="9"/>
  <c r="M67" i="9"/>
  <c r="N67" i="9" s="1"/>
  <c r="M66" i="7"/>
  <c r="N66" i="7" s="1"/>
  <c r="J67" i="7"/>
  <c r="Q67" i="7"/>
  <c r="K67" i="7"/>
  <c r="M26" i="1"/>
  <c r="AD40" i="12" l="1"/>
  <c r="P40" i="12"/>
  <c r="F41" i="12" s="1"/>
  <c r="K41" i="12" s="1"/>
  <c r="Z41" i="12" s="1"/>
  <c r="U40" i="12"/>
  <c r="V40" i="12" s="1"/>
  <c r="W40" i="12" s="1"/>
  <c r="X40" i="12" s="1"/>
  <c r="Y40" i="12"/>
  <c r="AB50" i="13"/>
  <c r="T50" i="13"/>
  <c r="Y50" i="13" s="1"/>
  <c r="AC65" i="15"/>
  <c r="U64" i="15"/>
  <c r="Y64" i="15"/>
  <c r="AA65" i="15"/>
  <c r="J65" i="15"/>
  <c r="O65" i="15" s="1"/>
  <c r="AD65" i="15" s="1"/>
  <c r="H65" i="15"/>
  <c r="M65" i="15" s="1"/>
  <c r="F65" i="15"/>
  <c r="K65" i="15" s="1"/>
  <c r="V49" i="13"/>
  <c r="W49" i="13" s="1"/>
  <c r="X49" i="13" s="1"/>
  <c r="I50" i="13"/>
  <c r="N50" i="13" s="1"/>
  <c r="AC50" i="13" s="1"/>
  <c r="J50" i="13"/>
  <c r="O50" i="13" s="1"/>
  <c r="AD50" i="13" s="1"/>
  <c r="U69" i="11"/>
  <c r="S68" i="11"/>
  <c r="O68" i="11"/>
  <c r="R67" i="11"/>
  <c r="H69" i="11"/>
  <c r="K69" i="11" s="1"/>
  <c r="V69" i="11" s="1"/>
  <c r="F69" i="11"/>
  <c r="I69" i="11" s="1"/>
  <c r="M69" i="11" s="1"/>
  <c r="G70" i="11" s="1"/>
  <c r="J70" i="11" s="1"/>
  <c r="H62" i="10"/>
  <c r="K62" i="10" s="1"/>
  <c r="V62" i="10" s="1"/>
  <c r="F62" i="10"/>
  <c r="I62" i="10" s="1"/>
  <c r="T62" i="10" s="1"/>
  <c r="J62" i="10"/>
  <c r="S61" i="10"/>
  <c r="O61" i="10"/>
  <c r="P61" i="10" s="1"/>
  <c r="O67" i="9"/>
  <c r="L68" i="9"/>
  <c r="M68" i="9" s="1"/>
  <c r="P68" i="9"/>
  <c r="G69" i="9"/>
  <c r="I69" i="9" s="1"/>
  <c r="R69" i="9" s="1"/>
  <c r="F69" i="9"/>
  <c r="H69" i="9" s="1"/>
  <c r="F68" i="7"/>
  <c r="H68" i="7" s="1"/>
  <c r="G68" i="7"/>
  <c r="I68" i="7" s="1"/>
  <c r="R68" i="7" s="1"/>
  <c r="O66" i="7"/>
  <c r="P67" i="7"/>
  <c r="L67" i="7"/>
  <c r="H26" i="1"/>
  <c r="I26" i="1" s="1"/>
  <c r="J26" i="1" s="1"/>
  <c r="Q40" i="12" l="1"/>
  <c r="G41" i="12" s="1"/>
  <c r="L41" i="12" s="1"/>
  <c r="AA41" i="12" s="1"/>
  <c r="U50" i="13"/>
  <c r="V50" i="13" s="1"/>
  <c r="V64" i="15"/>
  <c r="X64" i="15" s="1"/>
  <c r="Z65" i="15"/>
  <c r="P65" i="15"/>
  <c r="T65" i="15"/>
  <c r="W64" i="15"/>
  <c r="AB65" i="15"/>
  <c r="R65" i="15"/>
  <c r="S65" i="15"/>
  <c r="I66" i="15" s="1"/>
  <c r="N66" i="15" s="1"/>
  <c r="P50" i="13"/>
  <c r="F51" i="13" s="1"/>
  <c r="K51" i="13" s="1"/>
  <c r="Q50" i="13"/>
  <c r="G51" i="13" s="1"/>
  <c r="L51" i="13" s="1"/>
  <c r="AA51" i="13" s="1"/>
  <c r="R50" i="13"/>
  <c r="H51" i="13" s="1"/>
  <c r="W50" i="13"/>
  <c r="X50" i="13" s="1"/>
  <c r="Z51" i="13"/>
  <c r="U70" i="11"/>
  <c r="U72" i="11" s="1"/>
  <c r="J72" i="11"/>
  <c r="J71" i="11"/>
  <c r="P68" i="11"/>
  <c r="T69" i="11"/>
  <c r="L69" i="11"/>
  <c r="N69" i="11"/>
  <c r="M62" i="10"/>
  <c r="U62" i="10"/>
  <c r="N62" i="10"/>
  <c r="Q61" i="10"/>
  <c r="R61" i="10" s="1"/>
  <c r="L62" i="10"/>
  <c r="Q69" i="9"/>
  <c r="K69" i="9"/>
  <c r="J69" i="9"/>
  <c r="N68" i="9"/>
  <c r="O68" i="9" s="1"/>
  <c r="Q68" i="7"/>
  <c r="K68" i="7"/>
  <c r="J68" i="7"/>
  <c r="M67" i="7"/>
  <c r="K26" i="1"/>
  <c r="R40" i="12" l="1"/>
  <c r="Y65" i="15"/>
  <c r="U65" i="15"/>
  <c r="F66" i="15"/>
  <c r="K66" i="15" s="1"/>
  <c r="Q65" i="15"/>
  <c r="G66" i="15" s="1"/>
  <c r="L66" i="15" s="1"/>
  <c r="AC66" i="15"/>
  <c r="M51" i="13"/>
  <c r="AB51" i="13" s="1"/>
  <c r="S50" i="13"/>
  <c r="I51" i="13" s="1"/>
  <c r="N51" i="13" s="1"/>
  <c r="AC51" i="13" s="1"/>
  <c r="R68" i="11"/>
  <c r="Q68" i="11"/>
  <c r="F70" i="11"/>
  <c r="I70" i="11" s="1"/>
  <c r="H70" i="11"/>
  <c r="K70" i="11" s="1"/>
  <c r="V70" i="11" s="1"/>
  <c r="O69" i="11"/>
  <c r="S69" i="11"/>
  <c r="G63" i="10"/>
  <c r="S62" i="10"/>
  <c r="O62" i="10"/>
  <c r="F63" i="10"/>
  <c r="I63" i="10" s="1"/>
  <c r="T63" i="10" s="1"/>
  <c r="H63" i="10"/>
  <c r="K63" i="10" s="1"/>
  <c r="V63" i="10" s="1"/>
  <c r="P69" i="9"/>
  <c r="L69" i="9"/>
  <c r="G70" i="9"/>
  <c r="I70" i="9" s="1"/>
  <c r="F70" i="9"/>
  <c r="H70" i="9" s="1"/>
  <c r="F69" i="7"/>
  <c r="G69" i="7"/>
  <c r="L68" i="7"/>
  <c r="P68" i="7"/>
  <c r="N67" i="7"/>
  <c r="O67" i="7" s="1"/>
  <c r="I69" i="7"/>
  <c r="R69" i="7" s="1"/>
  <c r="H69" i="7"/>
  <c r="N27" i="1"/>
  <c r="S40" i="12" l="1"/>
  <c r="I41" i="12" s="1"/>
  <c r="N41" i="12" s="1"/>
  <c r="AC41" i="12" s="1"/>
  <c r="H41" i="12"/>
  <c r="M41" i="12" s="1"/>
  <c r="J51" i="13"/>
  <c r="O51" i="13" s="1"/>
  <c r="AD51" i="13" s="1"/>
  <c r="T51" i="13"/>
  <c r="U51" i="13" s="1"/>
  <c r="J66" i="15"/>
  <c r="O66" i="15" s="1"/>
  <c r="AD66" i="15" s="1"/>
  <c r="Z66" i="15"/>
  <c r="V65" i="15"/>
  <c r="W65" i="15" s="1"/>
  <c r="AA66" i="15"/>
  <c r="H66" i="15"/>
  <c r="M66" i="15" s="1"/>
  <c r="T66" i="15" s="1"/>
  <c r="P51" i="13"/>
  <c r="F52" i="13" s="1"/>
  <c r="K52" i="13" s="1"/>
  <c r="Q51" i="13"/>
  <c r="G52" i="13" s="1"/>
  <c r="L52" i="13" s="1"/>
  <c r="AA52" i="13" s="1"/>
  <c r="Y51" i="13"/>
  <c r="R51" i="13"/>
  <c r="H52" i="13" s="1"/>
  <c r="Z52" i="13"/>
  <c r="V51" i="13"/>
  <c r="P69" i="11"/>
  <c r="Q69" i="11" s="1"/>
  <c r="T70" i="11"/>
  <c r="T72" i="11" s="1"/>
  <c r="L70" i="11"/>
  <c r="N70" i="11"/>
  <c r="I72" i="11"/>
  <c r="I71" i="11"/>
  <c r="M70" i="11"/>
  <c r="R62" i="10"/>
  <c r="P62" i="10"/>
  <c r="Q62" i="10" s="1"/>
  <c r="J63" i="10"/>
  <c r="M63" i="10" s="1"/>
  <c r="R70" i="9"/>
  <c r="R72" i="9" s="1"/>
  <c r="I72" i="9"/>
  <c r="I71" i="9"/>
  <c r="M69" i="9"/>
  <c r="Q70" i="9"/>
  <c r="Q72" i="9" s="1"/>
  <c r="J70" i="9"/>
  <c r="K70" i="9"/>
  <c r="H72" i="9"/>
  <c r="H71" i="9"/>
  <c r="Q69" i="7"/>
  <c r="J69" i="7"/>
  <c r="K69" i="7"/>
  <c r="M68" i="7"/>
  <c r="N68" i="7" s="1"/>
  <c r="F27" i="1"/>
  <c r="L27" i="1" s="1"/>
  <c r="AB41" i="12" l="1"/>
  <c r="T41" i="12"/>
  <c r="J41" i="12"/>
  <c r="O41" i="12" s="1"/>
  <c r="Q66" i="15"/>
  <c r="G67" i="15" s="1"/>
  <c r="L67" i="15" s="1"/>
  <c r="Y66" i="15"/>
  <c r="U66" i="15"/>
  <c r="AA67" i="15"/>
  <c r="X65" i="15"/>
  <c r="AB66" i="15"/>
  <c r="R66" i="15"/>
  <c r="P66" i="15"/>
  <c r="S66" i="15"/>
  <c r="I67" i="15" s="1"/>
  <c r="N67" i="15" s="1"/>
  <c r="M52" i="13"/>
  <c r="AB52" i="13" s="1"/>
  <c r="S51" i="13"/>
  <c r="I52" i="13" s="1"/>
  <c r="N52" i="13" s="1"/>
  <c r="AC52" i="13" s="1"/>
  <c r="W51" i="13"/>
  <c r="X51" i="13" s="1"/>
  <c r="S70" i="11"/>
  <c r="O70" i="11"/>
  <c r="P70" i="11" s="1"/>
  <c r="P72" i="11" s="1"/>
  <c r="R69" i="11"/>
  <c r="U63" i="10"/>
  <c r="N63" i="10"/>
  <c r="L63" i="10"/>
  <c r="P70" i="9"/>
  <c r="L70" i="9"/>
  <c r="N69" i="9"/>
  <c r="O69" i="9" s="1"/>
  <c r="F70" i="7"/>
  <c r="H70" i="7" s="1"/>
  <c r="G70" i="7"/>
  <c r="I70" i="7" s="1"/>
  <c r="R70" i="7" s="1"/>
  <c r="R72" i="7" s="1"/>
  <c r="O68" i="7"/>
  <c r="L69" i="7"/>
  <c r="P69" i="7"/>
  <c r="M27" i="1"/>
  <c r="U41" i="12" l="1"/>
  <c r="Y41" i="12"/>
  <c r="AD41" i="12"/>
  <c r="P41" i="12"/>
  <c r="Q41" i="12"/>
  <c r="G42" i="12" s="1"/>
  <c r="L42" i="12" s="1"/>
  <c r="AA42" i="12" s="1"/>
  <c r="J52" i="13"/>
  <c r="O52" i="13" s="1"/>
  <c r="AC67" i="15"/>
  <c r="V66" i="15"/>
  <c r="X66" i="15" s="1"/>
  <c r="F67" i="15"/>
  <c r="K67" i="15" s="1"/>
  <c r="J67" i="15"/>
  <c r="O67" i="15" s="1"/>
  <c r="AD67" i="15" s="1"/>
  <c r="H67" i="15"/>
  <c r="M67" i="15" s="1"/>
  <c r="W66" i="15"/>
  <c r="T52" i="13"/>
  <c r="AD52" i="13"/>
  <c r="P52" i="13"/>
  <c r="Q52" i="13"/>
  <c r="G53" i="13" s="1"/>
  <c r="L53" i="13" s="1"/>
  <c r="R52" i="13"/>
  <c r="H53" i="13" s="1"/>
  <c r="O72" i="11"/>
  <c r="Q70" i="11"/>
  <c r="Q72" i="11" s="1"/>
  <c r="S72" i="11"/>
  <c r="S71" i="11"/>
  <c r="H64" i="10"/>
  <c r="K64" i="10" s="1"/>
  <c r="V64" i="10" s="1"/>
  <c r="F64" i="10"/>
  <c r="I64" i="10" s="1"/>
  <c r="T64" i="10" s="1"/>
  <c r="G64" i="10"/>
  <c r="S63" i="10"/>
  <c r="O63" i="10"/>
  <c r="L72" i="9"/>
  <c r="M70" i="9"/>
  <c r="M72" i="9" s="1"/>
  <c r="P72" i="9"/>
  <c r="P71" i="9"/>
  <c r="I71" i="7"/>
  <c r="I72" i="7"/>
  <c r="H71" i="7"/>
  <c r="H72" i="7"/>
  <c r="J70" i="7"/>
  <c r="Q70" i="7"/>
  <c r="Q72" i="7" s="1"/>
  <c r="K70" i="7"/>
  <c r="M69" i="7"/>
  <c r="N69" i="7" s="1"/>
  <c r="H27" i="1"/>
  <c r="F42" i="12" l="1"/>
  <c r="K42" i="12" s="1"/>
  <c r="R41" i="12"/>
  <c r="H42" i="12" s="1"/>
  <c r="M42" i="12" s="1"/>
  <c r="AB42" i="12" s="1"/>
  <c r="V41" i="12"/>
  <c r="W41" i="12" s="1"/>
  <c r="X41" i="12"/>
  <c r="Z67" i="15"/>
  <c r="P67" i="15"/>
  <c r="T67" i="15"/>
  <c r="Q67" i="15"/>
  <c r="G68" i="15" s="1"/>
  <c r="L68" i="15" s="1"/>
  <c r="S67" i="15"/>
  <c r="I68" i="15" s="1"/>
  <c r="N68" i="15" s="1"/>
  <c r="AB67" i="15"/>
  <c r="R67" i="15"/>
  <c r="U52" i="13"/>
  <c r="V52" i="13" s="1"/>
  <c r="W52" i="13" s="1"/>
  <c r="Y52" i="13"/>
  <c r="S52" i="13"/>
  <c r="I53" i="13" s="1"/>
  <c r="AA53" i="13"/>
  <c r="M53" i="13"/>
  <c r="F53" i="13"/>
  <c r="K53" i="13" s="1"/>
  <c r="R70" i="11"/>
  <c r="P63" i="10"/>
  <c r="Q63" i="10" s="1"/>
  <c r="J64" i="10"/>
  <c r="M64" i="10" s="1"/>
  <c r="N70" i="9"/>
  <c r="N72" i="9" s="1"/>
  <c r="O70" i="9"/>
  <c r="L70" i="7"/>
  <c r="P70" i="7"/>
  <c r="O69" i="7"/>
  <c r="I27" i="1"/>
  <c r="J27" i="1" s="1"/>
  <c r="S41" i="12" l="1"/>
  <c r="Z42" i="12"/>
  <c r="T42" i="12"/>
  <c r="X52" i="13"/>
  <c r="AA68" i="15"/>
  <c r="U67" i="15"/>
  <c r="Y67" i="15"/>
  <c r="AC68" i="15"/>
  <c r="J68" i="15"/>
  <c r="O68" i="15" s="1"/>
  <c r="AD68" i="15" s="1"/>
  <c r="H68" i="15"/>
  <c r="M68" i="15" s="1"/>
  <c r="F68" i="15"/>
  <c r="K68" i="15" s="1"/>
  <c r="N53" i="13"/>
  <c r="AC53" i="13" s="1"/>
  <c r="J53" i="13"/>
  <c r="O53" i="13" s="1"/>
  <c r="AD53" i="13" s="1"/>
  <c r="Z53" i="13"/>
  <c r="T53" i="13"/>
  <c r="AB53" i="13"/>
  <c r="N64" i="10"/>
  <c r="O64" i="10" s="1"/>
  <c r="P64" i="10" s="1"/>
  <c r="Q64" i="10" s="1"/>
  <c r="U64" i="10"/>
  <c r="L64" i="10"/>
  <c r="R63" i="10"/>
  <c r="P72" i="7"/>
  <c r="P71" i="7"/>
  <c r="L72" i="7"/>
  <c r="M70" i="7"/>
  <c r="K27" i="1"/>
  <c r="U42" i="12" l="1"/>
  <c r="V42" i="12" s="1"/>
  <c r="W42" i="12" s="1"/>
  <c r="X42" i="12" s="1"/>
  <c r="Y42" i="12"/>
  <c r="I42" i="12"/>
  <c r="N42" i="12" s="1"/>
  <c r="J42" i="12"/>
  <c r="O42" i="12" s="1"/>
  <c r="AD42" i="12" s="1"/>
  <c r="Z68" i="15"/>
  <c r="P68" i="15"/>
  <c r="T68" i="15"/>
  <c r="V67" i="15"/>
  <c r="W67" i="15" s="1"/>
  <c r="R68" i="15"/>
  <c r="AB68" i="15"/>
  <c r="Q68" i="15"/>
  <c r="G69" i="15" s="1"/>
  <c r="L69" i="15" s="1"/>
  <c r="Q53" i="13"/>
  <c r="G54" i="13" s="1"/>
  <c r="L54" i="13" s="1"/>
  <c r="AA54" i="13" s="1"/>
  <c r="R53" i="13"/>
  <c r="H54" i="13" s="1"/>
  <c r="P53" i="13"/>
  <c r="F54" i="13" s="1"/>
  <c r="K54" i="13" s="1"/>
  <c r="U53" i="13"/>
  <c r="V53" i="13" s="1"/>
  <c r="Y53" i="13"/>
  <c r="G65" i="10"/>
  <c r="S64" i="10"/>
  <c r="F65" i="10"/>
  <c r="I65" i="10" s="1"/>
  <c r="T65" i="10" s="1"/>
  <c r="H65" i="10"/>
  <c r="K65" i="10" s="1"/>
  <c r="V65" i="10" s="1"/>
  <c r="J65" i="10"/>
  <c r="M65" i="10" s="1"/>
  <c r="R64" i="10"/>
  <c r="M72" i="7"/>
  <c r="N70" i="7"/>
  <c r="N72" i="7" s="1"/>
  <c r="O70" i="7"/>
  <c r="N28" i="1"/>
  <c r="AC42" i="12" l="1"/>
  <c r="P42" i="12"/>
  <c r="Y68" i="15"/>
  <c r="U68" i="15"/>
  <c r="H69" i="15"/>
  <c r="M69" i="15" s="1"/>
  <c r="F69" i="15"/>
  <c r="K69" i="15" s="1"/>
  <c r="S68" i="15"/>
  <c r="I69" i="15" s="1"/>
  <c r="N69" i="15" s="1"/>
  <c r="AA69" i="15"/>
  <c r="X67" i="15"/>
  <c r="M54" i="13"/>
  <c r="T54" i="13" s="1"/>
  <c r="S53" i="13"/>
  <c r="W53" i="13"/>
  <c r="Z54" i="13"/>
  <c r="X53" i="13"/>
  <c r="U65" i="10"/>
  <c r="N65" i="10"/>
  <c r="L65" i="10"/>
  <c r="F28" i="1"/>
  <c r="L28" i="1" s="1"/>
  <c r="Q42" i="12" l="1"/>
  <c r="F43" i="12"/>
  <c r="K43" i="12" s="1"/>
  <c r="J69" i="15"/>
  <c r="O69" i="15" s="1"/>
  <c r="AD69" i="15" s="1"/>
  <c r="AB69" i="15"/>
  <c r="R69" i="15"/>
  <c r="AC69" i="15"/>
  <c r="S69" i="15"/>
  <c r="I70" i="15" s="1"/>
  <c r="N70" i="15" s="1"/>
  <c r="V68" i="15"/>
  <c r="W68" i="15" s="1"/>
  <c r="P69" i="15"/>
  <c r="Q69" i="15" s="1"/>
  <c r="G70" i="15" s="1"/>
  <c r="L70" i="15" s="1"/>
  <c r="Z69" i="15"/>
  <c r="T69" i="15"/>
  <c r="J54" i="13"/>
  <c r="O54" i="13" s="1"/>
  <c r="AD54" i="13" s="1"/>
  <c r="I54" i="13"/>
  <c r="N54" i="13" s="1"/>
  <c r="AC54" i="13" s="1"/>
  <c r="AB54" i="13"/>
  <c r="U54" i="13"/>
  <c r="V54" i="13" s="1"/>
  <c r="W54" i="13" s="1"/>
  <c r="Y54" i="13"/>
  <c r="F66" i="10"/>
  <c r="I66" i="10" s="1"/>
  <c r="T66" i="10" s="1"/>
  <c r="H66" i="10"/>
  <c r="K66" i="10" s="1"/>
  <c r="V66" i="10" s="1"/>
  <c r="O65" i="10"/>
  <c r="S65" i="10"/>
  <c r="G66" i="10"/>
  <c r="M28" i="1"/>
  <c r="Z43" i="12" l="1"/>
  <c r="G43" i="12"/>
  <c r="L43" i="12" s="1"/>
  <c r="R42" i="12"/>
  <c r="AA70" i="15"/>
  <c r="L74" i="15"/>
  <c r="L73" i="15"/>
  <c r="L71" i="15"/>
  <c r="L72" i="15"/>
  <c r="AC70" i="15"/>
  <c r="N74" i="15"/>
  <c r="N71" i="15"/>
  <c r="N73" i="15"/>
  <c r="N72" i="15"/>
  <c r="J70" i="15"/>
  <c r="O70" i="15" s="1"/>
  <c r="H70" i="15"/>
  <c r="M70" i="15" s="1"/>
  <c r="F70" i="15"/>
  <c r="K70" i="15" s="1"/>
  <c r="S70" i="15" s="1"/>
  <c r="X68" i="15"/>
  <c r="U69" i="15"/>
  <c r="Y69" i="15"/>
  <c r="P54" i="13"/>
  <c r="F55" i="13" s="1"/>
  <c r="K55" i="13" s="1"/>
  <c r="Z55" i="13" s="1"/>
  <c r="R54" i="13"/>
  <c r="H55" i="13" s="1"/>
  <c r="X54" i="13"/>
  <c r="J66" i="10"/>
  <c r="M66" i="10" s="1"/>
  <c r="P65" i="10"/>
  <c r="Q65" i="10" s="1"/>
  <c r="R65" i="10"/>
  <c r="L66" i="10"/>
  <c r="H28" i="1"/>
  <c r="AA43" i="12" l="1"/>
  <c r="H43" i="12"/>
  <c r="M43" i="12" s="1"/>
  <c r="AB43" i="12" s="1"/>
  <c r="S42" i="12"/>
  <c r="Q54" i="13"/>
  <c r="G55" i="13" s="1"/>
  <c r="L55" i="13" s="1"/>
  <c r="Z70" i="15"/>
  <c r="P70" i="15"/>
  <c r="T70" i="15"/>
  <c r="K72" i="15"/>
  <c r="K73" i="15"/>
  <c r="K74" i="15"/>
  <c r="K71" i="15"/>
  <c r="AC73" i="15"/>
  <c r="AC71" i="15"/>
  <c r="AC74" i="15"/>
  <c r="AC72" i="15"/>
  <c r="AB70" i="15"/>
  <c r="R70" i="15"/>
  <c r="M74" i="15"/>
  <c r="M72" i="15"/>
  <c r="M73" i="15"/>
  <c r="M71" i="15"/>
  <c r="AD70" i="15"/>
  <c r="O74" i="15"/>
  <c r="O72" i="15"/>
  <c r="O71" i="15"/>
  <c r="O73" i="15"/>
  <c r="V69" i="15"/>
  <c r="W69" i="15" s="1"/>
  <c r="Q70" i="15"/>
  <c r="AA72" i="15"/>
  <c r="AA73" i="15"/>
  <c r="AA74" i="15"/>
  <c r="AA71" i="15"/>
  <c r="M55" i="13"/>
  <c r="AB55" i="13" s="1"/>
  <c r="S54" i="13"/>
  <c r="AA55" i="13"/>
  <c r="U66" i="10"/>
  <c r="N66" i="10"/>
  <c r="F67" i="10"/>
  <c r="I67" i="10" s="1"/>
  <c r="T67" i="10" s="1"/>
  <c r="G67" i="10"/>
  <c r="I28" i="1"/>
  <c r="J28" i="1" s="1"/>
  <c r="I43" i="12" l="1"/>
  <c r="N43" i="12" s="1"/>
  <c r="AC43" i="12" s="1"/>
  <c r="J43" i="12"/>
  <c r="O43" i="12" s="1"/>
  <c r="AD43" i="12" s="1"/>
  <c r="T43" i="12"/>
  <c r="P43" i="12"/>
  <c r="Q43" i="12"/>
  <c r="G44" i="12" s="1"/>
  <c r="L44" i="12" s="1"/>
  <c r="AA44" i="12" s="1"/>
  <c r="X69" i="15"/>
  <c r="AB72" i="15"/>
  <c r="AB71" i="15"/>
  <c r="AB73" i="15"/>
  <c r="AB74" i="15"/>
  <c r="U70" i="15"/>
  <c r="Y70" i="15"/>
  <c r="V70" i="15"/>
  <c r="V72" i="15" s="1"/>
  <c r="AD72" i="15"/>
  <c r="AD74" i="15"/>
  <c r="AD73" i="15"/>
  <c r="AD71" i="15"/>
  <c r="Z71" i="15"/>
  <c r="Z73" i="15"/>
  <c r="Z72" i="15"/>
  <c r="Z74" i="15"/>
  <c r="I55" i="13"/>
  <c r="N55" i="13" s="1"/>
  <c r="AC55" i="13" s="1"/>
  <c r="T55" i="13"/>
  <c r="J55" i="13"/>
  <c r="O55" i="13" s="1"/>
  <c r="AD55" i="13" s="1"/>
  <c r="S66" i="10"/>
  <c r="O66" i="10"/>
  <c r="P66" i="10" s="1"/>
  <c r="Q66" i="10" s="1"/>
  <c r="J67" i="10"/>
  <c r="M67" i="10" s="1"/>
  <c r="H67" i="10"/>
  <c r="K67" i="10" s="1"/>
  <c r="K28" i="1"/>
  <c r="Y43" i="12" l="1"/>
  <c r="U43" i="12"/>
  <c r="V43" i="12" s="1"/>
  <c r="W43" i="12" s="1"/>
  <c r="X43" i="12" s="1"/>
  <c r="R43" i="12"/>
  <c r="H44" i="12" s="1"/>
  <c r="M44" i="12" s="1"/>
  <c r="AB44" i="12" s="1"/>
  <c r="F44" i="12"/>
  <c r="K44" i="12" s="1"/>
  <c r="W70" i="15"/>
  <c r="W72" i="15" s="1"/>
  <c r="Y73" i="15"/>
  <c r="Y74" i="15"/>
  <c r="Y71" i="15"/>
  <c r="Y72" i="15"/>
  <c r="X70" i="15"/>
  <c r="U72" i="15"/>
  <c r="Y55" i="13"/>
  <c r="U55" i="13"/>
  <c r="V55" i="13" s="1"/>
  <c r="W55" i="13" s="1"/>
  <c r="X55" i="13" s="1"/>
  <c r="P55" i="13"/>
  <c r="F56" i="13" s="1"/>
  <c r="K56" i="13" s="1"/>
  <c r="L67" i="10"/>
  <c r="V67" i="10"/>
  <c r="N67" i="10"/>
  <c r="U67" i="10"/>
  <c r="G68" i="10"/>
  <c r="R66" i="10"/>
  <c r="N29" i="1"/>
  <c r="Z44" i="12" l="1"/>
  <c r="T44" i="12"/>
  <c r="S43" i="12"/>
  <c r="Q55" i="13"/>
  <c r="G56" i="13" s="1"/>
  <c r="L56" i="13" s="1"/>
  <c r="R55" i="13"/>
  <c r="AA56" i="13"/>
  <c r="Z56" i="13"/>
  <c r="F68" i="10"/>
  <c r="I68" i="10" s="1"/>
  <c r="T68" i="10" s="1"/>
  <c r="S67" i="10"/>
  <c r="O67" i="10"/>
  <c r="P67" i="10" s="1"/>
  <c r="Q67" i="10" s="1"/>
  <c r="R67" i="10" s="1"/>
  <c r="J68" i="10"/>
  <c r="H68" i="10"/>
  <c r="K68" i="10" s="1"/>
  <c r="F29" i="1"/>
  <c r="L29" i="1" s="1"/>
  <c r="I44" i="12" l="1"/>
  <c r="N44" i="12" s="1"/>
  <c r="J44" i="12"/>
  <c r="O44" i="12" s="1"/>
  <c r="AD44" i="12" s="1"/>
  <c r="Y44" i="12"/>
  <c r="U44" i="12"/>
  <c r="V44" i="12" s="1"/>
  <c r="W44" i="12" s="1"/>
  <c r="X44" i="12" s="1"/>
  <c r="S55" i="13"/>
  <c r="H56" i="13"/>
  <c r="M56" i="13" s="1"/>
  <c r="T56" i="13" s="1"/>
  <c r="I56" i="13"/>
  <c r="N56" i="13" s="1"/>
  <c r="AC56" i="13" s="1"/>
  <c r="U56" i="13"/>
  <c r="V56" i="13" s="1"/>
  <c r="Y56" i="13"/>
  <c r="J56" i="13"/>
  <c r="O56" i="13" s="1"/>
  <c r="AD56" i="13" s="1"/>
  <c r="M68" i="10"/>
  <c r="L68" i="10"/>
  <c r="V68" i="10"/>
  <c r="N68" i="10"/>
  <c r="O68" i="10" s="1"/>
  <c r="P68" i="10" s="1"/>
  <c r="Q68" i="10" s="1"/>
  <c r="U68" i="10"/>
  <c r="F69" i="10"/>
  <c r="I69" i="10" s="1"/>
  <c r="T69" i="10" s="1"/>
  <c r="M29" i="1"/>
  <c r="AC44" i="12" l="1"/>
  <c r="P44" i="12"/>
  <c r="AB56" i="13"/>
  <c r="W56" i="13"/>
  <c r="P56" i="13"/>
  <c r="X56" i="13"/>
  <c r="S68" i="10"/>
  <c r="G69" i="10"/>
  <c r="J69" i="10"/>
  <c r="M69" i="10" s="1"/>
  <c r="H69" i="10"/>
  <c r="K69" i="10" s="1"/>
  <c r="R68" i="10"/>
  <c r="H29" i="1"/>
  <c r="I29" i="1" s="1"/>
  <c r="J29" i="1" s="1"/>
  <c r="F45" i="12" l="1"/>
  <c r="K45" i="12" s="1"/>
  <c r="Q44" i="12"/>
  <c r="F57" i="13"/>
  <c r="K57" i="13" s="1"/>
  <c r="Q56" i="13"/>
  <c r="L69" i="10"/>
  <c r="V69" i="10"/>
  <c r="U69" i="10"/>
  <c r="N69" i="10"/>
  <c r="K29" i="1"/>
  <c r="R44" i="12" l="1"/>
  <c r="H45" i="12" s="1"/>
  <c r="M45" i="12" s="1"/>
  <c r="AB45" i="12" s="1"/>
  <c r="G45" i="12"/>
  <c r="L45" i="12" s="1"/>
  <c r="AA45" i="12" s="1"/>
  <c r="S44" i="12"/>
  <c r="I45" i="12" s="1"/>
  <c r="N45" i="12" s="1"/>
  <c r="AC45" i="12" s="1"/>
  <c r="J45" i="12"/>
  <c r="O45" i="12" s="1"/>
  <c r="AD45" i="12" s="1"/>
  <c r="Z45" i="12"/>
  <c r="T45" i="12"/>
  <c r="P45" i="12"/>
  <c r="Q45" i="12"/>
  <c r="G46" i="12" s="1"/>
  <c r="L46" i="12" s="1"/>
  <c r="AA46" i="12" s="1"/>
  <c r="G57" i="13"/>
  <c r="L57" i="13" s="1"/>
  <c r="R56" i="13"/>
  <c r="Z57" i="13"/>
  <c r="G70" i="10"/>
  <c r="J70" i="10" s="1"/>
  <c r="O69" i="10"/>
  <c r="P69" i="10" s="1"/>
  <c r="Q69" i="10" s="1"/>
  <c r="R69" i="10" s="1"/>
  <c r="S69" i="10"/>
  <c r="H70" i="10"/>
  <c r="K70" i="10" s="1"/>
  <c r="V70" i="10" s="1"/>
  <c r="F70" i="10"/>
  <c r="I70" i="10" s="1"/>
  <c r="N30" i="1"/>
  <c r="Y45" i="12" l="1"/>
  <c r="U45" i="12"/>
  <c r="V45" i="12" s="1"/>
  <c r="W45" i="12" s="1"/>
  <c r="X45" i="12" s="1"/>
  <c r="F46" i="12"/>
  <c r="K46" i="12" s="1"/>
  <c r="R45" i="12"/>
  <c r="H46" i="12" s="1"/>
  <c r="M46" i="12" s="1"/>
  <c r="AB46" i="12" s="1"/>
  <c r="S56" i="13"/>
  <c r="I57" i="13" s="1"/>
  <c r="H57" i="13"/>
  <c r="M57" i="13" s="1"/>
  <c r="N57" i="13"/>
  <c r="J57" i="13"/>
  <c r="O57" i="13" s="1"/>
  <c r="AD57" i="13" s="1"/>
  <c r="AB57" i="13"/>
  <c r="T57" i="13"/>
  <c r="AA57" i="13"/>
  <c r="M70" i="10"/>
  <c r="J71" i="10"/>
  <c r="J72" i="10"/>
  <c r="U70" i="10"/>
  <c r="N70" i="10"/>
  <c r="T70" i="10"/>
  <c r="T72" i="10" s="1"/>
  <c r="U72" i="10"/>
  <c r="L70" i="10"/>
  <c r="I72" i="10"/>
  <c r="I71" i="10"/>
  <c r="F30" i="1"/>
  <c r="L30" i="1" s="1"/>
  <c r="Z46" i="12" l="1"/>
  <c r="T46" i="12"/>
  <c r="S45" i="12"/>
  <c r="I46" i="12" s="1"/>
  <c r="N46" i="12" s="1"/>
  <c r="AC46" i="12" s="1"/>
  <c r="P57" i="13"/>
  <c r="F58" i="13" s="1"/>
  <c r="K58" i="13" s="1"/>
  <c r="Q57" i="13"/>
  <c r="G58" i="13" s="1"/>
  <c r="L58" i="13" s="1"/>
  <c r="AA58" i="13" s="1"/>
  <c r="Y57" i="13"/>
  <c r="U57" i="13"/>
  <c r="R57" i="13"/>
  <c r="AC57" i="13"/>
  <c r="S70" i="10"/>
  <c r="O70" i="10"/>
  <c r="P70" i="10" s="1"/>
  <c r="P72" i="10" s="1"/>
  <c r="M30" i="1"/>
  <c r="U46" i="12" l="1"/>
  <c r="Y46" i="12"/>
  <c r="J46" i="12"/>
  <c r="O46" i="12" s="1"/>
  <c r="AD46" i="12" s="1"/>
  <c r="S57" i="13"/>
  <c r="I58" i="13" s="1"/>
  <c r="H58" i="13"/>
  <c r="M58" i="13" s="1"/>
  <c r="T58" i="13" s="1"/>
  <c r="J58" i="13"/>
  <c r="O58" i="13" s="1"/>
  <c r="AD58" i="13" s="1"/>
  <c r="Z58" i="13"/>
  <c r="V57" i="13"/>
  <c r="W57" i="13" s="1"/>
  <c r="Q70" i="10"/>
  <c r="Q72" i="10" s="1"/>
  <c r="R70" i="10"/>
  <c r="O72" i="10"/>
  <c r="S72" i="10"/>
  <c r="S71" i="10"/>
  <c r="H30" i="1"/>
  <c r="I30" i="1" s="1"/>
  <c r="J30" i="1" s="1"/>
  <c r="V46" i="12" l="1"/>
  <c r="W46" i="12" s="1"/>
  <c r="X46" i="12"/>
  <c r="P46" i="12"/>
  <c r="R46" i="12"/>
  <c r="H47" i="12" s="1"/>
  <c r="M47" i="12" s="1"/>
  <c r="AB47" i="12" s="1"/>
  <c r="AB58" i="13"/>
  <c r="N58" i="13"/>
  <c r="R58" i="13" s="1"/>
  <c r="H59" i="13" s="1"/>
  <c r="X57" i="13"/>
  <c r="Y58" i="13"/>
  <c r="U58" i="13"/>
  <c r="V58" i="13" s="1"/>
  <c r="K30" i="1"/>
  <c r="Q46" i="12" l="1"/>
  <c r="F47" i="12"/>
  <c r="K47" i="12" s="1"/>
  <c r="P58" i="13"/>
  <c r="F59" i="13" s="1"/>
  <c r="K59" i="13" s="1"/>
  <c r="Z59" i="13" s="1"/>
  <c r="AC58" i="13"/>
  <c r="W58" i="13"/>
  <c r="X58" i="13"/>
  <c r="S58" i="13"/>
  <c r="N31" i="1"/>
  <c r="Z47" i="12" l="1"/>
  <c r="G47" i="12"/>
  <c r="L47" i="12" s="1"/>
  <c r="T47" i="12" s="1"/>
  <c r="S46" i="12"/>
  <c r="I59" i="13"/>
  <c r="N59" i="13" s="1"/>
  <c r="AC59" i="13" s="1"/>
  <c r="Q58" i="13"/>
  <c r="G59" i="13" s="1"/>
  <c r="L59" i="13" s="1"/>
  <c r="AA59" i="13" s="1"/>
  <c r="F31" i="1"/>
  <c r="L31" i="1" s="1"/>
  <c r="Y47" i="12" l="1"/>
  <c r="U47" i="12"/>
  <c r="V47" i="12" s="1"/>
  <c r="W47" i="12" s="1"/>
  <c r="X47" i="12" s="1"/>
  <c r="I47" i="12"/>
  <c r="N47" i="12" s="1"/>
  <c r="AC47" i="12" s="1"/>
  <c r="J47" i="12"/>
  <c r="O47" i="12" s="1"/>
  <c r="AD47" i="12" s="1"/>
  <c r="P47" i="12"/>
  <c r="AA47" i="12"/>
  <c r="J59" i="13"/>
  <c r="O59" i="13" s="1"/>
  <c r="AD59" i="13" s="1"/>
  <c r="M59" i="13"/>
  <c r="AB59" i="13" s="1"/>
  <c r="M31" i="1"/>
  <c r="F48" i="12" l="1"/>
  <c r="K48" i="12" s="1"/>
  <c r="Q47" i="12"/>
  <c r="R59" i="13"/>
  <c r="H60" i="13" s="1"/>
  <c r="Q59" i="13"/>
  <c r="G60" i="13" s="1"/>
  <c r="L60" i="13" s="1"/>
  <c r="AA60" i="13" s="1"/>
  <c r="P59" i="13"/>
  <c r="S59" i="13" s="1"/>
  <c r="T59" i="13"/>
  <c r="H31" i="1"/>
  <c r="I31" i="1" s="1"/>
  <c r="J31" i="1" s="1"/>
  <c r="G48" i="12" l="1"/>
  <c r="L48" i="12" s="1"/>
  <c r="R47" i="12"/>
  <c r="H48" i="12" s="1"/>
  <c r="M48" i="12" s="1"/>
  <c r="AB48" i="12" s="1"/>
  <c r="Z48" i="12"/>
  <c r="T48" i="12"/>
  <c r="F60" i="13"/>
  <c r="K60" i="13" s="1"/>
  <c r="M60" i="13"/>
  <c r="AB60" i="13" s="1"/>
  <c r="J60" i="13"/>
  <c r="O60" i="13" s="1"/>
  <c r="AD60" i="13" s="1"/>
  <c r="I60" i="13"/>
  <c r="N60" i="13" s="1"/>
  <c r="U59" i="13"/>
  <c r="V59" i="13" s="1"/>
  <c r="W59" i="13" s="1"/>
  <c r="Y59" i="13"/>
  <c r="Z60" i="13"/>
  <c r="K31" i="1"/>
  <c r="Y48" i="12" l="1"/>
  <c r="U48" i="12"/>
  <c r="V48" i="12" s="1"/>
  <c r="W48" i="12" s="1"/>
  <c r="X48" i="12" s="1"/>
  <c r="S47" i="12"/>
  <c r="AA48" i="12"/>
  <c r="T60" i="13"/>
  <c r="Y60" i="13" s="1"/>
  <c r="P60" i="13"/>
  <c r="F61" i="13" s="1"/>
  <c r="K61" i="13" s="1"/>
  <c r="X59" i="13"/>
  <c r="AC60" i="13"/>
  <c r="R60" i="13"/>
  <c r="H61" i="13" s="1"/>
  <c r="Q60" i="13"/>
  <c r="G61" i="13" s="1"/>
  <c r="L61" i="13" s="1"/>
  <c r="AA61" i="13" s="1"/>
  <c r="N32" i="1"/>
  <c r="I48" i="12" l="1"/>
  <c r="N48" i="12" s="1"/>
  <c r="J48" i="12"/>
  <c r="O48" i="12" s="1"/>
  <c r="AD48" i="12" s="1"/>
  <c r="U60" i="13"/>
  <c r="V60" i="13" s="1"/>
  <c r="M61" i="13"/>
  <c r="T61" i="13" s="1"/>
  <c r="S60" i="13"/>
  <c r="W60" i="13"/>
  <c r="X60" i="13" s="1"/>
  <c r="Z61" i="13"/>
  <c r="F32" i="1"/>
  <c r="L32" i="1" s="1"/>
  <c r="AC48" i="12" l="1"/>
  <c r="P48" i="12"/>
  <c r="Q48" i="12"/>
  <c r="G49" i="12" s="1"/>
  <c r="L49" i="12" s="1"/>
  <c r="AA49" i="12" s="1"/>
  <c r="R48" i="12"/>
  <c r="H49" i="12" s="1"/>
  <c r="M49" i="12" s="1"/>
  <c r="AB49" i="12" s="1"/>
  <c r="S48" i="12"/>
  <c r="I49" i="12" s="1"/>
  <c r="N49" i="12" s="1"/>
  <c r="AC49" i="12" s="1"/>
  <c r="J61" i="13"/>
  <c r="O61" i="13" s="1"/>
  <c r="AD61" i="13" s="1"/>
  <c r="I61" i="13"/>
  <c r="N61" i="13" s="1"/>
  <c r="AB61" i="13"/>
  <c r="U61" i="13"/>
  <c r="Y61" i="13"/>
  <c r="M32" i="1"/>
  <c r="F49" i="12" l="1"/>
  <c r="K49" i="12" s="1"/>
  <c r="J49" i="12"/>
  <c r="O49" i="12" s="1"/>
  <c r="AD49" i="12" s="1"/>
  <c r="Q61" i="13"/>
  <c r="G62" i="13" s="1"/>
  <c r="L62" i="13" s="1"/>
  <c r="AA62" i="13" s="1"/>
  <c r="R61" i="13"/>
  <c r="H62" i="13" s="1"/>
  <c r="AC61" i="13"/>
  <c r="P61" i="13"/>
  <c r="V61" i="13"/>
  <c r="W61" i="13" s="1"/>
  <c r="H32" i="1"/>
  <c r="T49" i="12" l="1"/>
  <c r="P49" i="12"/>
  <c r="Z49" i="12"/>
  <c r="Q49" i="12"/>
  <c r="G50" i="12" s="1"/>
  <c r="L50" i="12" s="1"/>
  <c r="AA50" i="12" s="1"/>
  <c r="R49" i="12"/>
  <c r="H50" i="12" s="1"/>
  <c r="M50" i="12" s="1"/>
  <c r="AB50" i="12" s="1"/>
  <c r="S49" i="12"/>
  <c r="I50" i="12" s="1"/>
  <c r="N50" i="12" s="1"/>
  <c r="AC50" i="12" s="1"/>
  <c r="X61" i="13"/>
  <c r="S61" i="13"/>
  <c r="M62" i="13"/>
  <c r="AB62" i="13" s="1"/>
  <c r="F62" i="13"/>
  <c r="K62" i="13" s="1"/>
  <c r="I32" i="1"/>
  <c r="J32" i="1" s="1"/>
  <c r="F50" i="12" l="1"/>
  <c r="K50" i="12" s="1"/>
  <c r="J50" i="12"/>
  <c r="O50" i="12" s="1"/>
  <c r="AD50" i="12" s="1"/>
  <c r="Y49" i="12"/>
  <c r="U49" i="12"/>
  <c r="X49" i="12" s="1"/>
  <c r="V49" i="12"/>
  <c r="W49" i="12" s="1"/>
  <c r="I62" i="13"/>
  <c r="N62" i="13" s="1"/>
  <c r="AC62" i="13" s="1"/>
  <c r="Z62" i="13"/>
  <c r="T62" i="13"/>
  <c r="J62" i="13"/>
  <c r="O62" i="13" s="1"/>
  <c r="K32" i="1"/>
  <c r="Z50" i="12" l="1"/>
  <c r="T50" i="12"/>
  <c r="P50" i="12"/>
  <c r="Q50" i="12"/>
  <c r="G51" i="12" s="1"/>
  <c r="L51" i="12" s="1"/>
  <c r="AA51" i="12" s="1"/>
  <c r="R62" i="13"/>
  <c r="H63" i="13" s="1"/>
  <c r="AD62" i="13"/>
  <c r="Y62" i="13"/>
  <c r="U62" i="13"/>
  <c r="P62" i="13"/>
  <c r="Q62" i="13" s="1"/>
  <c r="G63" i="13" s="1"/>
  <c r="L63" i="13" s="1"/>
  <c r="AA63" i="13" s="1"/>
  <c r="N33" i="1"/>
  <c r="U50" i="12" l="1"/>
  <c r="V50" i="12" s="1"/>
  <c r="W50" i="12" s="1"/>
  <c r="X50" i="12" s="1"/>
  <c r="Y50" i="12"/>
  <c r="F51" i="12"/>
  <c r="K51" i="12" s="1"/>
  <c r="Z51" i="12" s="1"/>
  <c r="R50" i="12"/>
  <c r="F63" i="13"/>
  <c r="K63" i="13" s="1"/>
  <c r="M63" i="13"/>
  <c r="AB63" i="13" s="1"/>
  <c r="V62" i="13"/>
  <c r="W62" i="13" s="1"/>
  <c r="S62" i="13"/>
  <c r="F33" i="1"/>
  <c r="L33" i="1" s="1"/>
  <c r="H51" i="12" l="1"/>
  <c r="M51" i="12" s="1"/>
  <c r="S50" i="12"/>
  <c r="X62" i="13"/>
  <c r="I63" i="13"/>
  <c r="N63" i="13" s="1"/>
  <c r="AC63" i="13" s="1"/>
  <c r="J63" i="13"/>
  <c r="O63" i="13" s="1"/>
  <c r="AD63" i="13" s="1"/>
  <c r="Z63" i="13"/>
  <c r="T63" i="13"/>
  <c r="M33" i="1"/>
  <c r="J51" i="12" l="1"/>
  <c r="O51" i="12" s="1"/>
  <c r="AD51" i="12" s="1"/>
  <c r="I51" i="12"/>
  <c r="N51" i="12" s="1"/>
  <c r="AB51" i="12"/>
  <c r="T51" i="12"/>
  <c r="U63" i="13"/>
  <c r="V63" i="13" s="1"/>
  <c r="W63" i="13" s="1"/>
  <c r="X63" i="13" s="1"/>
  <c r="Y63" i="13"/>
  <c r="Q63" i="13"/>
  <c r="G64" i="13" s="1"/>
  <c r="L64" i="13" s="1"/>
  <c r="AA64" i="13" s="1"/>
  <c r="P63" i="13"/>
  <c r="H33" i="1"/>
  <c r="U51" i="12" l="1"/>
  <c r="V51" i="12" s="1"/>
  <c r="W51" i="12" s="1"/>
  <c r="X51" i="12" s="1"/>
  <c r="Y51" i="12"/>
  <c r="AC51" i="12"/>
  <c r="P51" i="12"/>
  <c r="R63" i="13"/>
  <c r="H64" i="13" s="1"/>
  <c r="F64" i="13"/>
  <c r="K64" i="13" s="1"/>
  <c r="M64" i="13"/>
  <c r="AB64" i="13" s="1"/>
  <c r="S63" i="13"/>
  <c r="I33" i="1"/>
  <c r="J33" i="1" s="1"/>
  <c r="Q51" i="12" l="1"/>
  <c r="F52" i="12"/>
  <c r="K52" i="12" s="1"/>
  <c r="Z52" i="12" s="1"/>
  <c r="I64" i="13"/>
  <c r="N64" i="13" s="1"/>
  <c r="AC64" i="13" s="1"/>
  <c r="T64" i="13"/>
  <c r="Z64" i="13"/>
  <c r="J64" i="13"/>
  <c r="O64" i="13" s="1"/>
  <c r="AD64" i="13" s="1"/>
  <c r="K33" i="1"/>
  <c r="R51" i="12" l="1"/>
  <c r="G52" i="12"/>
  <c r="L52" i="12" s="1"/>
  <c r="AA52" i="12" s="1"/>
  <c r="P64" i="13"/>
  <c r="R64" i="13"/>
  <c r="H65" i="13" s="1"/>
  <c r="U64" i="13"/>
  <c r="Y64" i="13"/>
  <c r="N34" i="1"/>
  <c r="H52" i="12" l="1"/>
  <c r="M52" i="12" s="1"/>
  <c r="S51" i="12"/>
  <c r="V64" i="13"/>
  <c r="W64" i="13" s="1"/>
  <c r="X64" i="13" s="1"/>
  <c r="Q64" i="13"/>
  <c r="G65" i="13" s="1"/>
  <c r="L65" i="13" s="1"/>
  <c r="AA65" i="13" s="1"/>
  <c r="F65" i="13"/>
  <c r="K65" i="13" s="1"/>
  <c r="F34" i="1"/>
  <c r="L34" i="1" s="1"/>
  <c r="J52" i="12" l="1"/>
  <c r="O52" i="12" s="1"/>
  <c r="AD52" i="12" s="1"/>
  <c r="I52" i="12"/>
  <c r="N52" i="12" s="1"/>
  <c r="AB52" i="12"/>
  <c r="T52" i="12"/>
  <c r="M65" i="13"/>
  <c r="AB65" i="13" s="1"/>
  <c r="Z65" i="13"/>
  <c r="T65" i="13"/>
  <c r="S64" i="13"/>
  <c r="I65" i="13" s="1"/>
  <c r="M34" i="1"/>
  <c r="Y52" i="12" l="1"/>
  <c r="U52" i="12"/>
  <c r="V52" i="12" s="1"/>
  <c r="W52" i="12" s="1"/>
  <c r="X52" i="12" s="1"/>
  <c r="P52" i="12"/>
  <c r="AC52" i="12"/>
  <c r="Q52" i="12"/>
  <c r="G53" i="12" s="1"/>
  <c r="L53" i="12" s="1"/>
  <c r="AA53" i="12" s="1"/>
  <c r="N65" i="13"/>
  <c r="J65" i="13"/>
  <c r="O65" i="13" s="1"/>
  <c r="AD65" i="13" s="1"/>
  <c r="U65" i="13"/>
  <c r="Y65" i="13"/>
  <c r="H34" i="1"/>
  <c r="I34" i="1" s="1"/>
  <c r="J34" i="1" s="1"/>
  <c r="F53" i="12" l="1"/>
  <c r="K53" i="12" s="1"/>
  <c r="Z53" i="12" s="1"/>
  <c r="R52" i="12"/>
  <c r="V65" i="13"/>
  <c r="W65" i="13" s="1"/>
  <c r="X65" i="13" s="1"/>
  <c r="AC65" i="13"/>
  <c r="R65" i="13"/>
  <c r="H66" i="13" s="1"/>
  <c r="P65" i="13"/>
  <c r="Q65" i="13" s="1"/>
  <c r="G66" i="13" s="1"/>
  <c r="L66" i="13" s="1"/>
  <c r="AA66" i="13" s="1"/>
  <c r="K34" i="1"/>
  <c r="S52" i="12" l="1"/>
  <c r="H53" i="12"/>
  <c r="M53" i="12" s="1"/>
  <c r="F66" i="13"/>
  <c r="K66" i="13" s="1"/>
  <c r="M66" i="13"/>
  <c r="S65" i="13"/>
  <c r="I66" i="13" s="1"/>
  <c r="N35" i="1"/>
  <c r="AB53" i="12" l="1"/>
  <c r="T53" i="12"/>
  <c r="I53" i="12"/>
  <c r="N53" i="12" s="1"/>
  <c r="J53" i="12"/>
  <c r="O53" i="12" s="1"/>
  <c r="AD53" i="12" s="1"/>
  <c r="T66" i="13"/>
  <c r="AB66" i="13"/>
  <c r="J66" i="13"/>
  <c r="O66" i="13" s="1"/>
  <c r="AD66" i="13" s="1"/>
  <c r="N66" i="13"/>
  <c r="AC66" i="13" s="1"/>
  <c r="Z66" i="13"/>
  <c r="F35" i="1"/>
  <c r="L35" i="1" s="1"/>
  <c r="U53" i="12" l="1"/>
  <c r="V53" i="12" s="1"/>
  <c r="W53" i="12" s="1"/>
  <c r="X53" i="12" s="1"/>
  <c r="Y53" i="12"/>
  <c r="P53" i="12"/>
  <c r="AC53" i="12"/>
  <c r="R66" i="13"/>
  <c r="H67" i="13" s="1"/>
  <c r="Q66" i="13"/>
  <c r="G67" i="13" s="1"/>
  <c r="L67" i="13" s="1"/>
  <c r="AA67" i="13" s="1"/>
  <c r="P66" i="13"/>
  <c r="S66" i="13" s="1"/>
  <c r="Y66" i="13"/>
  <c r="U66" i="13"/>
  <c r="V66" i="13" s="1"/>
  <c r="M35" i="1"/>
  <c r="F54" i="12" l="1"/>
  <c r="K54" i="12" s="1"/>
  <c r="Z54" i="12" s="1"/>
  <c r="Q53" i="12"/>
  <c r="R53" i="12"/>
  <c r="H54" i="12" s="1"/>
  <c r="M54" i="12" s="1"/>
  <c r="AB54" i="12" s="1"/>
  <c r="J67" i="13"/>
  <c r="O67" i="13" s="1"/>
  <c r="AD67" i="13" s="1"/>
  <c r="I67" i="13"/>
  <c r="N67" i="13" s="1"/>
  <c r="AC67" i="13" s="1"/>
  <c r="M67" i="13"/>
  <c r="AB67" i="13" s="1"/>
  <c r="F67" i="13"/>
  <c r="K67" i="13" s="1"/>
  <c r="Z67" i="13" s="1"/>
  <c r="W66" i="13"/>
  <c r="X66" i="13" s="1"/>
  <c r="H35" i="1"/>
  <c r="I35" i="1" s="1"/>
  <c r="J35" i="1" s="1"/>
  <c r="G54" i="12" l="1"/>
  <c r="L54" i="12" s="1"/>
  <c r="S53" i="12"/>
  <c r="T67" i="13"/>
  <c r="Y67" i="13" s="1"/>
  <c r="R67" i="13"/>
  <c r="H68" i="13" s="1"/>
  <c r="P67" i="13"/>
  <c r="F68" i="13" s="1"/>
  <c r="K68" i="13" s="1"/>
  <c r="Q67" i="13"/>
  <c r="G68" i="13" s="1"/>
  <c r="L68" i="13" s="1"/>
  <c r="AA68" i="13" s="1"/>
  <c r="S67" i="13"/>
  <c r="I68" i="13" s="1"/>
  <c r="K35" i="1"/>
  <c r="I54" i="12" l="1"/>
  <c r="N54" i="12" s="1"/>
  <c r="J54" i="12"/>
  <c r="O54" i="12" s="1"/>
  <c r="AD54" i="12" s="1"/>
  <c r="AA54" i="12"/>
  <c r="T54" i="12"/>
  <c r="U67" i="13"/>
  <c r="V67" i="13" s="1"/>
  <c r="W67" i="13" s="1"/>
  <c r="X67" i="13" s="1"/>
  <c r="M68" i="13"/>
  <c r="AB68" i="13" s="1"/>
  <c r="N68" i="13"/>
  <c r="Z68" i="13"/>
  <c r="J68" i="13"/>
  <c r="O68" i="13" s="1"/>
  <c r="AD68" i="13" s="1"/>
  <c r="N36" i="1"/>
  <c r="U54" i="12" l="1"/>
  <c r="Y54" i="12"/>
  <c r="AC54" i="12"/>
  <c r="P54" i="12"/>
  <c r="T68" i="13"/>
  <c r="Y68" i="13" s="1"/>
  <c r="AC68" i="13"/>
  <c r="Q68" i="13"/>
  <c r="G69" i="13" s="1"/>
  <c r="L69" i="13" s="1"/>
  <c r="AA69" i="13" s="1"/>
  <c r="P68" i="13"/>
  <c r="R68" i="13" s="1"/>
  <c r="H69" i="13" s="1"/>
  <c r="F36" i="1"/>
  <c r="L36" i="1" s="1"/>
  <c r="Q54" i="12" l="1"/>
  <c r="F55" i="12"/>
  <c r="K55" i="12" s="1"/>
  <c r="V54" i="12"/>
  <c r="W54" i="12" s="1"/>
  <c r="X54" i="12"/>
  <c r="U68" i="13"/>
  <c r="M69" i="13"/>
  <c r="AB69" i="13" s="1"/>
  <c r="F69" i="13"/>
  <c r="K69" i="13" s="1"/>
  <c r="V68" i="13"/>
  <c r="W68" i="13" s="1"/>
  <c r="X68" i="13" s="1"/>
  <c r="S68" i="13"/>
  <c r="M36" i="1"/>
  <c r="Z55" i="12" l="1"/>
  <c r="G55" i="12"/>
  <c r="L55" i="12" s="1"/>
  <c r="AA55" i="12" s="1"/>
  <c r="R54" i="12"/>
  <c r="S54" i="12"/>
  <c r="I55" i="12" s="1"/>
  <c r="N55" i="12" s="1"/>
  <c r="AC55" i="12" s="1"/>
  <c r="I69" i="13"/>
  <c r="N69" i="13" s="1"/>
  <c r="AC69" i="13" s="1"/>
  <c r="T69" i="13"/>
  <c r="Z69" i="13"/>
  <c r="J69" i="13"/>
  <c r="O69" i="13" s="1"/>
  <c r="AD69" i="13" s="1"/>
  <c r="H36" i="1"/>
  <c r="H55" i="12" l="1"/>
  <c r="M55" i="12" s="1"/>
  <c r="J55" i="12"/>
  <c r="O55" i="12" s="1"/>
  <c r="AD55" i="12" s="1"/>
  <c r="R69" i="13"/>
  <c r="H70" i="13" s="1"/>
  <c r="Y69" i="13"/>
  <c r="U69" i="13"/>
  <c r="V69" i="13" s="1"/>
  <c r="W69" i="13" s="1"/>
  <c r="P69" i="13"/>
  <c r="I36" i="1"/>
  <c r="J36" i="1" s="1"/>
  <c r="AB55" i="12" l="1"/>
  <c r="Q55" i="12"/>
  <c r="G56" i="12" s="1"/>
  <c r="L56" i="12" s="1"/>
  <c r="AA56" i="12" s="1"/>
  <c r="P55" i="12"/>
  <c r="T55" i="12"/>
  <c r="X69" i="13"/>
  <c r="Q69" i="13"/>
  <c r="M70" i="13" s="1"/>
  <c r="F70" i="13"/>
  <c r="K70" i="13" s="1"/>
  <c r="K36" i="1"/>
  <c r="U55" i="12" l="1"/>
  <c r="V55" i="12" s="1"/>
  <c r="W55" i="12" s="1"/>
  <c r="Y55" i="12"/>
  <c r="F56" i="12"/>
  <c r="K56" i="12" s="1"/>
  <c r="R55" i="12"/>
  <c r="S69" i="13"/>
  <c r="J70" i="13" s="1"/>
  <c r="O70" i="13" s="1"/>
  <c r="AB70" i="13"/>
  <c r="M72" i="13"/>
  <c r="M71" i="13"/>
  <c r="M74" i="13"/>
  <c r="M73" i="13"/>
  <c r="K74" i="13"/>
  <c r="K73" i="13"/>
  <c r="Z70" i="13"/>
  <c r="K71" i="13"/>
  <c r="K72" i="13"/>
  <c r="G70" i="13"/>
  <c r="L70" i="13" s="1"/>
  <c r="N37" i="1"/>
  <c r="H56" i="12" l="1"/>
  <c r="M56" i="12" s="1"/>
  <c r="AB56" i="12" s="1"/>
  <c r="S55" i="12"/>
  <c r="Z56" i="12"/>
  <c r="T56" i="12"/>
  <c r="X55" i="12"/>
  <c r="I70" i="13"/>
  <c r="N70" i="13" s="1"/>
  <c r="Z71" i="13"/>
  <c r="Z73" i="13"/>
  <c r="Z72" i="13"/>
  <c r="Z74" i="13"/>
  <c r="AA70" i="13"/>
  <c r="L74" i="13"/>
  <c r="L73" i="13"/>
  <c r="L71" i="13"/>
  <c r="L72" i="13"/>
  <c r="O71" i="13"/>
  <c r="AD70" i="13"/>
  <c r="O74" i="13"/>
  <c r="O72" i="13"/>
  <c r="O73" i="13"/>
  <c r="T70" i="13"/>
  <c r="AB72" i="13"/>
  <c r="AB74" i="13"/>
  <c r="AB73" i="13"/>
  <c r="AB71" i="13"/>
  <c r="F37" i="1"/>
  <c r="L37" i="1" s="1"/>
  <c r="U56" i="12" l="1"/>
  <c r="V56" i="12" s="1"/>
  <c r="W56" i="12" s="1"/>
  <c r="X56" i="12" s="1"/>
  <c r="Y56" i="12"/>
  <c r="I56" i="12"/>
  <c r="N56" i="12" s="1"/>
  <c r="J56" i="12"/>
  <c r="O56" i="12" s="1"/>
  <c r="AD56" i="12" s="1"/>
  <c r="N74" i="13"/>
  <c r="AC70" i="13"/>
  <c r="AC74" i="13" s="1"/>
  <c r="N72" i="13"/>
  <c r="N71" i="13"/>
  <c r="P70" i="13"/>
  <c r="N73" i="13"/>
  <c r="R70" i="13"/>
  <c r="AC72" i="13"/>
  <c r="AC71" i="13"/>
  <c r="AA74" i="13"/>
  <c r="AA71" i="13"/>
  <c r="AA73" i="13"/>
  <c r="AA72" i="13"/>
  <c r="Q70" i="13"/>
  <c r="S70" i="13" s="1"/>
  <c r="AD72" i="13"/>
  <c r="AD74" i="13"/>
  <c r="AD73" i="13"/>
  <c r="AD71" i="13"/>
  <c r="U70" i="13"/>
  <c r="V70" i="13" s="1"/>
  <c r="V72" i="13" s="1"/>
  <c r="Y70" i="13"/>
  <c r="M37" i="1"/>
  <c r="P56" i="12" l="1"/>
  <c r="AC56" i="12"/>
  <c r="Q56" i="12"/>
  <c r="G57" i="12" s="1"/>
  <c r="L57" i="12" s="1"/>
  <c r="AA57" i="12" s="1"/>
  <c r="AC73" i="13"/>
  <c r="W70" i="13"/>
  <c r="W72" i="13" s="1"/>
  <c r="Y74" i="13"/>
  <c r="Y72" i="13"/>
  <c r="Y73" i="13"/>
  <c r="Y71" i="13"/>
  <c r="U72" i="13"/>
  <c r="H37" i="1"/>
  <c r="I37" i="1" s="1"/>
  <c r="J37" i="1" s="1"/>
  <c r="F57" i="12" l="1"/>
  <c r="K57" i="12" s="1"/>
  <c r="R56" i="12"/>
  <c r="X70" i="13"/>
  <c r="K37" i="1"/>
  <c r="H57" i="12" l="1"/>
  <c r="M57" i="12" s="1"/>
  <c r="AB57" i="12" s="1"/>
  <c r="S56" i="12"/>
  <c r="Z57" i="12"/>
  <c r="T57" i="12"/>
  <c r="N38" i="1"/>
  <c r="U57" i="12" l="1"/>
  <c r="V57" i="12" s="1"/>
  <c r="W57" i="12" s="1"/>
  <c r="Y57" i="12"/>
  <c r="I57" i="12"/>
  <c r="N57" i="12" s="1"/>
  <c r="J57" i="12"/>
  <c r="O57" i="12" s="1"/>
  <c r="AD57" i="12" s="1"/>
  <c r="F38" i="1"/>
  <c r="L38" i="1" s="1"/>
  <c r="AC57" i="12" l="1"/>
  <c r="P57" i="12"/>
  <c r="Q57" i="12"/>
  <c r="G58" i="12" s="1"/>
  <c r="L58" i="12" s="1"/>
  <c r="AA58" i="12" s="1"/>
  <c r="X57" i="12"/>
  <c r="M38" i="1"/>
  <c r="F58" i="12" l="1"/>
  <c r="K58" i="12" s="1"/>
  <c r="R57" i="12"/>
  <c r="H38" i="1"/>
  <c r="I38" i="1" s="1"/>
  <c r="J38" i="1" s="1"/>
  <c r="H58" i="12" l="1"/>
  <c r="M58" i="12" s="1"/>
  <c r="AB58" i="12" s="1"/>
  <c r="S57" i="12"/>
  <c r="Z58" i="12"/>
  <c r="T58" i="12"/>
  <c r="K38" i="1"/>
  <c r="Y58" i="12" l="1"/>
  <c r="U58" i="12"/>
  <c r="V58" i="12" s="1"/>
  <c r="W58" i="12" s="1"/>
  <c r="X58" i="12" s="1"/>
  <c r="I58" i="12"/>
  <c r="N58" i="12" s="1"/>
  <c r="J58" i="12"/>
  <c r="O58" i="12" s="1"/>
  <c r="AD58" i="12" s="1"/>
  <c r="N39" i="1"/>
  <c r="AC58" i="12" l="1"/>
  <c r="P58" i="12"/>
  <c r="Q58" i="12"/>
  <c r="G59" i="12" s="1"/>
  <c r="L59" i="12" s="1"/>
  <c r="AA59" i="12" s="1"/>
  <c r="R58" i="12"/>
  <c r="H59" i="12" s="1"/>
  <c r="M59" i="12" s="1"/>
  <c r="AB59" i="12" s="1"/>
  <c r="F39" i="1"/>
  <c r="L39" i="1" s="1"/>
  <c r="F59" i="12" l="1"/>
  <c r="K59" i="12" s="1"/>
  <c r="S58" i="12"/>
  <c r="I59" i="12" s="1"/>
  <c r="N59" i="12" s="1"/>
  <c r="AC59" i="12" s="1"/>
  <c r="M39" i="1"/>
  <c r="J59" i="12" l="1"/>
  <c r="O59" i="12" s="1"/>
  <c r="P59" i="12" s="1"/>
  <c r="Z59" i="12"/>
  <c r="T59" i="12"/>
  <c r="R59" i="12"/>
  <c r="H60" i="12" s="1"/>
  <c r="M60" i="12" s="1"/>
  <c r="AB60" i="12" s="1"/>
  <c r="H39" i="1"/>
  <c r="I39" i="1" s="1"/>
  <c r="J39" i="1" s="1"/>
  <c r="F60" i="12" l="1"/>
  <c r="K60" i="12" s="1"/>
  <c r="Q59" i="12"/>
  <c r="G60" i="12" s="1"/>
  <c r="L60" i="12" s="1"/>
  <c r="AA60" i="12" s="1"/>
  <c r="Y59" i="12"/>
  <c r="U59" i="12"/>
  <c r="V59" i="12" s="1"/>
  <c r="W59" i="12" s="1"/>
  <c r="X59" i="12" s="1"/>
  <c r="AD59" i="12"/>
  <c r="S59" i="12"/>
  <c r="I60" i="12" s="1"/>
  <c r="N60" i="12" s="1"/>
  <c r="AC60" i="12" s="1"/>
  <c r="K39" i="1"/>
  <c r="Z60" i="12" l="1"/>
  <c r="T60" i="12"/>
  <c r="J60" i="12"/>
  <c r="O60" i="12" s="1"/>
  <c r="AD60" i="12" s="1"/>
  <c r="N40" i="1"/>
  <c r="U60" i="12" l="1"/>
  <c r="V60" i="12" s="1"/>
  <c r="W60" i="12" s="1"/>
  <c r="X60" i="12" s="1"/>
  <c r="Y60" i="12"/>
  <c r="P60" i="12"/>
  <c r="F61" i="12" s="1"/>
  <c r="K61" i="12" s="1"/>
  <c r="Z61" i="12" s="1"/>
  <c r="Q60" i="12"/>
  <c r="G61" i="12" s="1"/>
  <c r="L61" i="12" s="1"/>
  <c r="AA61" i="12" s="1"/>
  <c r="R60" i="12"/>
  <c r="H61" i="12" s="1"/>
  <c r="M61" i="12" s="1"/>
  <c r="AB61" i="12" s="1"/>
  <c r="F40" i="1"/>
  <c r="L40" i="1" s="1"/>
  <c r="T61" i="12" l="1"/>
  <c r="S60" i="12"/>
  <c r="I61" i="12" s="1"/>
  <c r="N61" i="12" s="1"/>
  <c r="J61" i="12"/>
  <c r="O61" i="12" s="1"/>
  <c r="AD61" i="12" s="1"/>
  <c r="U61" i="12"/>
  <c r="V61" i="12" s="1"/>
  <c r="W61" i="12" s="1"/>
  <c r="X61" i="12" s="1"/>
  <c r="Y61" i="12"/>
  <c r="P61" i="12"/>
  <c r="AC61" i="12"/>
  <c r="R61" i="12"/>
  <c r="H62" i="12" s="1"/>
  <c r="M62" i="12" s="1"/>
  <c r="AB62" i="12" s="1"/>
  <c r="M40" i="1"/>
  <c r="Q61" i="12" l="1"/>
  <c r="G62" i="12" s="1"/>
  <c r="L62" i="12" s="1"/>
  <c r="AA62" i="12" s="1"/>
  <c r="F62" i="12"/>
  <c r="K62" i="12" s="1"/>
  <c r="H40" i="1"/>
  <c r="I40" i="1" s="1"/>
  <c r="J40" i="1" s="1"/>
  <c r="S61" i="12" l="1"/>
  <c r="I62" i="12" s="1"/>
  <c r="N62" i="12" s="1"/>
  <c r="AC62" i="12" s="1"/>
  <c r="Z62" i="12"/>
  <c r="T62" i="12"/>
  <c r="K40" i="1"/>
  <c r="J62" i="12" l="1"/>
  <c r="O62" i="12" s="1"/>
  <c r="AD62" i="12" s="1"/>
  <c r="U62" i="12"/>
  <c r="Y62" i="12"/>
  <c r="N41" i="1"/>
  <c r="P62" i="12" l="1"/>
  <c r="F63" i="12" s="1"/>
  <c r="K63" i="12" s="1"/>
  <c r="Z63" i="12" s="1"/>
  <c r="V62" i="12"/>
  <c r="W62" i="12" s="1"/>
  <c r="X62" i="12"/>
  <c r="F41" i="1"/>
  <c r="L41" i="1" s="1"/>
  <c r="Q62" i="12" l="1"/>
  <c r="G63" i="12" s="1"/>
  <c r="L63" i="12" s="1"/>
  <c r="R62" i="12"/>
  <c r="M41" i="1"/>
  <c r="H63" i="12" l="1"/>
  <c r="M63" i="12" s="1"/>
  <c r="AB63" i="12" s="1"/>
  <c r="S62" i="12"/>
  <c r="AA63" i="12"/>
  <c r="H41" i="1"/>
  <c r="I41" i="1" s="1"/>
  <c r="J41" i="1" s="1"/>
  <c r="T63" i="12" l="1"/>
  <c r="J63" i="12"/>
  <c r="O63" i="12" s="1"/>
  <c r="AD63" i="12" s="1"/>
  <c r="I63" i="12"/>
  <c r="N63" i="12" s="1"/>
  <c r="AC63" i="12" s="1"/>
  <c r="K41" i="1"/>
  <c r="U63" i="12" l="1"/>
  <c r="Y63" i="12"/>
  <c r="Q63" i="12"/>
  <c r="G64" i="12" s="1"/>
  <c r="L64" i="12" s="1"/>
  <c r="AA64" i="12" s="1"/>
  <c r="P63" i="12"/>
  <c r="N42" i="1"/>
  <c r="F64" i="12" l="1"/>
  <c r="K64" i="12" s="1"/>
  <c r="R63" i="12"/>
  <c r="V63" i="12"/>
  <c r="W63" i="12" s="1"/>
  <c r="X63" i="12"/>
  <c r="F42" i="1"/>
  <c r="L42" i="1" s="1"/>
  <c r="H64" i="12" l="1"/>
  <c r="M64" i="12" s="1"/>
  <c r="AB64" i="12" s="1"/>
  <c r="S63" i="12"/>
  <c r="I64" i="12" s="1"/>
  <c r="N64" i="12" s="1"/>
  <c r="AC64" i="12" s="1"/>
  <c r="T64" i="12"/>
  <c r="Z64" i="12"/>
  <c r="M42" i="1"/>
  <c r="J64" i="12" l="1"/>
  <c r="O64" i="12" s="1"/>
  <c r="AD64" i="12" s="1"/>
  <c r="P64" i="12"/>
  <c r="Y64" i="12"/>
  <c r="U64" i="12"/>
  <c r="V64" i="12" s="1"/>
  <c r="W64" i="12" s="1"/>
  <c r="X64" i="12" s="1"/>
  <c r="Q64" i="12"/>
  <c r="G65" i="12" s="1"/>
  <c r="L65" i="12" s="1"/>
  <c r="AA65" i="12" s="1"/>
  <c r="F65" i="12"/>
  <c r="K65" i="12" s="1"/>
  <c r="Z65" i="12" s="1"/>
  <c r="H42" i="1"/>
  <c r="R64" i="12" l="1"/>
  <c r="I42" i="1"/>
  <c r="J42" i="1" s="1"/>
  <c r="H65" i="12" l="1"/>
  <c r="M65" i="12" s="1"/>
  <c r="S64" i="12"/>
  <c r="I65" i="12" s="1"/>
  <c r="N65" i="12" s="1"/>
  <c r="AC65" i="12" s="1"/>
  <c r="K42" i="1"/>
  <c r="J65" i="12" l="1"/>
  <c r="O65" i="12" s="1"/>
  <c r="AD65" i="12" s="1"/>
  <c r="AB65" i="12"/>
  <c r="T65" i="12"/>
  <c r="N43" i="1"/>
  <c r="P65" i="12" l="1"/>
  <c r="U65" i="12"/>
  <c r="Y65" i="12"/>
  <c r="F43" i="1"/>
  <c r="L43" i="1" s="1"/>
  <c r="X65" i="12" l="1"/>
  <c r="V65" i="12"/>
  <c r="W65" i="12" s="1"/>
  <c r="Q65" i="12"/>
  <c r="F66" i="12"/>
  <c r="K66" i="12" s="1"/>
  <c r="M43" i="1"/>
  <c r="Z66" i="12" l="1"/>
  <c r="G66" i="12"/>
  <c r="L66" i="12" s="1"/>
  <c r="R65" i="12"/>
  <c r="H66" i="12" s="1"/>
  <c r="M66" i="12" s="1"/>
  <c r="AB66" i="12" s="1"/>
  <c r="H43" i="1"/>
  <c r="I43" i="1" s="1"/>
  <c r="J43" i="1" s="1"/>
  <c r="AA66" i="12" l="1"/>
  <c r="S65" i="12"/>
  <c r="I66" i="12" s="1"/>
  <c r="N66" i="12" s="1"/>
  <c r="AC66" i="12" s="1"/>
  <c r="T66" i="12"/>
  <c r="K43" i="1"/>
  <c r="J66" i="12" l="1"/>
  <c r="O66" i="12" s="1"/>
  <c r="AD66" i="12" s="1"/>
  <c r="U66" i="12"/>
  <c r="V66" i="12" s="1"/>
  <c r="W66" i="12" s="1"/>
  <c r="X66" i="12" s="1"/>
  <c r="Y66" i="12"/>
  <c r="P66" i="12"/>
  <c r="Q66" i="12" s="1"/>
  <c r="G67" i="12" s="1"/>
  <c r="L67" i="12" s="1"/>
  <c r="AA67" i="12" s="1"/>
  <c r="N44" i="1"/>
  <c r="F67" i="12" l="1"/>
  <c r="K67" i="12" s="1"/>
  <c r="R66" i="12"/>
  <c r="F44" i="1"/>
  <c r="L44" i="1" s="1"/>
  <c r="H67" i="12" l="1"/>
  <c r="M67" i="12" s="1"/>
  <c r="Z67" i="12"/>
  <c r="T67" i="12"/>
  <c r="S66" i="12"/>
  <c r="I67" i="12" s="1"/>
  <c r="N67" i="12" s="1"/>
  <c r="AC67" i="12" s="1"/>
  <c r="M44" i="1"/>
  <c r="U67" i="12" l="1"/>
  <c r="V67" i="12" s="1"/>
  <c r="W67" i="12" s="1"/>
  <c r="X67" i="12" s="1"/>
  <c r="Y67" i="12"/>
  <c r="AB67" i="12"/>
  <c r="J67" i="12"/>
  <c r="O67" i="12" s="1"/>
  <c r="AD67" i="12" s="1"/>
  <c r="H44" i="1"/>
  <c r="I44" i="1" s="1"/>
  <c r="J44" i="1" s="1"/>
  <c r="Q67" i="12" l="1"/>
  <c r="G68" i="12" s="1"/>
  <c r="L68" i="12" s="1"/>
  <c r="AA68" i="12" s="1"/>
  <c r="P67" i="12"/>
  <c r="F68" i="12" s="1"/>
  <c r="K68" i="12" s="1"/>
  <c r="K44" i="1"/>
  <c r="Z68" i="12" l="1"/>
  <c r="R67" i="12"/>
  <c r="N45" i="1"/>
  <c r="H68" i="12" l="1"/>
  <c r="M68" i="12" s="1"/>
  <c r="S67" i="12"/>
  <c r="I68" i="12" s="1"/>
  <c r="N68" i="12" s="1"/>
  <c r="AC68" i="12" s="1"/>
  <c r="F45" i="1"/>
  <c r="L45" i="1" s="1"/>
  <c r="J68" i="12" l="1"/>
  <c r="O68" i="12" s="1"/>
  <c r="AD68" i="12" s="1"/>
  <c r="AB68" i="12"/>
  <c r="T68" i="12"/>
  <c r="M45" i="1"/>
  <c r="P68" i="12" l="1"/>
  <c r="F69" i="12" s="1"/>
  <c r="K69" i="12" s="1"/>
  <c r="Z69" i="12" s="1"/>
  <c r="U68" i="12"/>
  <c r="V68" i="12" s="1"/>
  <c r="W68" i="12" s="1"/>
  <c r="X68" i="12" s="1"/>
  <c r="Y68" i="12"/>
  <c r="Q68" i="12"/>
  <c r="H45" i="1"/>
  <c r="G69" i="12" l="1"/>
  <c r="L69" i="12" s="1"/>
  <c r="R68" i="12"/>
  <c r="I45" i="1"/>
  <c r="J45" i="1" s="1"/>
  <c r="H69" i="12" l="1"/>
  <c r="M69" i="12" s="1"/>
  <c r="AB69" i="12" s="1"/>
  <c r="S68" i="12"/>
  <c r="I69" i="12" s="1"/>
  <c r="N69" i="12" s="1"/>
  <c r="AC69" i="12" s="1"/>
  <c r="AA69" i="12"/>
  <c r="K45" i="1"/>
  <c r="T69" i="12" l="1"/>
  <c r="U69" i="12" s="1"/>
  <c r="J69" i="12"/>
  <c r="O69" i="12" s="1"/>
  <c r="N46" i="1"/>
  <c r="Y69" i="12" l="1"/>
  <c r="AD69" i="12"/>
  <c r="Q69" i="12"/>
  <c r="G70" i="12" s="1"/>
  <c r="L70" i="12" s="1"/>
  <c r="P69" i="12"/>
  <c r="F70" i="12" s="1"/>
  <c r="K70" i="12" s="1"/>
  <c r="X69" i="12"/>
  <c r="V69" i="12"/>
  <c r="W69" i="12" s="1"/>
  <c r="F46" i="1"/>
  <c r="L46" i="1" s="1"/>
  <c r="Z70" i="12" l="1"/>
  <c r="K73" i="12"/>
  <c r="K71" i="12"/>
  <c r="K72" i="12"/>
  <c r="K74" i="12"/>
  <c r="R69" i="12"/>
  <c r="L73" i="12"/>
  <c r="L71" i="12"/>
  <c r="L74" i="12"/>
  <c r="AA70" i="12"/>
  <c r="L72" i="12"/>
  <c r="M46" i="1"/>
  <c r="H70" i="12" l="1"/>
  <c r="M70" i="12" s="1"/>
  <c r="S69" i="12"/>
  <c r="I70" i="12" s="1"/>
  <c r="N70" i="12" s="1"/>
  <c r="AA71" i="12"/>
  <c r="AA73" i="12"/>
  <c r="AA74" i="12"/>
  <c r="AA72" i="12"/>
  <c r="Z72" i="12"/>
  <c r="Z73" i="12"/>
  <c r="Z71" i="12"/>
  <c r="Z74" i="12"/>
  <c r="H46" i="1"/>
  <c r="I46" i="1" s="1"/>
  <c r="J46" i="1" s="1"/>
  <c r="J70" i="12" l="1"/>
  <c r="O70" i="12" s="1"/>
  <c r="O71" i="12" s="1"/>
  <c r="O73" i="12"/>
  <c r="N71" i="12"/>
  <c r="N73" i="12"/>
  <c r="N72" i="12"/>
  <c r="AC70" i="12"/>
  <c r="N74" i="12"/>
  <c r="M72" i="12"/>
  <c r="M73" i="12"/>
  <c r="M71" i="12"/>
  <c r="AB70" i="12"/>
  <c r="M74" i="12"/>
  <c r="T70" i="12"/>
  <c r="K46" i="1"/>
  <c r="O74" i="12" l="1"/>
  <c r="P70" i="12"/>
  <c r="Q70" i="12" s="1"/>
  <c r="R70" i="12" s="1"/>
  <c r="S70" i="12" s="1"/>
  <c r="AD70" i="12"/>
  <c r="O72" i="12"/>
  <c r="AD73" i="12"/>
  <c r="AD72" i="12"/>
  <c r="AD71" i="12"/>
  <c r="AD74" i="12"/>
  <c r="AB74" i="12"/>
  <c r="AB73" i="12"/>
  <c r="AB71" i="12"/>
  <c r="AB72" i="12"/>
  <c r="U70" i="12"/>
  <c r="Y70" i="12"/>
  <c r="AC74" i="12"/>
  <c r="AC73" i="12"/>
  <c r="AC71" i="12"/>
  <c r="AC72" i="12"/>
  <c r="N47" i="1"/>
  <c r="Y72" i="12" l="1"/>
  <c r="Y73" i="12"/>
  <c r="Y71" i="12"/>
  <c r="Y74" i="12"/>
  <c r="V70" i="12"/>
  <c r="U72" i="12"/>
  <c r="F47" i="1"/>
  <c r="L47" i="1" s="1"/>
  <c r="V72" i="12" l="1"/>
  <c r="W70" i="12"/>
  <c r="M47" i="1"/>
  <c r="W72" i="12" l="1"/>
  <c r="X70" i="12"/>
  <c r="H47" i="1"/>
  <c r="I47" i="1" s="1"/>
  <c r="J47" i="1" s="1"/>
  <c r="K47" i="1" l="1"/>
  <c r="N48" i="1" l="1"/>
  <c r="F48" i="1" l="1"/>
  <c r="L48" i="1" s="1"/>
  <c r="M48" i="1" l="1"/>
  <c r="H48" i="1" l="1"/>
  <c r="I48" i="1" s="1"/>
  <c r="J48" i="1" s="1"/>
  <c r="K48" i="1" l="1"/>
  <c r="N49" i="1" l="1"/>
  <c r="F49" i="1" l="1"/>
  <c r="L49" i="1" s="1"/>
  <c r="M49" i="1" l="1"/>
  <c r="H49" i="1" l="1"/>
  <c r="I49" i="1" s="1"/>
  <c r="J49" i="1" s="1"/>
  <c r="K49" i="1" l="1"/>
  <c r="N50" i="1" l="1"/>
  <c r="F50" i="1" l="1"/>
  <c r="L50" i="1" s="1"/>
  <c r="M50" i="1" l="1"/>
  <c r="H50" i="1" l="1"/>
  <c r="I50" i="1" l="1"/>
  <c r="J50" i="1" s="1"/>
  <c r="K50" i="1" l="1"/>
  <c r="N51" i="1" l="1"/>
  <c r="F51" i="1" l="1"/>
  <c r="L51" i="1" s="1"/>
  <c r="M51" i="1" l="1"/>
  <c r="H51" i="1" l="1"/>
  <c r="I51" i="1" s="1"/>
  <c r="J51" i="1" s="1"/>
  <c r="K51" i="1" l="1"/>
  <c r="N52" i="1" l="1"/>
  <c r="F52" i="1" l="1"/>
  <c r="L52" i="1" s="1"/>
  <c r="M52" i="1" l="1"/>
  <c r="H52" i="1" l="1"/>
  <c r="I52" i="1" l="1"/>
  <c r="J52" i="1" s="1"/>
  <c r="K52" i="1" l="1"/>
  <c r="N53" i="1" l="1"/>
  <c r="F53" i="1" l="1"/>
  <c r="L53" i="1" s="1"/>
  <c r="M53" i="1" l="1"/>
  <c r="H53" i="1" l="1"/>
  <c r="I53" i="1" l="1"/>
  <c r="J53" i="1" s="1"/>
  <c r="K53" i="1" l="1"/>
  <c r="N54" i="1" l="1"/>
  <c r="F54" i="1" l="1"/>
  <c r="L54" i="1" s="1"/>
  <c r="M54" i="1" l="1"/>
  <c r="H54" i="1" l="1"/>
  <c r="I54" i="1" s="1"/>
  <c r="J54" i="1" s="1"/>
  <c r="K54" i="1" l="1"/>
  <c r="N55" i="1" l="1"/>
  <c r="F55" i="1" l="1"/>
  <c r="L55" i="1" s="1"/>
  <c r="M55" i="1" l="1"/>
  <c r="H55" i="1" l="1"/>
  <c r="I55" i="1" s="1"/>
  <c r="J55" i="1" s="1"/>
  <c r="K55" i="1" l="1"/>
  <c r="N56" i="1" l="1"/>
  <c r="F56" i="1" l="1"/>
  <c r="L56" i="1" s="1"/>
  <c r="M56" i="1" l="1"/>
  <c r="H56" i="1" l="1"/>
  <c r="I56" i="1" s="1"/>
  <c r="J56" i="1" s="1"/>
  <c r="K56" i="1" l="1"/>
  <c r="N57" i="1" l="1"/>
  <c r="F57" i="1" l="1"/>
  <c r="L57" i="1" s="1"/>
  <c r="M57" i="1" l="1"/>
  <c r="H57" i="1" l="1"/>
  <c r="I57" i="1" s="1"/>
  <c r="J57" i="1" s="1"/>
  <c r="K57" i="1" l="1"/>
  <c r="N58" i="1" l="1"/>
  <c r="F58" i="1" l="1"/>
  <c r="L58" i="1" s="1"/>
  <c r="M58" i="1" l="1"/>
  <c r="H58" i="1" l="1"/>
  <c r="I58" i="1" s="1"/>
  <c r="J58" i="1" s="1"/>
  <c r="K58" i="1" l="1"/>
  <c r="N59" i="1" l="1"/>
  <c r="F59" i="1" l="1"/>
  <c r="L59" i="1" s="1"/>
  <c r="M59" i="1" l="1"/>
  <c r="H59" i="1" l="1"/>
  <c r="I59" i="1" l="1"/>
  <c r="J59" i="1" s="1"/>
  <c r="K59" i="1" l="1"/>
  <c r="N60" i="1" l="1"/>
  <c r="F60" i="1" l="1"/>
  <c r="L60" i="1" s="1"/>
  <c r="M60" i="1" l="1"/>
  <c r="H60" i="1" l="1"/>
  <c r="I60" i="1" s="1"/>
  <c r="J60" i="1" s="1"/>
  <c r="K60" i="1" l="1"/>
  <c r="N61" i="1" l="1"/>
  <c r="F61" i="1" l="1"/>
  <c r="L61" i="1" s="1"/>
  <c r="M61" i="1" l="1"/>
  <c r="H61" i="1" l="1"/>
  <c r="I61" i="1" s="1"/>
  <c r="J61" i="1" s="1"/>
  <c r="K61" i="1" l="1"/>
  <c r="N62" i="1" l="1"/>
  <c r="F62" i="1" l="1"/>
  <c r="L62" i="1" s="1"/>
  <c r="M62" i="1" l="1"/>
  <c r="H62" i="1" l="1"/>
  <c r="I62" i="1" l="1"/>
  <c r="J62" i="1" s="1"/>
  <c r="K62" i="1" l="1"/>
  <c r="N63" i="1" l="1"/>
  <c r="F63" i="1" l="1"/>
  <c r="L63" i="1" s="1"/>
  <c r="M63" i="1" l="1"/>
  <c r="H63" i="1" l="1"/>
  <c r="I63" i="1" s="1"/>
  <c r="J63" i="1" s="1"/>
  <c r="K63" i="1" l="1"/>
  <c r="N64" i="1" l="1"/>
  <c r="F64" i="1" l="1"/>
  <c r="L64" i="1" s="1"/>
  <c r="M64" i="1" l="1"/>
  <c r="H64" i="1" l="1"/>
  <c r="I64" i="1" l="1"/>
  <c r="J64" i="1" s="1"/>
  <c r="K64" i="1" l="1"/>
  <c r="N65" i="1" l="1"/>
  <c r="F65" i="1" l="1"/>
  <c r="L65" i="1" s="1"/>
  <c r="M65" i="1" l="1"/>
  <c r="H65" i="1" l="1"/>
  <c r="I65" i="1" s="1"/>
  <c r="J65" i="1" s="1"/>
  <c r="K65" i="1" l="1"/>
  <c r="N66" i="1" l="1"/>
  <c r="F66" i="1" l="1"/>
  <c r="L66" i="1" s="1"/>
  <c r="M66" i="1" l="1"/>
  <c r="H66" i="1" l="1"/>
  <c r="I66" i="1" l="1"/>
  <c r="J66" i="1" s="1"/>
  <c r="K66" i="1" l="1"/>
  <c r="N67" i="1" l="1"/>
  <c r="F67" i="1" l="1"/>
  <c r="L67" i="1" s="1"/>
  <c r="M67" i="1" l="1"/>
  <c r="H67" i="1" l="1"/>
  <c r="I67" i="1" l="1"/>
  <c r="J67" i="1" s="1"/>
  <c r="K67" i="1" l="1"/>
  <c r="N68" i="1" l="1"/>
  <c r="F68" i="1" l="1"/>
  <c r="L68" i="1" s="1"/>
  <c r="M68" i="1" l="1"/>
  <c r="H68" i="1" l="1"/>
  <c r="I68" i="1" s="1"/>
  <c r="J68" i="1" s="1"/>
  <c r="K68" i="1" l="1"/>
  <c r="N69" i="1" l="1"/>
  <c r="F69" i="1" l="1"/>
  <c r="L69" i="1" s="1"/>
  <c r="M69" i="1" l="1"/>
  <c r="H69" i="1" l="1"/>
  <c r="I69" i="1" l="1"/>
  <c r="J69" i="1" s="1"/>
  <c r="K69" i="1" l="1"/>
  <c r="N70" i="1" l="1"/>
  <c r="F70" i="1" l="1"/>
  <c r="L70" i="1" s="1"/>
  <c r="L72" i="1" l="1"/>
  <c r="L71" i="1"/>
  <c r="N72" i="1"/>
  <c r="N71" i="1"/>
  <c r="M70" i="1"/>
  <c r="H70" i="1" l="1"/>
  <c r="I70" i="1" s="1"/>
  <c r="J70" i="1" s="1"/>
  <c r="K70" i="1" l="1"/>
  <c r="F71" i="1"/>
  <c r="F72" i="1"/>
  <c r="M72" i="1"/>
  <c r="H72" i="1" l="1"/>
  <c r="I72" i="1" l="1"/>
  <c r="J72" i="1" l="1"/>
</calcChain>
</file>

<file path=xl/sharedStrings.xml><?xml version="1.0" encoding="utf-8"?>
<sst xmlns="http://schemas.openxmlformats.org/spreadsheetml/2006/main" count="841" uniqueCount="107">
  <si>
    <t>Customer</t>
  </si>
  <si>
    <t>17:02:55</t>
  </si>
  <si>
    <t>07:00:22</t>
  </si>
  <si>
    <t>12:25:13</t>
  </si>
  <si>
    <t>12:38:19</t>
  </si>
  <si>
    <t>14:23:07</t>
  </si>
  <si>
    <t>10:46:57</t>
  </si>
  <si>
    <t>09:24:46</t>
  </si>
  <si>
    <t>08:20:02</t>
  </si>
  <si>
    <t>15:43:35</t>
  </si>
  <si>
    <t>17:24:12</t>
  </si>
  <si>
    <t>10:20:10</t>
  </si>
  <si>
    <t>12:57:12</t>
  </si>
  <si>
    <t>16:07:48</t>
  </si>
  <si>
    <t>15:24:29</t>
  </si>
  <si>
    <t>08:01:44</t>
  </si>
  <si>
    <t>11:39:01</t>
  </si>
  <si>
    <t>13:50:47</t>
  </si>
  <si>
    <t>09:05:43</t>
  </si>
  <si>
    <t>15:34:47</t>
  </si>
  <si>
    <t>14:44:14</t>
  </si>
  <si>
    <t>14:48:03</t>
  </si>
  <si>
    <t>08:51:19</t>
  </si>
  <si>
    <t>16:36:10</t>
  </si>
  <si>
    <t>10:34:43</t>
  </si>
  <si>
    <t>09:32:35</t>
  </si>
  <si>
    <t>11:31:08</t>
  </si>
  <si>
    <t>08:45:56</t>
  </si>
  <si>
    <t>07:43:25</t>
  </si>
  <si>
    <t>13:32:21</t>
  </si>
  <si>
    <t>17:55:07</t>
  </si>
  <si>
    <t>14:30:21</t>
  </si>
  <si>
    <t>11:50:36</t>
  </si>
  <si>
    <t>12:47:54</t>
  </si>
  <si>
    <t>11:29:46</t>
  </si>
  <si>
    <t>13:18:56</t>
  </si>
  <si>
    <t>07:10:20</t>
  </si>
  <si>
    <t>13:07:42</t>
  </si>
  <si>
    <t>16:32:26</t>
  </si>
  <si>
    <t>16:54:01</t>
  </si>
  <si>
    <t>15:12:32</t>
  </si>
  <si>
    <t>14:11:59</t>
  </si>
  <si>
    <t>09:53:12</t>
  </si>
  <si>
    <t>08:33:21</t>
  </si>
  <si>
    <t>15:51:50</t>
  </si>
  <si>
    <t>10:04:54</t>
  </si>
  <si>
    <t>11:15:06</t>
  </si>
  <si>
    <t>09:12:38</t>
  </si>
  <si>
    <t>12:06:13</t>
  </si>
  <si>
    <t>08:27:52</t>
  </si>
  <si>
    <t>15:30:51</t>
  </si>
  <si>
    <t>07:32:58</t>
  </si>
  <si>
    <t>10:13:10</t>
  </si>
  <si>
    <t>16:19:08</t>
  </si>
  <si>
    <t>13:29:19</t>
  </si>
  <si>
    <t>11:58:16</t>
  </si>
  <si>
    <t>07:49:07</t>
  </si>
  <si>
    <t>08:09:32</t>
  </si>
  <si>
    <t>09:42:10</t>
  </si>
  <si>
    <t>14:03:16</t>
  </si>
  <si>
    <t>10:53:45</t>
  </si>
  <si>
    <t>17:16:01</t>
  </si>
  <si>
    <t>17:42:21</t>
  </si>
  <si>
    <t>07:16:41</t>
  </si>
  <si>
    <t>09:10:27</t>
  </si>
  <si>
    <t>11:21:35</t>
  </si>
  <si>
    <t>15:05:53</t>
  </si>
  <si>
    <t>15:57:00</t>
  </si>
  <si>
    <t>12:17:08</t>
  </si>
  <si>
    <t>07:23:59</t>
  </si>
  <si>
    <t>Service Time (sec)</t>
  </si>
  <si>
    <t>Arrival (hr:min:sec)</t>
  </si>
  <si>
    <t>Waiting Time (sec)</t>
  </si>
  <si>
    <t>Departure (hr:min:sec)</t>
  </si>
  <si>
    <t>Arrival (sec)</t>
  </si>
  <si>
    <t>Departure (sec)</t>
  </si>
  <si>
    <t>Departure (hr)</t>
  </si>
  <si>
    <t>Departure (min)</t>
  </si>
  <si>
    <t>Queue length (person)</t>
  </si>
  <si>
    <t>Idle Time Before Customer(sec)</t>
  </si>
  <si>
    <t>InterArrival (sec)</t>
  </si>
  <si>
    <t>System Time</t>
  </si>
  <si>
    <t>Waiting Time 1 (sec)</t>
  </si>
  <si>
    <t>Waiting Time 2 (sec)</t>
  </si>
  <si>
    <t>Channel 1 ?</t>
  </si>
  <si>
    <t>Queue length 1 (person)</t>
  </si>
  <si>
    <t>Queue length 2 (person)</t>
  </si>
  <si>
    <t>Departure of the previous customer 1</t>
  </si>
  <si>
    <t>Departure of the previous customer 2</t>
  </si>
  <si>
    <t>Departure of the previous customer 3</t>
  </si>
  <si>
    <t>Waiting Time 3 (sec)</t>
  </si>
  <si>
    <t>Channel 2 ?</t>
  </si>
  <si>
    <t>Queue length 3 (person)</t>
  </si>
  <si>
    <t>Departure of the previous customer 4</t>
  </si>
  <si>
    <t>Departure of the previous customer 5</t>
  </si>
  <si>
    <t>Waiting Time 4 (sec)</t>
  </si>
  <si>
    <t>Waiting Time 5 (sec)</t>
  </si>
  <si>
    <t>Channel 3 ?</t>
  </si>
  <si>
    <t>Channel 4 ?</t>
  </si>
  <si>
    <t>Queue length 4 (person)</t>
  </si>
  <si>
    <t>Queue length 5 (person)</t>
  </si>
  <si>
    <t>Sum</t>
  </si>
  <si>
    <t>Average</t>
  </si>
  <si>
    <t>Min</t>
  </si>
  <si>
    <t>Max</t>
  </si>
  <si>
    <t>Waiting Time  (sec)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</si>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</sst>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2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H1" zoomScaleNormal="100" workbookViewId="0">
      <pane ySplit="1" topLeftCell="A46" activePane="bottomLeft" state="frozen"/>
      <selection pane="bottomLeft" activeCell="K64" sqref="K64"/>
    </sheetView>
  </sheetViews>
  <sheetFormatPr defaultRowHeight="14.4"/>
  <cols>
    <col min="1" max="1" width="13.5546875" style="1" bestFit="1" customWidth="1"/>
    <col min="2" max="2" width="21.6640625" style="1" bestFit="1" customWidth="1"/>
    <col min="3" max="4" width="21.6640625" style="1" customWidth="1"/>
    <col min="5" max="5" width="20.5546875" style="1" bestFit="1" customWidth="1"/>
    <col min="6" max="6" width="21" style="1" bestFit="1" customWidth="1"/>
    <col min="7" max="7" width="18.44140625" style="1" bestFit="1" customWidth="1"/>
    <col min="8" max="8" width="1.21875" style="1" customWidth="1"/>
    <col min="9" max="10" width="1.33203125" style="1" customWidth="1"/>
    <col min="11" max="11" width="24.6640625" style="1" bestFit="1" customWidth="1"/>
    <col min="12" max="12" width="16.109375" style="1" bestFit="1" customWidth="1"/>
    <col min="13" max="13" width="22.88671875" style="1" customWidth="1"/>
    <col min="14" max="14" width="27.6640625" style="1" bestFit="1" customWidth="1"/>
    <col min="15" max="16384" width="8.88671875" style="1"/>
  </cols>
  <sheetData>
    <row r="1" spans="1:14">
      <c r="A1" s="2" t="s">
        <v>0</v>
      </c>
      <c r="B1" s="2" t="s">
        <v>71</v>
      </c>
      <c r="C1" s="2" t="s">
        <v>74</v>
      </c>
      <c r="D1" s="2" t="s">
        <v>80</v>
      </c>
      <c r="E1" s="2" t="s">
        <v>70</v>
      </c>
      <c r="F1" s="2" t="s">
        <v>72</v>
      </c>
      <c r="G1" s="2" t="s">
        <v>75</v>
      </c>
      <c r="H1" s="2" t="s">
        <v>76</v>
      </c>
      <c r="I1" s="2" t="s">
        <v>77</v>
      </c>
      <c r="J1" s="2" t="s">
        <v>75</v>
      </c>
      <c r="K1" s="2" t="s">
        <v>73</v>
      </c>
      <c r="L1" s="2" t="s">
        <v>81</v>
      </c>
      <c r="M1" s="2" t="s">
        <v>78</v>
      </c>
      <c r="N1" s="2" t="s">
        <v>79</v>
      </c>
    </row>
    <row r="2" spans="1:14">
      <c r="A2" s="3">
        <v>1</v>
      </c>
      <c r="B2" s="3" t="s">
        <v>2</v>
      </c>
      <c r="C2" s="4">
        <f t="shared" ref="C2:C33" si="0">3600*(LEFT(B2,2)-7)+60*LEFT(RIGHT(B2,5),2)+RIGHT(B2,2)</f>
        <v>22</v>
      </c>
      <c r="D2" s="4">
        <f>C2</f>
        <v>22</v>
      </c>
      <c r="E2" s="3">
        <v>297</v>
      </c>
      <c r="F2" s="5">
        <v>0</v>
      </c>
      <c r="G2" s="4">
        <f>C2+E2</f>
        <v>319</v>
      </c>
      <c r="H2" s="6">
        <f t="shared" ref="H2:H33" si="1">_xlfn.FLOOR.MATH(G2/3600)</f>
        <v>0</v>
      </c>
      <c r="I2" s="6">
        <f t="shared" ref="I2:I33" si="2">_xlfn.FLOOR.MATH((G2-3600*H2)/60)</f>
        <v>5</v>
      </c>
      <c r="J2" s="6">
        <f t="shared" ref="J2:J33" si="3">G2-3600*H2-60*I2</f>
        <v>19</v>
      </c>
      <c r="K2" s="4" t="str">
        <f t="shared" ref="K2:K33" si="4">TEXT(7+H2,"00") &amp; ":" &amp; TEXT(I2,"00") &amp; ":" &amp; TEXT(J2,"00")</f>
        <v>07:05:19</v>
      </c>
      <c r="L2" s="4">
        <f t="shared" ref="L2:L33" si="5">G2-C2</f>
        <v>297</v>
      </c>
      <c r="M2" s="3">
        <v>0</v>
      </c>
      <c r="N2" s="4">
        <f>C2</f>
        <v>22</v>
      </c>
    </row>
    <row r="3" spans="1:14">
      <c r="A3" s="3">
        <v>2</v>
      </c>
      <c r="B3" s="3" t="s">
        <v>36</v>
      </c>
      <c r="C3" s="4">
        <f t="shared" si="0"/>
        <v>620</v>
      </c>
      <c r="D3" s="4">
        <f t="shared" ref="D3:D34" si="6">C3-C2</f>
        <v>598</v>
      </c>
      <c r="E3" s="3">
        <v>292</v>
      </c>
      <c r="F3" s="4">
        <f>MAX(C3,G2)-C3</f>
        <v>0</v>
      </c>
      <c r="G3" s="4">
        <f>MAX(C3,G2)+E3</f>
        <v>912</v>
      </c>
      <c r="H3" s="6">
        <f t="shared" si="1"/>
        <v>0</v>
      </c>
      <c r="I3" s="6">
        <f t="shared" si="2"/>
        <v>15</v>
      </c>
      <c r="J3" s="6">
        <f t="shared" si="3"/>
        <v>12</v>
      </c>
      <c r="K3" s="4" t="str">
        <f t="shared" si="4"/>
        <v>07:15:12</v>
      </c>
      <c r="L3" s="4">
        <f t="shared" si="5"/>
        <v>292</v>
      </c>
      <c r="M3" s="4">
        <f t="shared" ref="M3:M34" si="7">IF(IF(F3=0,0,1)=0,0,M2+1)</f>
        <v>0</v>
      </c>
      <c r="N3" s="4">
        <f t="shared" ref="N3:N34" si="8">MAX(C3-G2,0)</f>
        <v>301</v>
      </c>
    </row>
    <row r="4" spans="1:14">
      <c r="A4" s="3">
        <v>3</v>
      </c>
      <c r="B4" s="3" t="s">
        <v>63</v>
      </c>
      <c r="C4" s="4">
        <f t="shared" si="0"/>
        <v>1001</v>
      </c>
      <c r="D4" s="4">
        <f t="shared" si="6"/>
        <v>381</v>
      </c>
      <c r="E4" s="3">
        <v>292</v>
      </c>
      <c r="F4" s="4">
        <f>MAX(C4,G3)-C4</f>
        <v>0</v>
      </c>
      <c r="G4" s="4">
        <f t="shared" ref="G4:G67" si="9">MAX(C4,G3)+E4</f>
        <v>1293</v>
      </c>
      <c r="H4" s="6">
        <f t="shared" si="1"/>
        <v>0</v>
      </c>
      <c r="I4" s="6">
        <f t="shared" si="2"/>
        <v>21</v>
      </c>
      <c r="J4" s="6">
        <f t="shared" si="3"/>
        <v>33</v>
      </c>
      <c r="K4" s="4" t="str">
        <f t="shared" si="4"/>
        <v>07:21:33</v>
      </c>
      <c r="L4" s="4">
        <f t="shared" si="5"/>
        <v>292</v>
      </c>
      <c r="M4" s="4">
        <f t="shared" si="7"/>
        <v>0</v>
      </c>
      <c r="N4" s="4">
        <f t="shared" si="8"/>
        <v>89</v>
      </c>
    </row>
    <row r="5" spans="1:14">
      <c r="A5" s="3">
        <v>4</v>
      </c>
      <c r="B5" s="3" t="s">
        <v>69</v>
      </c>
      <c r="C5" s="4">
        <f t="shared" si="0"/>
        <v>1439</v>
      </c>
      <c r="D5" s="4">
        <f t="shared" si="6"/>
        <v>438</v>
      </c>
      <c r="E5" s="3">
        <v>324</v>
      </c>
      <c r="F5" s="4">
        <f>MAX(C5,G4)-C5</f>
        <v>0</v>
      </c>
      <c r="G5" s="4">
        <f t="shared" si="9"/>
        <v>1763</v>
      </c>
      <c r="H5" s="6">
        <f t="shared" si="1"/>
        <v>0</v>
      </c>
      <c r="I5" s="6">
        <f t="shared" si="2"/>
        <v>29</v>
      </c>
      <c r="J5" s="6">
        <f t="shared" si="3"/>
        <v>23</v>
      </c>
      <c r="K5" s="4" t="str">
        <f t="shared" si="4"/>
        <v>07:29:23</v>
      </c>
      <c r="L5" s="4">
        <f t="shared" si="5"/>
        <v>324</v>
      </c>
      <c r="M5" s="4">
        <f t="shared" si="7"/>
        <v>0</v>
      </c>
      <c r="N5" s="4">
        <f t="shared" si="8"/>
        <v>146</v>
      </c>
    </row>
    <row r="6" spans="1:14">
      <c r="A6" s="3">
        <v>5</v>
      </c>
      <c r="B6" s="3" t="s">
        <v>51</v>
      </c>
      <c r="C6" s="4">
        <f t="shared" si="0"/>
        <v>1978</v>
      </c>
      <c r="D6" s="4">
        <f t="shared" si="6"/>
        <v>539</v>
      </c>
      <c r="E6" s="3">
        <v>337</v>
      </c>
      <c r="F6" s="4">
        <f t="shared" ref="F3:F34" si="10">MAX(C6,G5)-C6</f>
        <v>0</v>
      </c>
      <c r="G6" s="4">
        <f t="shared" si="9"/>
        <v>2315</v>
      </c>
      <c r="H6" s="6">
        <f t="shared" si="1"/>
        <v>0</v>
      </c>
      <c r="I6" s="6">
        <f t="shared" si="2"/>
        <v>38</v>
      </c>
      <c r="J6" s="6">
        <f t="shared" si="3"/>
        <v>35</v>
      </c>
      <c r="K6" s="4" t="str">
        <f t="shared" si="4"/>
        <v>07:38:35</v>
      </c>
      <c r="L6" s="4">
        <f t="shared" si="5"/>
        <v>337</v>
      </c>
      <c r="M6" s="4">
        <f t="shared" si="7"/>
        <v>0</v>
      </c>
      <c r="N6" s="4">
        <f t="shared" si="8"/>
        <v>215</v>
      </c>
    </row>
    <row r="7" spans="1:14">
      <c r="A7" s="3">
        <v>6</v>
      </c>
      <c r="B7" s="3" t="s">
        <v>28</v>
      </c>
      <c r="C7" s="4">
        <f t="shared" si="0"/>
        <v>2605</v>
      </c>
      <c r="D7" s="4">
        <f t="shared" si="6"/>
        <v>627</v>
      </c>
      <c r="E7" s="3">
        <v>239</v>
      </c>
      <c r="F7" s="4">
        <f t="shared" si="10"/>
        <v>0</v>
      </c>
      <c r="G7" s="4">
        <f t="shared" si="9"/>
        <v>2844</v>
      </c>
      <c r="H7" s="6">
        <f t="shared" si="1"/>
        <v>0</v>
      </c>
      <c r="I7" s="6">
        <f t="shared" si="2"/>
        <v>47</v>
      </c>
      <c r="J7" s="6">
        <f t="shared" si="3"/>
        <v>24</v>
      </c>
      <c r="K7" s="4" t="str">
        <f t="shared" si="4"/>
        <v>07:47:24</v>
      </c>
      <c r="L7" s="4">
        <f t="shared" si="5"/>
        <v>239</v>
      </c>
      <c r="M7" s="4">
        <f t="shared" si="7"/>
        <v>0</v>
      </c>
      <c r="N7" s="4">
        <f t="shared" si="8"/>
        <v>290</v>
      </c>
    </row>
    <row r="8" spans="1:14">
      <c r="A8" s="3">
        <v>7</v>
      </c>
      <c r="B8" s="3" t="s">
        <v>56</v>
      </c>
      <c r="C8" s="4">
        <f t="shared" si="0"/>
        <v>2947</v>
      </c>
      <c r="D8" s="4">
        <f t="shared" si="6"/>
        <v>342</v>
      </c>
      <c r="E8" s="3">
        <v>332</v>
      </c>
      <c r="F8" s="4">
        <f t="shared" si="10"/>
        <v>0</v>
      </c>
      <c r="G8" s="4">
        <f t="shared" si="9"/>
        <v>3279</v>
      </c>
      <c r="H8" s="6">
        <f t="shared" si="1"/>
        <v>0</v>
      </c>
      <c r="I8" s="6">
        <f t="shared" si="2"/>
        <v>54</v>
      </c>
      <c r="J8" s="6">
        <f t="shared" si="3"/>
        <v>39</v>
      </c>
      <c r="K8" s="4" t="str">
        <f t="shared" si="4"/>
        <v>07:54:39</v>
      </c>
      <c r="L8" s="4">
        <f t="shared" si="5"/>
        <v>332</v>
      </c>
      <c r="M8" s="4">
        <f t="shared" si="7"/>
        <v>0</v>
      </c>
      <c r="N8" s="4">
        <f t="shared" si="8"/>
        <v>103</v>
      </c>
    </row>
    <row r="9" spans="1:14">
      <c r="A9" s="3">
        <v>8</v>
      </c>
      <c r="B9" s="3" t="s">
        <v>15</v>
      </c>
      <c r="C9" s="4">
        <f t="shared" si="0"/>
        <v>3704</v>
      </c>
      <c r="D9" s="4">
        <f t="shared" si="6"/>
        <v>757</v>
      </c>
      <c r="E9" s="3">
        <v>256</v>
      </c>
      <c r="F9" s="4">
        <f t="shared" si="10"/>
        <v>0</v>
      </c>
      <c r="G9" s="4">
        <f t="shared" si="9"/>
        <v>3960</v>
      </c>
      <c r="H9" s="6">
        <f t="shared" si="1"/>
        <v>1</v>
      </c>
      <c r="I9" s="6">
        <f t="shared" si="2"/>
        <v>6</v>
      </c>
      <c r="J9" s="6">
        <f t="shared" si="3"/>
        <v>0</v>
      </c>
      <c r="K9" s="4" t="str">
        <f t="shared" si="4"/>
        <v>08:06:00</v>
      </c>
      <c r="L9" s="4">
        <f t="shared" si="5"/>
        <v>256</v>
      </c>
      <c r="M9" s="4">
        <f t="shared" si="7"/>
        <v>0</v>
      </c>
      <c r="N9" s="4">
        <f t="shared" si="8"/>
        <v>425</v>
      </c>
    </row>
    <row r="10" spans="1:14">
      <c r="A10" s="3">
        <v>9</v>
      </c>
      <c r="B10" s="3" t="s">
        <v>57</v>
      </c>
      <c r="C10" s="4">
        <f t="shared" si="0"/>
        <v>4172</v>
      </c>
      <c r="D10" s="4">
        <f t="shared" si="6"/>
        <v>468</v>
      </c>
      <c r="E10" s="3">
        <v>291</v>
      </c>
      <c r="F10" s="4">
        <f t="shared" si="10"/>
        <v>0</v>
      </c>
      <c r="G10" s="4">
        <f>MAX(C10,G9)+E10</f>
        <v>4463</v>
      </c>
      <c r="H10" s="6">
        <f t="shared" si="1"/>
        <v>1</v>
      </c>
      <c r="I10" s="6">
        <f t="shared" si="2"/>
        <v>14</v>
      </c>
      <c r="J10" s="6">
        <f t="shared" si="3"/>
        <v>23</v>
      </c>
      <c r="K10" s="4" t="str">
        <f t="shared" si="4"/>
        <v>08:14:23</v>
      </c>
      <c r="L10" s="4">
        <f t="shared" si="5"/>
        <v>291</v>
      </c>
      <c r="M10" s="4">
        <f t="shared" si="7"/>
        <v>0</v>
      </c>
      <c r="N10" s="4">
        <f t="shared" si="8"/>
        <v>212</v>
      </c>
    </row>
    <row r="11" spans="1:14">
      <c r="A11" s="3">
        <v>10</v>
      </c>
      <c r="B11" s="3" t="s">
        <v>8</v>
      </c>
      <c r="C11" s="4">
        <f t="shared" si="0"/>
        <v>4802</v>
      </c>
      <c r="D11" s="4">
        <f t="shared" si="6"/>
        <v>630</v>
      </c>
      <c r="E11" s="3">
        <v>344</v>
      </c>
      <c r="F11" s="4">
        <f t="shared" si="10"/>
        <v>0</v>
      </c>
      <c r="G11" s="4">
        <f t="shared" si="9"/>
        <v>5146</v>
      </c>
      <c r="H11" s="6">
        <f t="shared" si="1"/>
        <v>1</v>
      </c>
      <c r="I11" s="6">
        <f t="shared" si="2"/>
        <v>25</v>
      </c>
      <c r="J11" s="6">
        <f t="shared" si="3"/>
        <v>46</v>
      </c>
      <c r="K11" s="4" t="str">
        <f t="shared" si="4"/>
        <v>08:25:46</v>
      </c>
      <c r="L11" s="4">
        <f t="shared" si="5"/>
        <v>344</v>
      </c>
      <c r="M11" s="4">
        <f t="shared" si="7"/>
        <v>0</v>
      </c>
      <c r="N11" s="4">
        <f t="shared" si="8"/>
        <v>339</v>
      </c>
    </row>
    <row r="12" spans="1:14">
      <c r="A12" s="3">
        <v>11</v>
      </c>
      <c r="B12" s="3" t="s">
        <v>49</v>
      </c>
      <c r="C12" s="4">
        <f t="shared" si="0"/>
        <v>5272</v>
      </c>
      <c r="D12" s="4">
        <f t="shared" si="6"/>
        <v>470</v>
      </c>
      <c r="E12" s="3">
        <v>321</v>
      </c>
      <c r="F12" s="4">
        <f t="shared" si="10"/>
        <v>0</v>
      </c>
      <c r="G12" s="4">
        <f t="shared" si="9"/>
        <v>5593</v>
      </c>
      <c r="H12" s="6">
        <f t="shared" si="1"/>
        <v>1</v>
      </c>
      <c r="I12" s="6">
        <f t="shared" si="2"/>
        <v>33</v>
      </c>
      <c r="J12" s="6">
        <f t="shared" si="3"/>
        <v>13</v>
      </c>
      <c r="K12" s="4" t="str">
        <f t="shared" si="4"/>
        <v>08:33:13</v>
      </c>
      <c r="L12" s="4">
        <f t="shared" si="5"/>
        <v>321</v>
      </c>
      <c r="M12" s="4">
        <f t="shared" si="7"/>
        <v>0</v>
      </c>
      <c r="N12" s="4">
        <f t="shared" si="8"/>
        <v>126</v>
      </c>
    </row>
    <row r="13" spans="1:14">
      <c r="A13" s="3">
        <v>12</v>
      </c>
      <c r="B13" s="3" t="s">
        <v>43</v>
      </c>
      <c r="C13" s="4">
        <f t="shared" si="0"/>
        <v>5601</v>
      </c>
      <c r="D13" s="4">
        <f t="shared" si="6"/>
        <v>329</v>
      </c>
      <c r="E13" s="3">
        <v>301</v>
      </c>
      <c r="F13" s="4">
        <f t="shared" si="10"/>
        <v>0</v>
      </c>
      <c r="G13" s="4">
        <f t="shared" si="9"/>
        <v>5902</v>
      </c>
      <c r="H13" s="6">
        <f t="shared" si="1"/>
        <v>1</v>
      </c>
      <c r="I13" s="6">
        <f t="shared" si="2"/>
        <v>38</v>
      </c>
      <c r="J13" s="6">
        <f t="shared" si="3"/>
        <v>22</v>
      </c>
      <c r="K13" s="4" t="str">
        <f t="shared" si="4"/>
        <v>08:38:22</v>
      </c>
      <c r="L13" s="4">
        <f t="shared" si="5"/>
        <v>301</v>
      </c>
      <c r="M13" s="4">
        <f t="shared" si="7"/>
        <v>0</v>
      </c>
      <c r="N13" s="4">
        <f t="shared" si="8"/>
        <v>8</v>
      </c>
    </row>
    <row r="14" spans="1:14">
      <c r="A14" s="3">
        <v>13</v>
      </c>
      <c r="B14" s="3" t="s">
        <v>27</v>
      </c>
      <c r="C14" s="4">
        <f t="shared" si="0"/>
        <v>6356</v>
      </c>
      <c r="D14" s="4">
        <f t="shared" si="6"/>
        <v>755</v>
      </c>
      <c r="E14" s="3">
        <v>304</v>
      </c>
      <c r="F14" s="4">
        <f t="shared" si="10"/>
        <v>0</v>
      </c>
      <c r="G14" s="4">
        <f t="shared" si="9"/>
        <v>6660</v>
      </c>
      <c r="H14" s="6">
        <f t="shared" si="1"/>
        <v>1</v>
      </c>
      <c r="I14" s="6">
        <f t="shared" si="2"/>
        <v>51</v>
      </c>
      <c r="J14" s="6">
        <f t="shared" si="3"/>
        <v>0</v>
      </c>
      <c r="K14" s="4" t="str">
        <f t="shared" si="4"/>
        <v>08:51:00</v>
      </c>
      <c r="L14" s="4">
        <f t="shared" si="5"/>
        <v>304</v>
      </c>
      <c r="M14" s="4">
        <f t="shared" si="7"/>
        <v>0</v>
      </c>
      <c r="N14" s="4">
        <f t="shared" si="8"/>
        <v>454</v>
      </c>
    </row>
    <row r="15" spans="1:14">
      <c r="A15" s="3">
        <v>14</v>
      </c>
      <c r="B15" s="3" t="s">
        <v>22</v>
      </c>
      <c r="C15" s="4">
        <f t="shared" si="0"/>
        <v>6679</v>
      </c>
      <c r="D15" s="4">
        <f t="shared" si="6"/>
        <v>323</v>
      </c>
      <c r="E15" s="3">
        <v>263</v>
      </c>
      <c r="F15" s="4">
        <f t="shared" si="10"/>
        <v>0</v>
      </c>
      <c r="G15" s="4">
        <f t="shared" si="9"/>
        <v>6942</v>
      </c>
      <c r="H15" s="6">
        <f t="shared" si="1"/>
        <v>1</v>
      </c>
      <c r="I15" s="6">
        <f t="shared" si="2"/>
        <v>55</v>
      </c>
      <c r="J15" s="6">
        <f t="shared" si="3"/>
        <v>42</v>
      </c>
      <c r="K15" s="4" t="str">
        <f t="shared" si="4"/>
        <v>08:55:42</v>
      </c>
      <c r="L15" s="4">
        <f t="shared" si="5"/>
        <v>263</v>
      </c>
      <c r="M15" s="4">
        <f t="shared" si="7"/>
        <v>0</v>
      </c>
      <c r="N15" s="4">
        <f t="shared" si="8"/>
        <v>19</v>
      </c>
    </row>
    <row r="16" spans="1:14" ht="15.6" customHeight="1">
      <c r="A16" s="3">
        <v>15</v>
      </c>
      <c r="B16" s="3" t="s">
        <v>18</v>
      </c>
      <c r="C16" s="4">
        <f t="shared" si="0"/>
        <v>7543</v>
      </c>
      <c r="D16" s="4">
        <f t="shared" si="6"/>
        <v>864</v>
      </c>
      <c r="E16" s="3">
        <v>236</v>
      </c>
      <c r="F16" s="4">
        <f t="shared" si="10"/>
        <v>0</v>
      </c>
      <c r="G16" s="4">
        <f t="shared" si="9"/>
        <v>7779</v>
      </c>
      <c r="H16" s="6">
        <f t="shared" si="1"/>
        <v>2</v>
      </c>
      <c r="I16" s="6">
        <f t="shared" si="2"/>
        <v>9</v>
      </c>
      <c r="J16" s="6">
        <f t="shared" si="3"/>
        <v>39</v>
      </c>
      <c r="K16" s="4" t="str">
        <f t="shared" si="4"/>
        <v>09:09:39</v>
      </c>
      <c r="L16" s="4">
        <f t="shared" si="5"/>
        <v>236</v>
      </c>
      <c r="M16" s="4">
        <f t="shared" si="7"/>
        <v>0</v>
      </c>
      <c r="N16" s="4">
        <f t="shared" si="8"/>
        <v>601</v>
      </c>
    </row>
    <row r="17" spans="1:14">
      <c r="A17" s="3">
        <v>16</v>
      </c>
      <c r="B17" s="3" t="s">
        <v>64</v>
      </c>
      <c r="C17" s="4">
        <f t="shared" si="0"/>
        <v>7827</v>
      </c>
      <c r="D17" s="4">
        <f t="shared" si="6"/>
        <v>284</v>
      </c>
      <c r="E17" s="3">
        <v>304</v>
      </c>
      <c r="F17" s="4">
        <f t="shared" si="10"/>
        <v>0</v>
      </c>
      <c r="G17" s="4">
        <f t="shared" si="9"/>
        <v>8131</v>
      </c>
      <c r="H17" s="6">
        <f t="shared" si="1"/>
        <v>2</v>
      </c>
      <c r="I17" s="6">
        <f t="shared" si="2"/>
        <v>15</v>
      </c>
      <c r="J17" s="6">
        <f t="shared" si="3"/>
        <v>31</v>
      </c>
      <c r="K17" s="4" t="str">
        <f t="shared" si="4"/>
        <v>09:15:31</v>
      </c>
      <c r="L17" s="4">
        <f t="shared" si="5"/>
        <v>304</v>
      </c>
      <c r="M17" s="4">
        <f t="shared" si="7"/>
        <v>0</v>
      </c>
      <c r="N17" s="4">
        <f t="shared" si="8"/>
        <v>48</v>
      </c>
    </row>
    <row r="18" spans="1:14">
      <c r="A18" s="3">
        <v>17</v>
      </c>
      <c r="B18" s="3" t="s">
        <v>47</v>
      </c>
      <c r="C18" s="4">
        <f t="shared" si="0"/>
        <v>7958</v>
      </c>
      <c r="D18" s="4">
        <f t="shared" si="6"/>
        <v>131</v>
      </c>
      <c r="E18" s="3">
        <v>232</v>
      </c>
      <c r="F18" s="4">
        <f t="shared" si="10"/>
        <v>173</v>
      </c>
      <c r="G18" s="4">
        <f t="shared" si="9"/>
        <v>8363</v>
      </c>
      <c r="H18" s="6">
        <f t="shared" si="1"/>
        <v>2</v>
      </c>
      <c r="I18" s="6">
        <f t="shared" si="2"/>
        <v>19</v>
      </c>
      <c r="J18" s="6">
        <f t="shared" si="3"/>
        <v>23</v>
      </c>
      <c r="K18" s="4" t="str">
        <f t="shared" si="4"/>
        <v>09:19:23</v>
      </c>
      <c r="L18" s="4">
        <f t="shared" si="5"/>
        <v>405</v>
      </c>
      <c r="M18" s="4">
        <f t="shared" si="7"/>
        <v>1</v>
      </c>
      <c r="N18" s="4">
        <f t="shared" si="8"/>
        <v>0</v>
      </c>
    </row>
    <row r="19" spans="1:14">
      <c r="A19" s="3">
        <v>18</v>
      </c>
      <c r="B19" s="3" t="s">
        <v>7</v>
      </c>
      <c r="C19" s="4">
        <f t="shared" si="0"/>
        <v>8686</v>
      </c>
      <c r="D19" s="4">
        <f t="shared" si="6"/>
        <v>728</v>
      </c>
      <c r="E19" s="3">
        <v>255</v>
      </c>
      <c r="F19" s="4">
        <f t="shared" si="10"/>
        <v>0</v>
      </c>
      <c r="G19" s="4">
        <f t="shared" si="9"/>
        <v>8941</v>
      </c>
      <c r="H19" s="6">
        <f t="shared" si="1"/>
        <v>2</v>
      </c>
      <c r="I19" s="6">
        <f t="shared" si="2"/>
        <v>29</v>
      </c>
      <c r="J19" s="6">
        <f t="shared" si="3"/>
        <v>1</v>
      </c>
      <c r="K19" s="4" t="str">
        <f t="shared" si="4"/>
        <v>09:29:01</v>
      </c>
      <c r="L19" s="4">
        <f t="shared" si="5"/>
        <v>255</v>
      </c>
      <c r="M19" s="4">
        <f t="shared" si="7"/>
        <v>0</v>
      </c>
      <c r="N19" s="4">
        <f t="shared" si="8"/>
        <v>323</v>
      </c>
    </row>
    <row r="20" spans="1:14">
      <c r="A20" s="3">
        <v>19</v>
      </c>
      <c r="B20" s="3" t="s">
        <v>25</v>
      </c>
      <c r="C20" s="4">
        <f t="shared" si="0"/>
        <v>9155</v>
      </c>
      <c r="D20" s="4">
        <f t="shared" si="6"/>
        <v>469</v>
      </c>
      <c r="E20" s="3">
        <v>241</v>
      </c>
      <c r="F20" s="4">
        <f t="shared" si="10"/>
        <v>0</v>
      </c>
      <c r="G20" s="4">
        <f t="shared" si="9"/>
        <v>9396</v>
      </c>
      <c r="H20" s="6">
        <f t="shared" si="1"/>
        <v>2</v>
      </c>
      <c r="I20" s="6">
        <f t="shared" si="2"/>
        <v>36</v>
      </c>
      <c r="J20" s="6">
        <f t="shared" si="3"/>
        <v>36</v>
      </c>
      <c r="K20" s="4" t="str">
        <f t="shared" si="4"/>
        <v>09:36:36</v>
      </c>
      <c r="L20" s="4">
        <f t="shared" si="5"/>
        <v>241</v>
      </c>
      <c r="M20" s="4">
        <f t="shared" si="7"/>
        <v>0</v>
      </c>
      <c r="N20" s="4">
        <f t="shared" si="8"/>
        <v>214</v>
      </c>
    </row>
    <row r="21" spans="1:14">
      <c r="A21" s="3">
        <v>20</v>
      </c>
      <c r="B21" s="3" t="s">
        <v>58</v>
      </c>
      <c r="C21" s="4">
        <f t="shared" si="0"/>
        <v>9730</v>
      </c>
      <c r="D21" s="4">
        <f t="shared" si="6"/>
        <v>575</v>
      </c>
      <c r="E21" s="3">
        <v>303</v>
      </c>
      <c r="F21" s="4">
        <f t="shared" si="10"/>
        <v>0</v>
      </c>
      <c r="G21" s="4">
        <f t="shared" si="9"/>
        <v>10033</v>
      </c>
      <c r="H21" s="6">
        <f t="shared" si="1"/>
        <v>2</v>
      </c>
      <c r="I21" s="6">
        <f t="shared" si="2"/>
        <v>47</v>
      </c>
      <c r="J21" s="6">
        <f t="shared" si="3"/>
        <v>13</v>
      </c>
      <c r="K21" s="4" t="str">
        <f t="shared" si="4"/>
        <v>09:47:13</v>
      </c>
      <c r="L21" s="4">
        <f t="shared" si="5"/>
        <v>303</v>
      </c>
      <c r="M21" s="4">
        <f t="shared" si="7"/>
        <v>0</v>
      </c>
      <c r="N21" s="4">
        <f t="shared" si="8"/>
        <v>334</v>
      </c>
    </row>
    <row r="22" spans="1:14">
      <c r="A22" s="3">
        <v>21</v>
      </c>
      <c r="B22" s="3" t="s">
        <v>42</v>
      </c>
      <c r="C22" s="4">
        <f t="shared" si="0"/>
        <v>10392</v>
      </c>
      <c r="D22" s="4">
        <f t="shared" si="6"/>
        <v>662</v>
      </c>
      <c r="E22" s="3">
        <v>246</v>
      </c>
      <c r="F22" s="4">
        <f t="shared" si="10"/>
        <v>0</v>
      </c>
      <c r="G22" s="4">
        <f t="shared" si="9"/>
        <v>10638</v>
      </c>
      <c r="H22" s="6">
        <f t="shared" si="1"/>
        <v>2</v>
      </c>
      <c r="I22" s="6">
        <f t="shared" si="2"/>
        <v>57</v>
      </c>
      <c r="J22" s="6">
        <f t="shared" si="3"/>
        <v>18</v>
      </c>
      <c r="K22" s="4" t="str">
        <f t="shared" si="4"/>
        <v>09:57:18</v>
      </c>
      <c r="L22" s="4">
        <f t="shared" si="5"/>
        <v>246</v>
      </c>
      <c r="M22" s="4">
        <f t="shared" si="7"/>
        <v>0</v>
      </c>
      <c r="N22" s="4">
        <f t="shared" si="8"/>
        <v>359</v>
      </c>
    </row>
    <row r="23" spans="1:14">
      <c r="A23" s="3">
        <v>22</v>
      </c>
      <c r="B23" s="3" t="s">
        <v>45</v>
      </c>
      <c r="C23" s="4">
        <f t="shared" si="0"/>
        <v>11094</v>
      </c>
      <c r="D23" s="4">
        <f t="shared" si="6"/>
        <v>702</v>
      </c>
      <c r="E23" s="3">
        <v>305</v>
      </c>
      <c r="F23" s="4">
        <f t="shared" si="10"/>
        <v>0</v>
      </c>
      <c r="G23" s="4">
        <f t="shared" si="9"/>
        <v>11399</v>
      </c>
      <c r="H23" s="6">
        <f t="shared" si="1"/>
        <v>3</v>
      </c>
      <c r="I23" s="6">
        <f t="shared" si="2"/>
        <v>9</v>
      </c>
      <c r="J23" s="6">
        <f t="shared" si="3"/>
        <v>59</v>
      </c>
      <c r="K23" s="4" t="str">
        <f t="shared" si="4"/>
        <v>10:09:59</v>
      </c>
      <c r="L23" s="4">
        <f t="shared" si="5"/>
        <v>305</v>
      </c>
      <c r="M23" s="4">
        <f t="shared" si="7"/>
        <v>0</v>
      </c>
      <c r="N23" s="4">
        <f t="shared" si="8"/>
        <v>456</v>
      </c>
    </row>
    <row r="24" spans="1:14">
      <c r="A24" s="3">
        <v>23</v>
      </c>
      <c r="B24" s="3" t="s">
        <v>52</v>
      </c>
      <c r="C24" s="4">
        <f t="shared" si="0"/>
        <v>11590</v>
      </c>
      <c r="D24" s="4">
        <f t="shared" si="6"/>
        <v>496</v>
      </c>
      <c r="E24" s="3">
        <v>233</v>
      </c>
      <c r="F24" s="4">
        <f t="shared" si="10"/>
        <v>0</v>
      </c>
      <c r="G24" s="4">
        <f t="shared" si="9"/>
        <v>11823</v>
      </c>
      <c r="H24" s="6">
        <f t="shared" si="1"/>
        <v>3</v>
      </c>
      <c r="I24" s="6">
        <f t="shared" si="2"/>
        <v>17</v>
      </c>
      <c r="J24" s="6">
        <f t="shared" si="3"/>
        <v>3</v>
      </c>
      <c r="K24" s="4" t="str">
        <f t="shared" si="4"/>
        <v>10:17:03</v>
      </c>
      <c r="L24" s="4">
        <f t="shared" si="5"/>
        <v>233</v>
      </c>
      <c r="M24" s="4">
        <f t="shared" si="7"/>
        <v>0</v>
      </c>
      <c r="N24" s="4">
        <f t="shared" si="8"/>
        <v>191</v>
      </c>
    </row>
    <row r="25" spans="1:14">
      <c r="A25" s="3">
        <v>24</v>
      </c>
      <c r="B25" s="3" t="s">
        <v>11</v>
      </c>
      <c r="C25" s="4">
        <f t="shared" si="0"/>
        <v>12010</v>
      </c>
      <c r="D25" s="4">
        <f t="shared" si="6"/>
        <v>420</v>
      </c>
      <c r="E25" s="3">
        <v>250</v>
      </c>
      <c r="F25" s="4">
        <f t="shared" si="10"/>
        <v>0</v>
      </c>
      <c r="G25" s="4">
        <f t="shared" si="9"/>
        <v>12260</v>
      </c>
      <c r="H25" s="6">
        <f t="shared" si="1"/>
        <v>3</v>
      </c>
      <c r="I25" s="6">
        <f t="shared" si="2"/>
        <v>24</v>
      </c>
      <c r="J25" s="6">
        <f t="shared" si="3"/>
        <v>20</v>
      </c>
      <c r="K25" s="4" t="str">
        <f t="shared" si="4"/>
        <v>10:24:20</v>
      </c>
      <c r="L25" s="4">
        <f t="shared" si="5"/>
        <v>250</v>
      </c>
      <c r="M25" s="4">
        <f t="shared" si="7"/>
        <v>0</v>
      </c>
      <c r="N25" s="4">
        <f t="shared" si="8"/>
        <v>187</v>
      </c>
    </row>
    <row r="26" spans="1:14">
      <c r="A26" s="3">
        <v>25</v>
      </c>
      <c r="B26" s="3" t="s">
        <v>24</v>
      </c>
      <c r="C26" s="4">
        <f t="shared" si="0"/>
        <v>12883</v>
      </c>
      <c r="D26" s="4">
        <f t="shared" si="6"/>
        <v>873</v>
      </c>
      <c r="E26" s="3">
        <v>288</v>
      </c>
      <c r="F26" s="4">
        <f t="shared" si="10"/>
        <v>0</v>
      </c>
      <c r="G26" s="4">
        <f t="shared" si="9"/>
        <v>13171</v>
      </c>
      <c r="H26" s="6">
        <f t="shared" si="1"/>
        <v>3</v>
      </c>
      <c r="I26" s="6">
        <f t="shared" si="2"/>
        <v>39</v>
      </c>
      <c r="J26" s="6">
        <f t="shared" si="3"/>
        <v>31</v>
      </c>
      <c r="K26" s="4" t="str">
        <f t="shared" si="4"/>
        <v>10:39:31</v>
      </c>
      <c r="L26" s="4">
        <f t="shared" si="5"/>
        <v>288</v>
      </c>
      <c r="M26" s="4">
        <f t="shared" si="7"/>
        <v>0</v>
      </c>
      <c r="N26" s="4">
        <f t="shared" si="8"/>
        <v>623</v>
      </c>
    </row>
    <row r="27" spans="1:14">
      <c r="A27" s="3">
        <v>26</v>
      </c>
      <c r="B27" s="3" t="s">
        <v>6</v>
      </c>
      <c r="C27" s="4">
        <f t="shared" si="0"/>
        <v>13617</v>
      </c>
      <c r="D27" s="4">
        <f t="shared" si="6"/>
        <v>734</v>
      </c>
      <c r="E27" s="3">
        <v>255</v>
      </c>
      <c r="F27" s="4">
        <f t="shared" si="10"/>
        <v>0</v>
      </c>
      <c r="G27" s="4">
        <f t="shared" si="9"/>
        <v>13872</v>
      </c>
      <c r="H27" s="6">
        <f t="shared" si="1"/>
        <v>3</v>
      </c>
      <c r="I27" s="6">
        <f t="shared" si="2"/>
        <v>51</v>
      </c>
      <c r="J27" s="6">
        <f t="shared" si="3"/>
        <v>12</v>
      </c>
      <c r="K27" s="4" t="str">
        <f t="shared" si="4"/>
        <v>10:51:12</v>
      </c>
      <c r="L27" s="4">
        <f t="shared" si="5"/>
        <v>255</v>
      </c>
      <c r="M27" s="4">
        <f t="shared" si="7"/>
        <v>0</v>
      </c>
      <c r="N27" s="4">
        <f t="shared" si="8"/>
        <v>446</v>
      </c>
    </row>
    <row r="28" spans="1:14">
      <c r="A28" s="3">
        <v>27</v>
      </c>
      <c r="B28" s="3" t="s">
        <v>60</v>
      </c>
      <c r="C28" s="4">
        <f t="shared" si="0"/>
        <v>14025</v>
      </c>
      <c r="D28" s="4">
        <f t="shared" si="6"/>
        <v>408</v>
      </c>
      <c r="E28" s="3">
        <v>268</v>
      </c>
      <c r="F28" s="4">
        <f t="shared" si="10"/>
        <v>0</v>
      </c>
      <c r="G28" s="4">
        <f t="shared" si="9"/>
        <v>14293</v>
      </c>
      <c r="H28" s="6">
        <f t="shared" si="1"/>
        <v>3</v>
      </c>
      <c r="I28" s="6">
        <f t="shared" si="2"/>
        <v>58</v>
      </c>
      <c r="J28" s="6">
        <f t="shared" si="3"/>
        <v>13</v>
      </c>
      <c r="K28" s="4" t="str">
        <f t="shared" si="4"/>
        <v>10:58:13</v>
      </c>
      <c r="L28" s="4">
        <f t="shared" si="5"/>
        <v>268</v>
      </c>
      <c r="M28" s="4">
        <f t="shared" si="7"/>
        <v>0</v>
      </c>
      <c r="N28" s="4">
        <f t="shared" si="8"/>
        <v>153</v>
      </c>
    </row>
    <row r="29" spans="1:14">
      <c r="A29" s="3">
        <v>28</v>
      </c>
      <c r="B29" s="3" t="s">
        <v>46</v>
      </c>
      <c r="C29" s="4">
        <f t="shared" si="0"/>
        <v>15306</v>
      </c>
      <c r="D29" s="4">
        <f t="shared" si="6"/>
        <v>1281</v>
      </c>
      <c r="E29" s="3">
        <v>335</v>
      </c>
      <c r="F29" s="4">
        <f t="shared" si="10"/>
        <v>0</v>
      </c>
      <c r="G29" s="4">
        <f t="shared" si="9"/>
        <v>15641</v>
      </c>
      <c r="H29" s="6">
        <f t="shared" si="1"/>
        <v>4</v>
      </c>
      <c r="I29" s="6">
        <f t="shared" si="2"/>
        <v>20</v>
      </c>
      <c r="J29" s="6">
        <f t="shared" si="3"/>
        <v>41</v>
      </c>
      <c r="K29" s="4" t="str">
        <f t="shared" si="4"/>
        <v>11:20:41</v>
      </c>
      <c r="L29" s="4">
        <f t="shared" si="5"/>
        <v>335</v>
      </c>
      <c r="M29" s="4">
        <f t="shared" si="7"/>
        <v>0</v>
      </c>
      <c r="N29" s="4">
        <f t="shared" si="8"/>
        <v>1013</v>
      </c>
    </row>
    <row r="30" spans="1:14">
      <c r="A30" s="3">
        <v>29</v>
      </c>
      <c r="B30" s="3" t="s">
        <v>65</v>
      </c>
      <c r="C30" s="4">
        <f t="shared" si="0"/>
        <v>15695</v>
      </c>
      <c r="D30" s="4">
        <f t="shared" si="6"/>
        <v>389</v>
      </c>
      <c r="E30" s="3">
        <v>332</v>
      </c>
      <c r="F30" s="4">
        <f t="shared" si="10"/>
        <v>0</v>
      </c>
      <c r="G30" s="4">
        <f t="shared" si="9"/>
        <v>16027</v>
      </c>
      <c r="H30" s="6">
        <f t="shared" si="1"/>
        <v>4</v>
      </c>
      <c r="I30" s="6">
        <f t="shared" si="2"/>
        <v>27</v>
      </c>
      <c r="J30" s="6">
        <f t="shared" si="3"/>
        <v>7</v>
      </c>
      <c r="K30" s="4" t="str">
        <f t="shared" si="4"/>
        <v>11:27:07</v>
      </c>
      <c r="L30" s="4">
        <f t="shared" si="5"/>
        <v>332</v>
      </c>
      <c r="M30" s="4">
        <f t="shared" si="7"/>
        <v>0</v>
      </c>
      <c r="N30" s="4">
        <f t="shared" si="8"/>
        <v>54</v>
      </c>
    </row>
    <row r="31" spans="1:14">
      <c r="A31" s="3">
        <v>30</v>
      </c>
      <c r="B31" s="3" t="s">
        <v>34</v>
      </c>
      <c r="C31" s="4">
        <f t="shared" si="0"/>
        <v>16186</v>
      </c>
      <c r="D31" s="4">
        <f t="shared" si="6"/>
        <v>491</v>
      </c>
      <c r="E31" s="3">
        <v>277</v>
      </c>
      <c r="F31" s="4">
        <f t="shared" si="10"/>
        <v>0</v>
      </c>
      <c r="G31" s="4">
        <f t="shared" si="9"/>
        <v>16463</v>
      </c>
      <c r="H31" s="6">
        <f t="shared" si="1"/>
        <v>4</v>
      </c>
      <c r="I31" s="6">
        <f t="shared" si="2"/>
        <v>34</v>
      </c>
      <c r="J31" s="6">
        <f t="shared" si="3"/>
        <v>23</v>
      </c>
      <c r="K31" s="4" t="str">
        <f t="shared" si="4"/>
        <v>11:34:23</v>
      </c>
      <c r="L31" s="4">
        <f t="shared" si="5"/>
        <v>277</v>
      </c>
      <c r="M31" s="4">
        <f t="shared" si="7"/>
        <v>0</v>
      </c>
      <c r="N31" s="4">
        <f t="shared" si="8"/>
        <v>159</v>
      </c>
    </row>
    <row r="32" spans="1:14">
      <c r="A32" s="3">
        <v>31</v>
      </c>
      <c r="B32" s="3" t="s">
        <v>26</v>
      </c>
      <c r="C32" s="4">
        <f t="shared" si="0"/>
        <v>16268</v>
      </c>
      <c r="D32" s="4">
        <f t="shared" si="6"/>
        <v>82</v>
      </c>
      <c r="E32" s="3">
        <v>294</v>
      </c>
      <c r="F32" s="4">
        <f t="shared" si="10"/>
        <v>195</v>
      </c>
      <c r="G32" s="4">
        <f t="shared" si="9"/>
        <v>16757</v>
      </c>
      <c r="H32" s="6">
        <f t="shared" si="1"/>
        <v>4</v>
      </c>
      <c r="I32" s="6">
        <f t="shared" si="2"/>
        <v>39</v>
      </c>
      <c r="J32" s="6">
        <f t="shared" si="3"/>
        <v>17</v>
      </c>
      <c r="K32" s="4" t="str">
        <f t="shared" si="4"/>
        <v>11:39:17</v>
      </c>
      <c r="L32" s="4">
        <f t="shared" si="5"/>
        <v>489</v>
      </c>
      <c r="M32" s="4">
        <f t="shared" si="7"/>
        <v>1</v>
      </c>
      <c r="N32" s="4">
        <f t="shared" si="8"/>
        <v>0</v>
      </c>
    </row>
    <row r="33" spans="1:14">
      <c r="A33" s="3">
        <v>32</v>
      </c>
      <c r="B33" s="3" t="s">
        <v>16</v>
      </c>
      <c r="C33" s="4">
        <f t="shared" si="0"/>
        <v>16741</v>
      </c>
      <c r="D33" s="4">
        <f t="shared" si="6"/>
        <v>473</v>
      </c>
      <c r="E33" s="3">
        <v>337</v>
      </c>
      <c r="F33" s="4">
        <f t="shared" si="10"/>
        <v>16</v>
      </c>
      <c r="G33" s="4">
        <f t="shared" si="9"/>
        <v>17094</v>
      </c>
      <c r="H33" s="6">
        <f t="shared" si="1"/>
        <v>4</v>
      </c>
      <c r="I33" s="6">
        <f t="shared" si="2"/>
        <v>44</v>
      </c>
      <c r="J33" s="6">
        <f t="shared" si="3"/>
        <v>54</v>
      </c>
      <c r="K33" s="4" t="str">
        <f t="shared" si="4"/>
        <v>11:44:54</v>
      </c>
      <c r="L33" s="4">
        <f t="shared" si="5"/>
        <v>353</v>
      </c>
      <c r="M33" s="4">
        <f t="shared" si="7"/>
        <v>2</v>
      </c>
      <c r="N33" s="4">
        <f t="shared" si="8"/>
        <v>0</v>
      </c>
    </row>
    <row r="34" spans="1:14">
      <c r="A34" s="3">
        <v>33</v>
      </c>
      <c r="B34" s="3" t="s">
        <v>32</v>
      </c>
      <c r="C34" s="4">
        <f t="shared" ref="C34:C65" si="11">3600*(LEFT(B34,2)-7)+60*LEFT(RIGHT(B34,5),2)+RIGHT(B34,2)</f>
        <v>17436</v>
      </c>
      <c r="D34" s="4">
        <f t="shared" si="6"/>
        <v>695</v>
      </c>
      <c r="E34" s="3">
        <v>247</v>
      </c>
      <c r="F34" s="4">
        <f t="shared" si="10"/>
        <v>0</v>
      </c>
      <c r="G34" s="4">
        <f t="shared" si="9"/>
        <v>17683</v>
      </c>
      <c r="H34" s="6">
        <f t="shared" ref="H34:H65" si="12">_xlfn.FLOOR.MATH(G34/3600)</f>
        <v>4</v>
      </c>
      <c r="I34" s="6">
        <f t="shared" ref="I34:I65" si="13">_xlfn.FLOOR.MATH((G34-3600*H34)/60)</f>
        <v>54</v>
      </c>
      <c r="J34" s="6">
        <f t="shared" ref="J34:J65" si="14">G34-3600*H34-60*I34</f>
        <v>43</v>
      </c>
      <c r="K34" s="4" t="str">
        <f t="shared" ref="K34:K65" si="15">TEXT(7+H34,"00") &amp; ":" &amp; TEXT(I34,"00") &amp; ":" &amp; TEXT(J34,"00")</f>
        <v>11:54:43</v>
      </c>
      <c r="L34" s="4">
        <f t="shared" ref="L34:L70" si="16">G34-C34</f>
        <v>247</v>
      </c>
      <c r="M34" s="4">
        <f t="shared" si="7"/>
        <v>0</v>
      </c>
      <c r="N34" s="4">
        <f t="shared" si="8"/>
        <v>342</v>
      </c>
    </row>
    <row r="35" spans="1:14">
      <c r="A35" s="3">
        <v>34</v>
      </c>
      <c r="B35" s="3" t="s">
        <v>55</v>
      </c>
      <c r="C35" s="4">
        <f t="shared" si="11"/>
        <v>17896</v>
      </c>
      <c r="D35" s="4">
        <f t="shared" ref="D35:D66" si="17">C35-C34</f>
        <v>460</v>
      </c>
      <c r="E35" s="3">
        <v>330</v>
      </c>
      <c r="F35" s="4">
        <f t="shared" ref="F35:F70" si="18">MAX(C35,G34)-C35</f>
        <v>0</v>
      </c>
      <c r="G35" s="4">
        <f t="shared" si="9"/>
        <v>18226</v>
      </c>
      <c r="H35" s="6">
        <f t="shared" si="12"/>
        <v>5</v>
      </c>
      <c r="I35" s="6">
        <f t="shared" si="13"/>
        <v>3</v>
      </c>
      <c r="J35" s="6">
        <f t="shared" si="14"/>
        <v>46</v>
      </c>
      <c r="K35" s="4" t="str">
        <f t="shared" si="15"/>
        <v>12:03:46</v>
      </c>
      <c r="L35" s="4">
        <f t="shared" si="16"/>
        <v>330</v>
      </c>
      <c r="M35" s="4">
        <f t="shared" ref="M35:M70" si="19">IF(IF(F35=0,0,1)=0,0,M34+1)</f>
        <v>0</v>
      </c>
      <c r="N35" s="4">
        <f t="shared" ref="N35:N70" si="20">MAX(C35-G34,0)</f>
        <v>213</v>
      </c>
    </row>
    <row r="36" spans="1:14">
      <c r="A36" s="3">
        <v>35</v>
      </c>
      <c r="B36" s="3" t="s">
        <v>48</v>
      </c>
      <c r="C36" s="4">
        <f t="shared" si="11"/>
        <v>18373</v>
      </c>
      <c r="D36" s="4">
        <f t="shared" si="17"/>
        <v>477</v>
      </c>
      <c r="E36" s="3">
        <v>280</v>
      </c>
      <c r="F36" s="4">
        <f t="shared" si="18"/>
        <v>0</v>
      </c>
      <c r="G36" s="4">
        <f t="shared" si="9"/>
        <v>18653</v>
      </c>
      <c r="H36" s="6">
        <f t="shared" si="12"/>
        <v>5</v>
      </c>
      <c r="I36" s="6">
        <f t="shared" si="13"/>
        <v>10</v>
      </c>
      <c r="J36" s="6">
        <f t="shared" si="14"/>
        <v>53</v>
      </c>
      <c r="K36" s="4" t="str">
        <f t="shared" si="15"/>
        <v>12:10:53</v>
      </c>
      <c r="L36" s="4">
        <f t="shared" si="16"/>
        <v>280</v>
      </c>
      <c r="M36" s="4">
        <f t="shared" si="19"/>
        <v>0</v>
      </c>
      <c r="N36" s="4">
        <f t="shared" si="20"/>
        <v>147</v>
      </c>
    </row>
    <row r="37" spans="1:14">
      <c r="A37" s="3">
        <v>36</v>
      </c>
      <c r="B37" s="3" t="s">
        <v>68</v>
      </c>
      <c r="C37" s="4">
        <f t="shared" si="11"/>
        <v>19028</v>
      </c>
      <c r="D37" s="4">
        <f t="shared" si="17"/>
        <v>655</v>
      </c>
      <c r="E37" s="3">
        <v>235</v>
      </c>
      <c r="F37" s="4">
        <f t="shared" si="18"/>
        <v>0</v>
      </c>
      <c r="G37" s="4">
        <f t="shared" si="9"/>
        <v>19263</v>
      </c>
      <c r="H37" s="6">
        <f t="shared" si="12"/>
        <v>5</v>
      </c>
      <c r="I37" s="6">
        <f t="shared" si="13"/>
        <v>21</v>
      </c>
      <c r="J37" s="6">
        <f t="shared" si="14"/>
        <v>3</v>
      </c>
      <c r="K37" s="4" t="str">
        <f t="shared" si="15"/>
        <v>12:21:03</v>
      </c>
      <c r="L37" s="4">
        <f t="shared" si="16"/>
        <v>235</v>
      </c>
      <c r="M37" s="4">
        <f t="shared" si="19"/>
        <v>0</v>
      </c>
      <c r="N37" s="4">
        <f t="shared" si="20"/>
        <v>375</v>
      </c>
    </row>
    <row r="38" spans="1:14">
      <c r="A38" s="3">
        <v>37</v>
      </c>
      <c r="B38" s="3" t="s">
        <v>3</v>
      </c>
      <c r="C38" s="4">
        <f t="shared" si="11"/>
        <v>19513</v>
      </c>
      <c r="D38" s="4">
        <f t="shared" si="17"/>
        <v>485</v>
      </c>
      <c r="E38" s="3">
        <v>308</v>
      </c>
      <c r="F38" s="4">
        <f t="shared" si="18"/>
        <v>0</v>
      </c>
      <c r="G38" s="4">
        <f t="shared" si="9"/>
        <v>19821</v>
      </c>
      <c r="H38" s="6">
        <f t="shared" si="12"/>
        <v>5</v>
      </c>
      <c r="I38" s="6">
        <f t="shared" si="13"/>
        <v>30</v>
      </c>
      <c r="J38" s="6">
        <f t="shared" si="14"/>
        <v>21</v>
      </c>
      <c r="K38" s="4" t="str">
        <f t="shared" si="15"/>
        <v>12:30:21</v>
      </c>
      <c r="L38" s="4">
        <f t="shared" si="16"/>
        <v>308</v>
      </c>
      <c r="M38" s="4">
        <f t="shared" si="19"/>
        <v>0</v>
      </c>
      <c r="N38" s="4">
        <f t="shared" si="20"/>
        <v>250</v>
      </c>
    </row>
    <row r="39" spans="1:14">
      <c r="A39" s="3">
        <v>38</v>
      </c>
      <c r="B39" s="3" t="s">
        <v>4</v>
      </c>
      <c r="C39" s="4">
        <f t="shared" si="11"/>
        <v>20299</v>
      </c>
      <c r="D39" s="4">
        <f t="shared" si="17"/>
        <v>786</v>
      </c>
      <c r="E39" s="3">
        <v>250</v>
      </c>
      <c r="F39" s="4">
        <f t="shared" si="18"/>
        <v>0</v>
      </c>
      <c r="G39" s="4">
        <f t="shared" si="9"/>
        <v>20549</v>
      </c>
      <c r="H39" s="6">
        <f t="shared" si="12"/>
        <v>5</v>
      </c>
      <c r="I39" s="6">
        <f t="shared" si="13"/>
        <v>42</v>
      </c>
      <c r="J39" s="6">
        <f t="shared" si="14"/>
        <v>29</v>
      </c>
      <c r="K39" s="4" t="str">
        <f t="shared" si="15"/>
        <v>12:42:29</v>
      </c>
      <c r="L39" s="4">
        <f t="shared" si="16"/>
        <v>250</v>
      </c>
      <c r="M39" s="4">
        <f t="shared" si="19"/>
        <v>0</v>
      </c>
      <c r="N39" s="4">
        <f t="shared" si="20"/>
        <v>478</v>
      </c>
    </row>
    <row r="40" spans="1:14">
      <c r="A40" s="3">
        <v>39</v>
      </c>
      <c r="B40" s="3" t="s">
        <v>33</v>
      </c>
      <c r="C40" s="4">
        <f t="shared" si="11"/>
        <v>20874</v>
      </c>
      <c r="D40" s="4">
        <f t="shared" si="17"/>
        <v>575</v>
      </c>
      <c r="E40" s="3">
        <v>305</v>
      </c>
      <c r="F40" s="4">
        <f t="shared" si="18"/>
        <v>0</v>
      </c>
      <c r="G40" s="4">
        <f t="shared" si="9"/>
        <v>21179</v>
      </c>
      <c r="H40" s="6">
        <f t="shared" si="12"/>
        <v>5</v>
      </c>
      <c r="I40" s="6">
        <f t="shared" si="13"/>
        <v>52</v>
      </c>
      <c r="J40" s="6">
        <f t="shared" si="14"/>
        <v>59</v>
      </c>
      <c r="K40" s="4" t="str">
        <f t="shared" si="15"/>
        <v>12:52:59</v>
      </c>
      <c r="L40" s="4">
        <f t="shared" si="16"/>
        <v>305</v>
      </c>
      <c r="M40" s="4">
        <f t="shared" si="19"/>
        <v>0</v>
      </c>
      <c r="N40" s="4">
        <f t="shared" si="20"/>
        <v>325</v>
      </c>
    </row>
    <row r="41" spans="1:14">
      <c r="A41" s="3">
        <v>40</v>
      </c>
      <c r="B41" s="3" t="s">
        <v>12</v>
      </c>
      <c r="C41" s="4">
        <f t="shared" si="11"/>
        <v>21432</v>
      </c>
      <c r="D41" s="4">
        <f t="shared" si="17"/>
        <v>558</v>
      </c>
      <c r="E41" s="3">
        <v>237</v>
      </c>
      <c r="F41" s="4">
        <f t="shared" si="18"/>
        <v>0</v>
      </c>
      <c r="G41" s="4">
        <f t="shared" si="9"/>
        <v>21669</v>
      </c>
      <c r="H41" s="6">
        <f t="shared" si="12"/>
        <v>6</v>
      </c>
      <c r="I41" s="6">
        <f t="shared" si="13"/>
        <v>1</v>
      </c>
      <c r="J41" s="6">
        <f t="shared" si="14"/>
        <v>9</v>
      </c>
      <c r="K41" s="4" t="str">
        <f t="shared" si="15"/>
        <v>13:01:09</v>
      </c>
      <c r="L41" s="4">
        <f t="shared" si="16"/>
        <v>237</v>
      </c>
      <c r="M41" s="4">
        <f t="shared" si="19"/>
        <v>0</v>
      </c>
      <c r="N41" s="4">
        <f t="shared" si="20"/>
        <v>253</v>
      </c>
    </row>
    <row r="42" spans="1:14">
      <c r="A42" s="3">
        <v>41</v>
      </c>
      <c r="B42" s="3" t="s">
        <v>37</v>
      </c>
      <c r="C42" s="4">
        <f t="shared" si="11"/>
        <v>22062</v>
      </c>
      <c r="D42" s="4">
        <f t="shared" si="17"/>
        <v>630</v>
      </c>
      <c r="E42" s="3">
        <v>244</v>
      </c>
      <c r="F42" s="4">
        <f t="shared" si="18"/>
        <v>0</v>
      </c>
      <c r="G42" s="4">
        <f t="shared" si="9"/>
        <v>22306</v>
      </c>
      <c r="H42" s="6">
        <f t="shared" si="12"/>
        <v>6</v>
      </c>
      <c r="I42" s="6">
        <f t="shared" si="13"/>
        <v>11</v>
      </c>
      <c r="J42" s="6">
        <f t="shared" si="14"/>
        <v>46</v>
      </c>
      <c r="K42" s="4" t="str">
        <f t="shared" si="15"/>
        <v>13:11:46</v>
      </c>
      <c r="L42" s="4">
        <f t="shared" si="16"/>
        <v>244</v>
      </c>
      <c r="M42" s="4">
        <f t="shared" si="19"/>
        <v>0</v>
      </c>
      <c r="N42" s="4">
        <f t="shared" si="20"/>
        <v>393</v>
      </c>
    </row>
    <row r="43" spans="1:14">
      <c r="A43" s="3">
        <v>42</v>
      </c>
      <c r="B43" s="3" t="s">
        <v>35</v>
      </c>
      <c r="C43" s="4">
        <f t="shared" si="11"/>
        <v>22736</v>
      </c>
      <c r="D43" s="4">
        <f t="shared" si="17"/>
        <v>674</v>
      </c>
      <c r="E43" s="3">
        <v>276</v>
      </c>
      <c r="F43" s="4">
        <f t="shared" si="18"/>
        <v>0</v>
      </c>
      <c r="G43" s="4">
        <f t="shared" si="9"/>
        <v>23012</v>
      </c>
      <c r="H43" s="6">
        <f t="shared" si="12"/>
        <v>6</v>
      </c>
      <c r="I43" s="6">
        <f t="shared" si="13"/>
        <v>23</v>
      </c>
      <c r="J43" s="6">
        <f t="shared" si="14"/>
        <v>32</v>
      </c>
      <c r="K43" s="4" t="str">
        <f t="shared" si="15"/>
        <v>13:23:32</v>
      </c>
      <c r="L43" s="4">
        <f t="shared" si="16"/>
        <v>276</v>
      </c>
      <c r="M43" s="4">
        <f t="shared" si="19"/>
        <v>0</v>
      </c>
      <c r="N43" s="4">
        <f t="shared" si="20"/>
        <v>430</v>
      </c>
    </row>
    <row r="44" spans="1:14">
      <c r="A44" s="3">
        <v>43</v>
      </c>
      <c r="B44" s="3" t="s">
        <v>54</v>
      </c>
      <c r="C44" s="4">
        <f t="shared" si="11"/>
        <v>23359</v>
      </c>
      <c r="D44" s="4">
        <f t="shared" si="17"/>
        <v>623</v>
      </c>
      <c r="E44" s="3">
        <v>295</v>
      </c>
      <c r="F44" s="4">
        <f t="shared" si="18"/>
        <v>0</v>
      </c>
      <c r="G44" s="4">
        <f t="shared" si="9"/>
        <v>23654</v>
      </c>
      <c r="H44" s="6">
        <f t="shared" si="12"/>
        <v>6</v>
      </c>
      <c r="I44" s="6">
        <f t="shared" si="13"/>
        <v>34</v>
      </c>
      <c r="J44" s="6">
        <f t="shared" si="14"/>
        <v>14</v>
      </c>
      <c r="K44" s="4" t="str">
        <f t="shared" si="15"/>
        <v>13:34:14</v>
      </c>
      <c r="L44" s="4">
        <f t="shared" si="16"/>
        <v>295</v>
      </c>
      <c r="M44" s="4">
        <f t="shared" si="19"/>
        <v>0</v>
      </c>
      <c r="N44" s="4">
        <f t="shared" si="20"/>
        <v>347</v>
      </c>
    </row>
    <row r="45" spans="1:14">
      <c r="A45" s="3">
        <v>44</v>
      </c>
      <c r="B45" s="3" t="s">
        <v>29</v>
      </c>
      <c r="C45" s="4">
        <f t="shared" si="11"/>
        <v>23541</v>
      </c>
      <c r="D45" s="4">
        <f t="shared" si="17"/>
        <v>182</v>
      </c>
      <c r="E45" s="3">
        <v>346</v>
      </c>
      <c r="F45" s="4">
        <f t="shared" si="18"/>
        <v>113</v>
      </c>
      <c r="G45" s="4">
        <f t="shared" si="9"/>
        <v>24000</v>
      </c>
      <c r="H45" s="6">
        <f t="shared" si="12"/>
        <v>6</v>
      </c>
      <c r="I45" s="6">
        <f t="shared" si="13"/>
        <v>40</v>
      </c>
      <c r="J45" s="6">
        <f t="shared" si="14"/>
        <v>0</v>
      </c>
      <c r="K45" s="4" t="str">
        <f t="shared" si="15"/>
        <v>13:40:00</v>
      </c>
      <c r="L45" s="4">
        <f t="shared" si="16"/>
        <v>459</v>
      </c>
      <c r="M45" s="4">
        <f t="shared" si="19"/>
        <v>1</v>
      </c>
      <c r="N45" s="4">
        <f t="shared" si="20"/>
        <v>0</v>
      </c>
    </row>
    <row r="46" spans="1:14">
      <c r="A46" s="3">
        <v>45</v>
      </c>
      <c r="B46" s="3" t="s">
        <v>17</v>
      </c>
      <c r="C46" s="4">
        <f t="shared" si="11"/>
        <v>24647</v>
      </c>
      <c r="D46" s="4">
        <f t="shared" si="17"/>
        <v>1106</v>
      </c>
      <c r="E46" s="3">
        <v>236</v>
      </c>
      <c r="F46" s="4">
        <f t="shared" si="18"/>
        <v>0</v>
      </c>
      <c r="G46" s="4">
        <f t="shared" si="9"/>
        <v>24883</v>
      </c>
      <c r="H46" s="6">
        <f t="shared" si="12"/>
        <v>6</v>
      </c>
      <c r="I46" s="6">
        <f t="shared" si="13"/>
        <v>54</v>
      </c>
      <c r="J46" s="6">
        <f t="shared" si="14"/>
        <v>43</v>
      </c>
      <c r="K46" s="4" t="str">
        <f t="shared" si="15"/>
        <v>13:54:43</v>
      </c>
      <c r="L46" s="4">
        <f t="shared" si="16"/>
        <v>236</v>
      </c>
      <c r="M46" s="4">
        <f t="shared" si="19"/>
        <v>0</v>
      </c>
      <c r="N46" s="4">
        <f t="shared" si="20"/>
        <v>647</v>
      </c>
    </row>
    <row r="47" spans="1:14">
      <c r="A47" s="3">
        <v>46</v>
      </c>
      <c r="B47" s="3" t="s">
        <v>59</v>
      </c>
      <c r="C47" s="4">
        <f t="shared" si="11"/>
        <v>25396</v>
      </c>
      <c r="D47" s="4">
        <f t="shared" si="17"/>
        <v>749</v>
      </c>
      <c r="E47" s="3">
        <v>262</v>
      </c>
      <c r="F47" s="4">
        <f t="shared" si="18"/>
        <v>0</v>
      </c>
      <c r="G47" s="4">
        <f t="shared" si="9"/>
        <v>25658</v>
      </c>
      <c r="H47" s="6">
        <f t="shared" si="12"/>
        <v>7</v>
      </c>
      <c r="I47" s="6">
        <f t="shared" si="13"/>
        <v>7</v>
      </c>
      <c r="J47" s="6">
        <f t="shared" si="14"/>
        <v>38</v>
      </c>
      <c r="K47" s="4" t="str">
        <f t="shared" si="15"/>
        <v>14:07:38</v>
      </c>
      <c r="L47" s="4">
        <f t="shared" si="16"/>
        <v>262</v>
      </c>
      <c r="M47" s="4">
        <f t="shared" si="19"/>
        <v>0</v>
      </c>
      <c r="N47" s="4">
        <f t="shared" si="20"/>
        <v>513</v>
      </c>
    </row>
    <row r="48" spans="1:14">
      <c r="A48" s="3">
        <v>47</v>
      </c>
      <c r="B48" s="3" t="s">
        <v>41</v>
      </c>
      <c r="C48" s="4">
        <f t="shared" si="11"/>
        <v>25919</v>
      </c>
      <c r="D48" s="4">
        <f t="shared" si="17"/>
        <v>523</v>
      </c>
      <c r="E48" s="3">
        <v>247</v>
      </c>
      <c r="F48" s="4">
        <f t="shared" si="18"/>
        <v>0</v>
      </c>
      <c r="G48" s="4">
        <f t="shared" si="9"/>
        <v>26166</v>
      </c>
      <c r="H48" s="6">
        <f t="shared" si="12"/>
        <v>7</v>
      </c>
      <c r="I48" s="6">
        <f t="shared" si="13"/>
        <v>16</v>
      </c>
      <c r="J48" s="6">
        <f t="shared" si="14"/>
        <v>6</v>
      </c>
      <c r="K48" s="4" t="str">
        <f t="shared" si="15"/>
        <v>14:16:06</v>
      </c>
      <c r="L48" s="4">
        <f t="shared" si="16"/>
        <v>247</v>
      </c>
      <c r="M48" s="4">
        <f t="shared" si="19"/>
        <v>0</v>
      </c>
      <c r="N48" s="4">
        <f t="shared" si="20"/>
        <v>261</v>
      </c>
    </row>
    <row r="49" spans="1:14">
      <c r="A49" s="3">
        <v>48</v>
      </c>
      <c r="B49" s="3" t="s">
        <v>5</v>
      </c>
      <c r="C49" s="4">
        <f t="shared" si="11"/>
        <v>26587</v>
      </c>
      <c r="D49" s="4">
        <f t="shared" si="17"/>
        <v>668</v>
      </c>
      <c r="E49" s="3">
        <v>245</v>
      </c>
      <c r="F49" s="4">
        <f t="shared" si="18"/>
        <v>0</v>
      </c>
      <c r="G49" s="4">
        <f t="shared" si="9"/>
        <v>26832</v>
      </c>
      <c r="H49" s="6">
        <f t="shared" si="12"/>
        <v>7</v>
      </c>
      <c r="I49" s="6">
        <f t="shared" si="13"/>
        <v>27</v>
      </c>
      <c r="J49" s="6">
        <f t="shared" si="14"/>
        <v>12</v>
      </c>
      <c r="K49" s="4" t="str">
        <f t="shared" si="15"/>
        <v>14:27:12</v>
      </c>
      <c r="L49" s="4">
        <f t="shared" si="16"/>
        <v>245</v>
      </c>
      <c r="M49" s="4">
        <f t="shared" si="19"/>
        <v>0</v>
      </c>
      <c r="N49" s="4">
        <f t="shared" si="20"/>
        <v>421</v>
      </c>
    </row>
    <row r="50" spans="1:14">
      <c r="A50" s="3">
        <v>49</v>
      </c>
      <c r="B50" s="3" t="s">
        <v>31</v>
      </c>
      <c r="C50" s="4">
        <f t="shared" si="11"/>
        <v>27021</v>
      </c>
      <c r="D50" s="4">
        <f t="shared" si="17"/>
        <v>434</v>
      </c>
      <c r="E50" s="3">
        <v>318</v>
      </c>
      <c r="F50" s="4">
        <f t="shared" si="18"/>
        <v>0</v>
      </c>
      <c r="G50" s="4">
        <f t="shared" si="9"/>
        <v>27339</v>
      </c>
      <c r="H50" s="6">
        <f t="shared" si="12"/>
        <v>7</v>
      </c>
      <c r="I50" s="6">
        <f t="shared" si="13"/>
        <v>35</v>
      </c>
      <c r="J50" s="6">
        <f t="shared" si="14"/>
        <v>39</v>
      </c>
      <c r="K50" s="4" t="str">
        <f t="shared" si="15"/>
        <v>14:35:39</v>
      </c>
      <c r="L50" s="4">
        <f t="shared" si="16"/>
        <v>318</v>
      </c>
      <c r="M50" s="4">
        <f t="shared" si="19"/>
        <v>0</v>
      </c>
      <c r="N50" s="4">
        <f t="shared" si="20"/>
        <v>189</v>
      </c>
    </row>
    <row r="51" spans="1:14">
      <c r="A51" s="3">
        <v>50</v>
      </c>
      <c r="B51" s="3" t="s">
        <v>20</v>
      </c>
      <c r="C51" s="4">
        <f t="shared" si="11"/>
        <v>27854</v>
      </c>
      <c r="D51" s="4">
        <f t="shared" si="17"/>
        <v>833</v>
      </c>
      <c r="E51" s="3">
        <v>345</v>
      </c>
      <c r="F51" s="4">
        <f t="shared" si="18"/>
        <v>0</v>
      </c>
      <c r="G51" s="4">
        <f t="shared" si="9"/>
        <v>28199</v>
      </c>
      <c r="H51" s="6">
        <f t="shared" si="12"/>
        <v>7</v>
      </c>
      <c r="I51" s="6">
        <f t="shared" si="13"/>
        <v>49</v>
      </c>
      <c r="J51" s="6">
        <f t="shared" si="14"/>
        <v>59</v>
      </c>
      <c r="K51" s="4" t="str">
        <f t="shared" si="15"/>
        <v>14:49:59</v>
      </c>
      <c r="L51" s="4">
        <f t="shared" si="16"/>
        <v>345</v>
      </c>
      <c r="M51" s="4">
        <f t="shared" si="19"/>
        <v>0</v>
      </c>
      <c r="N51" s="4">
        <f t="shared" si="20"/>
        <v>515</v>
      </c>
    </row>
    <row r="52" spans="1:14">
      <c r="A52" s="3">
        <v>51</v>
      </c>
      <c r="B52" s="3" t="s">
        <v>21</v>
      </c>
      <c r="C52" s="4">
        <f t="shared" si="11"/>
        <v>28083</v>
      </c>
      <c r="D52" s="4">
        <f t="shared" si="17"/>
        <v>229</v>
      </c>
      <c r="E52" s="3">
        <v>320</v>
      </c>
      <c r="F52" s="4">
        <f t="shared" si="18"/>
        <v>116</v>
      </c>
      <c r="G52" s="4">
        <f t="shared" si="9"/>
        <v>28519</v>
      </c>
      <c r="H52" s="6">
        <f t="shared" si="12"/>
        <v>7</v>
      </c>
      <c r="I52" s="6">
        <f t="shared" si="13"/>
        <v>55</v>
      </c>
      <c r="J52" s="6">
        <f t="shared" si="14"/>
        <v>19</v>
      </c>
      <c r="K52" s="4" t="str">
        <f t="shared" si="15"/>
        <v>14:55:19</v>
      </c>
      <c r="L52" s="4">
        <f t="shared" si="16"/>
        <v>436</v>
      </c>
      <c r="M52" s="4">
        <f t="shared" si="19"/>
        <v>1</v>
      </c>
      <c r="N52" s="4">
        <f t="shared" si="20"/>
        <v>0</v>
      </c>
    </row>
    <row r="53" spans="1:14">
      <c r="A53" s="3">
        <v>52</v>
      </c>
      <c r="B53" s="3" t="s">
        <v>66</v>
      </c>
      <c r="C53" s="4">
        <f t="shared" si="11"/>
        <v>29153</v>
      </c>
      <c r="D53" s="4">
        <f t="shared" si="17"/>
        <v>1070</v>
      </c>
      <c r="E53" s="3">
        <v>317</v>
      </c>
      <c r="F53" s="4">
        <f t="shared" si="18"/>
        <v>0</v>
      </c>
      <c r="G53" s="4">
        <f t="shared" si="9"/>
        <v>29470</v>
      </c>
      <c r="H53" s="6">
        <f t="shared" si="12"/>
        <v>8</v>
      </c>
      <c r="I53" s="6">
        <f t="shared" si="13"/>
        <v>11</v>
      </c>
      <c r="J53" s="6">
        <f t="shared" si="14"/>
        <v>10</v>
      </c>
      <c r="K53" s="4" t="str">
        <f t="shared" si="15"/>
        <v>15:11:10</v>
      </c>
      <c r="L53" s="4">
        <f t="shared" si="16"/>
        <v>317</v>
      </c>
      <c r="M53" s="4">
        <f t="shared" si="19"/>
        <v>0</v>
      </c>
      <c r="N53" s="4">
        <f t="shared" si="20"/>
        <v>634</v>
      </c>
    </row>
    <row r="54" spans="1:14">
      <c r="A54" s="3">
        <v>53</v>
      </c>
      <c r="B54" s="3" t="s">
        <v>40</v>
      </c>
      <c r="C54" s="4">
        <f t="shared" si="11"/>
        <v>29552</v>
      </c>
      <c r="D54" s="4">
        <f t="shared" si="17"/>
        <v>399</v>
      </c>
      <c r="E54" s="3">
        <v>296</v>
      </c>
      <c r="F54" s="4">
        <f t="shared" si="18"/>
        <v>0</v>
      </c>
      <c r="G54" s="4">
        <f t="shared" si="9"/>
        <v>29848</v>
      </c>
      <c r="H54" s="6">
        <f t="shared" si="12"/>
        <v>8</v>
      </c>
      <c r="I54" s="6">
        <f t="shared" si="13"/>
        <v>17</v>
      </c>
      <c r="J54" s="6">
        <f t="shared" si="14"/>
        <v>28</v>
      </c>
      <c r="K54" s="4" t="str">
        <f t="shared" si="15"/>
        <v>15:17:28</v>
      </c>
      <c r="L54" s="4">
        <f t="shared" si="16"/>
        <v>296</v>
      </c>
      <c r="M54" s="4">
        <f t="shared" si="19"/>
        <v>0</v>
      </c>
      <c r="N54" s="4">
        <f t="shared" si="20"/>
        <v>82</v>
      </c>
    </row>
    <row r="55" spans="1:14">
      <c r="A55" s="3">
        <v>54</v>
      </c>
      <c r="B55" s="3" t="s">
        <v>14</v>
      </c>
      <c r="C55" s="4">
        <f t="shared" si="11"/>
        <v>30269</v>
      </c>
      <c r="D55" s="4">
        <f t="shared" si="17"/>
        <v>717</v>
      </c>
      <c r="E55" s="3">
        <v>277</v>
      </c>
      <c r="F55" s="4">
        <f t="shared" si="18"/>
        <v>0</v>
      </c>
      <c r="G55" s="4">
        <f t="shared" si="9"/>
        <v>30546</v>
      </c>
      <c r="H55" s="6">
        <f t="shared" si="12"/>
        <v>8</v>
      </c>
      <c r="I55" s="6">
        <f t="shared" si="13"/>
        <v>29</v>
      </c>
      <c r="J55" s="6">
        <f t="shared" si="14"/>
        <v>6</v>
      </c>
      <c r="K55" s="4" t="str">
        <f t="shared" si="15"/>
        <v>15:29:06</v>
      </c>
      <c r="L55" s="4">
        <f t="shared" si="16"/>
        <v>277</v>
      </c>
      <c r="M55" s="4">
        <f t="shared" si="19"/>
        <v>0</v>
      </c>
      <c r="N55" s="4">
        <f t="shared" si="20"/>
        <v>421</v>
      </c>
    </row>
    <row r="56" spans="1:14">
      <c r="A56" s="3">
        <v>55</v>
      </c>
      <c r="B56" s="3" t="s">
        <v>50</v>
      </c>
      <c r="C56" s="4">
        <f t="shared" si="11"/>
        <v>30651</v>
      </c>
      <c r="D56" s="4">
        <f t="shared" si="17"/>
        <v>382</v>
      </c>
      <c r="E56" s="3">
        <v>289</v>
      </c>
      <c r="F56" s="4">
        <f t="shared" si="18"/>
        <v>0</v>
      </c>
      <c r="G56" s="4">
        <f t="shared" si="9"/>
        <v>30940</v>
      </c>
      <c r="H56" s="6">
        <f t="shared" si="12"/>
        <v>8</v>
      </c>
      <c r="I56" s="6">
        <f t="shared" si="13"/>
        <v>35</v>
      </c>
      <c r="J56" s="6">
        <f t="shared" si="14"/>
        <v>40</v>
      </c>
      <c r="K56" s="4" t="str">
        <f t="shared" si="15"/>
        <v>15:35:40</v>
      </c>
      <c r="L56" s="4">
        <f t="shared" si="16"/>
        <v>289</v>
      </c>
      <c r="M56" s="4">
        <f t="shared" si="19"/>
        <v>0</v>
      </c>
      <c r="N56" s="4">
        <f t="shared" si="20"/>
        <v>105</v>
      </c>
    </row>
    <row r="57" spans="1:14">
      <c r="A57" s="3">
        <v>56</v>
      </c>
      <c r="B57" s="3" t="s">
        <v>19</v>
      </c>
      <c r="C57" s="4">
        <f t="shared" si="11"/>
        <v>30887</v>
      </c>
      <c r="D57" s="4">
        <f t="shared" si="17"/>
        <v>236</v>
      </c>
      <c r="E57" s="3">
        <v>312</v>
      </c>
      <c r="F57" s="4">
        <f t="shared" si="18"/>
        <v>53</v>
      </c>
      <c r="G57" s="4">
        <f t="shared" si="9"/>
        <v>31252</v>
      </c>
      <c r="H57" s="6">
        <f t="shared" si="12"/>
        <v>8</v>
      </c>
      <c r="I57" s="6">
        <f t="shared" si="13"/>
        <v>40</v>
      </c>
      <c r="J57" s="6">
        <f t="shared" si="14"/>
        <v>52</v>
      </c>
      <c r="K57" s="4" t="str">
        <f t="shared" si="15"/>
        <v>15:40:52</v>
      </c>
      <c r="L57" s="4">
        <f t="shared" si="16"/>
        <v>365</v>
      </c>
      <c r="M57" s="4">
        <f t="shared" si="19"/>
        <v>1</v>
      </c>
      <c r="N57" s="4">
        <f t="shared" si="20"/>
        <v>0</v>
      </c>
    </row>
    <row r="58" spans="1:14">
      <c r="A58" s="3">
        <v>57</v>
      </c>
      <c r="B58" s="3" t="s">
        <v>9</v>
      </c>
      <c r="C58" s="4">
        <f t="shared" si="11"/>
        <v>31415</v>
      </c>
      <c r="D58" s="4">
        <f t="shared" si="17"/>
        <v>528</v>
      </c>
      <c r="E58" s="3">
        <v>340</v>
      </c>
      <c r="F58" s="4">
        <f t="shared" si="18"/>
        <v>0</v>
      </c>
      <c r="G58" s="4">
        <f t="shared" si="9"/>
        <v>31755</v>
      </c>
      <c r="H58" s="6">
        <f t="shared" si="12"/>
        <v>8</v>
      </c>
      <c r="I58" s="6">
        <f t="shared" si="13"/>
        <v>49</v>
      </c>
      <c r="J58" s="6">
        <f t="shared" si="14"/>
        <v>15</v>
      </c>
      <c r="K58" s="4" t="str">
        <f t="shared" si="15"/>
        <v>15:49:15</v>
      </c>
      <c r="L58" s="4">
        <f t="shared" si="16"/>
        <v>340</v>
      </c>
      <c r="M58" s="4">
        <f t="shared" si="19"/>
        <v>0</v>
      </c>
      <c r="N58" s="4">
        <f t="shared" si="20"/>
        <v>163</v>
      </c>
    </row>
    <row r="59" spans="1:14">
      <c r="A59" s="3">
        <v>58</v>
      </c>
      <c r="B59" s="3" t="s">
        <v>44</v>
      </c>
      <c r="C59" s="4">
        <f t="shared" si="11"/>
        <v>31910</v>
      </c>
      <c r="D59" s="4">
        <f t="shared" si="17"/>
        <v>495</v>
      </c>
      <c r="E59" s="3">
        <v>290</v>
      </c>
      <c r="F59" s="4">
        <f t="shared" si="18"/>
        <v>0</v>
      </c>
      <c r="G59" s="4">
        <f t="shared" si="9"/>
        <v>32200</v>
      </c>
      <c r="H59" s="6">
        <f t="shared" si="12"/>
        <v>8</v>
      </c>
      <c r="I59" s="6">
        <f t="shared" si="13"/>
        <v>56</v>
      </c>
      <c r="J59" s="6">
        <f t="shared" si="14"/>
        <v>40</v>
      </c>
      <c r="K59" s="4" t="str">
        <f t="shared" si="15"/>
        <v>15:56:40</v>
      </c>
      <c r="L59" s="4">
        <f t="shared" si="16"/>
        <v>290</v>
      </c>
      <c r="M59" s="4">
        <f t="shared" si="19"/>
        <v>0</v>
      </c>
      <c r="N59" s="4">
        <f t="shared" si="20"/>
        <v>155</v>
      </c>
    </row>
    <row r="60" spans="1:14">
      <c r="A60" s="3">
        <v>59</v>
      </c>
      <c r="B60" s="3" t="s">
        <v>67</v>
      </c>
      <c r="C60" s="4">
        <f t="shared" si="11"/>
        <v>32220</v>
      </c>
      <c r="D60" s="4">
        <f t="shared" si="17"/>
        <v>310</v>
      </c>
      <c r="E60" s="3">
        <v>247</v>
      </c>
      <c r="F60" s="4">
        <f t="shared" si="18"/>
        <v>0</v>
      </c>
      <c r="G60" s="4">
        <f t="shared" si="9"/>
        <v>32467</v>
      </c>
      <c r="H60" s="6">
        <f t="shared" si="12"/>
        <v>9</v>
      </c>
      <c r="I60" s="6">
        <f t="shared" si="13"/>
        <v>1</v>
      </c>
      <c r="J60" s="6">
        <f t="shared" si="14"/>
        <v>7</v>
      </c>
      <c r="K60" s="4" t="str">
        <f t="shared" si="15"/>
        <v>16:01:07</v>
      </c>
      <c r="L60" s="4">
        <f t="shared" si="16"/>
        <v>247</v>
      </c>
      <c r="M60" s="4">
        <f t="shared" si="19"/>
        <v>0</v>
      </c>
      <c r="N60" s="4">
        <f t="shared" si="20"/>
        <v>20</v>
      </c>
    </row>
    <row r="61" spans="1:14">
      <c r="A61" s="3">
        <v>60</v>
      </c>
      <c r="B61" s="3" t="s">
        <v>13</v>
      </c>
      <c r="C61" s="4">
        <f t="shared" si="11"/>
        <v>32868</v>
      </c>
      <c r="D61" s="4">
        <f t="shared" si="17"/>
        <v>648</v>
      </c>
      <c r="E61" s="3">
        <v>280</v>
      </c>
      <c r="F61" s="4">
        <f t="shared" si="18"/>
        <v>0</v>
      </c>
      <c r="G61" s="4">
        <f t="shared" si="9"/>
        <v>33148</v>
      </c>
      <c r="H61" s="6">
        <f t="shared" si="12"/>
        <v>9</v>
      </c>
      <c r="I61" s="6">
        <f t="shared" si="13"/>
        <v>12</v>
      </c>
      <c r="J61" s="6">
        <f t="shared" si="14"/>
        <v>28</v>
      </c>
      <c r="K61" s="4" t="str">
        <f t="shared" si="15"/>
        <v>16:12:28</v>
      </c>
      <c r="L61" s="4">
        <f t="shared" si="16"/>
        <v>280</v>
      </c>
      <c r="M61" s="4">
        <f t="shared" si="19"/>
        <v>0</v>
      </c>
      <c r="N61" s="4">
        <f t="shared" si="20"/>
        <v>401</v>
      </c>
    </row>
    <row r="62" spans="1:14">
      <c r="A62" s="3">
        <v>61</v>
      </c>
      <c r="B62" s="3" t="s">
        <v>53</v>
      </c>
      <c r="C62" s="4">
        <f t="shared" si="11"/>
        <v>33548</v>
      </c>
      <c r="D62" s="4">
        <f t="shared" si="17"/>
        <v>680</v>
      </c>
      <c r="E62" s="3">
        <v>245</v>
      </c>
      <c r="F62" s="4">
        <f t="shared" si="18"/>
        <v>0</v>
      </c>
      <c r="G62" s="4">
        <f t="shared" si="9"/>
        <v>33793</v>
      </c>
      <c r="H62" s="6">
        <f t="shared" si="12"/>
        <v>9</v>
      </c>
      <c r="I62" s="6">
        <f t="shared" si="13"/>
        <v>23</v>
      </c>
      <c r="J62" s="6">
        <f t="shared" si="14"/>
        <v>13</v>
      </c>
      <c r="K62" s="4" t="str">
        <f t="shared" si="15"/>
        <v>16:23:13</v>
      </c>
      <c r="L62" s="4">
        <f t="shared" si="16"/>
        <v>245</v>
      </c>
      <c r="M62" s="4">
        <f t="shared" si="19"/>
        <v>0</v>
      </c>
      <c r="N62" s="4">
        <f t="shared" si="20"/>
        <v>400</v>
      </c>
    </row>
    <row r="63" spans="1:14">
      <c r="A63" s="3">
        <v>62</v>
      </c>
      <c r="B63" s="3" t="s">
        <v>38</v>
      </c>
      <c r="C63" s="4">
        <f t="shared" si="11"/>
        <v>34346</v>
      </c>
      <c r="D63" s="4">
        <f t="shared" si="17"/>
        <v>798</v>
      </c>
      <c r="E63" s="3">
        <v>276</v>
      </c>
      <c r="F63" s="4">
        <f t="shared" si="18"/>
        <v>0</v>
      </c>
      <c r="G63" s="4">
        <f t="shared" si="9"/>
        <v>34622</v>
      </c>
      <c r="H63" s="6">
        <f t="shared" si="12"/>
        <v>9</v>
      </c>
      <c r="I63" s="6">
        <f t="shared" si="13"/>
        <v>37</v>
      </c>
      <c r="J63" s="6">
        <f t="shared" si="14"/>
        <v>2</v>
      </c>
      <c r="K63" s="4" t="str">
        <f t="shared" si="15"/>
        <v>16:37:02</v>
      </c>
      <c r="L63" s="4">
        <f t="shared" si="16"/>
        <v>276</v>
      </c>
      <c r="M63" s="4">
        <f t="shared" si="19"/>
        <v>0</v>
      </c>
      <c r="N63" s="4">
        <f t="shared" si="20"/>
        <v>553</v>
      </c>
    </row>
    <row r="64" spans="1:14">
      <c r="A64" s="3">
        <v>63</v>
      </c>
      <c r="B64" s="3" t="s">
        <v>23</v>
      </c>
      <c r="C64" s="4">
        <f t="shared" si="11"/>
        <v>34570</v>
      </c>
      <c r="D64" s="4">
        <f t="shared" si="17"/>
        <v>224</v>
      </c>
      <c r="E64" s="3">
        <v>250</v>
      </c>
      <c r="F64" s="4">
        <f t="shared" si="18"/>
        <v>52</v>
      </c>
      <c r="G64" s="4">
        <f t="shared" si="9"/>
        <v>34872</v>
      </c>
      <c r="H64" s="6">
        <f t="shared" si="12"/>
        <v>9</v>
      </c>
      <c r="I64" s="6">
        <f t="shared" si="13"/>
        <v>41</v>
      </c>
      <c r="J64" s="6">
        <f t="shared" si="14"/>
        <v>12</v>
      </c>
      <c r="K64" s="4" t="str">
        <f t="shared" si="15"/>
        <v>16:41:12</v>
      </c>
      <c r="L64" s="4">
        <f t="shared" si="16"/>
        <v>302</v>
      </c>
      <c r="M64" s="4">
        <f t="shared" si="19"/>
        <v>1</v>
      </c>
      <c r="N64" s="4">
        <f t="shared" si="20"/>
        <v>0</v>
      </c>
    </row>
    <row r="65" spans="1:14">
      <c r="A65" s="3">
        <v>64</v>
      </c>
      <c r="B65" s="3" t="s">
        <v>39</v>
      </c>
      <c r="C65" s="4">
        <f t="shared" si="11"/>
        <v>35641</v>
      </c>
      <c r="D65" s="4">
        <f t="shared" si="17"/>
        <v>1071</v>
      </c>
      <c r="E65" s="3">
        <v>287</v>
      </c>
      <c r="F65" s="4">
        <f t="shared" si="18"/>
        <v>0</v>
      </c>
      <c r="G65" s="4">
        <f t="shared" si="9"/>
        <v>35928</v>
      </c>
      <c r="H65" s="6">
        <f t="shared" si="12"/>
        <v>9</v>
      </c>
      <c r="I65" s="6">
        <f t="shared" si="13"/>
        <v>58</v>
      </c>
      <c r="J65" s="6">
        <f t="shared" si="14"/>
        <v>48</v>
      </c>
      <c r="K65" s="4" t="str">
        <f t="shared" si="15"/>
        <v>16:58:48</v>
      </c>
      <c r="L65" s="4">
        <f t="shared" si="16"/>
        <v>287</v>
      </c>
      <c r="M65" s="4">
        <f t="shared" si="19"/>
        <v>0</v>
      </c>
      <c r="N65" s="4">
        <f t="shared" si="20"/>
        <v>769</v>
      </c>
    </row>
    <row r="66" spans="1:14">
      <c r="A66" s="3">
        <v>65</v>
      </c>
      <c r="B66" s="3" t="s">
        <v>1</v>
      </c>
      <c r="C66" s="4">
        <f t="shared" ref="C66:C70" si="21">3600*(LEFT(B66,2)-7)+60*LEFT(RIGHT(B66,5),2)+RIGHT(B66,2)</f>
        <v>36175</v>
      </c>
      <c r="D66" s="4">
        <f t="shared" si="17"/>
        <v>534</v>
      </c>
      <c r="E66" s="3">
        <v>254</v>
      </c>
      <c r="F66" s="4">
        <f t="shared" si="18"/>
        <v>0</v>
      </c>
      <c r="G66" s="4">
        <f t="shared" si="9"/>
        <v>36429</v>
      </c>
      <c r="H66" s="6">
        <f t="shared" ref="H66:H70" si="22">_xlfn.FLOOR.MATH(G66/3600)</f>
        <v>10</v>
      </c>
      <c r="I66" s="6">
        <f t="shared" ref="I66:I70" si="23">_xlfn.FLOOR.MATH((G66-3600*H66)/60)</f>
        <v>7</v>
      </c>
      <c r="J66" s="6">
        <f t="shared" ref="J66:J70" si="24">G66-3600*H66-60*I66</f>
        <v>9</v>
      </c>
      <c r="K66" s="4" t="str">
        <f t="shared" ref="K66:K70" si="25">TEXT(7+H66,"00") &amp; ":" &amp; TEXT(I66,"00") &amp; ":" &amp; TEXT(J66,"00")</f>
        <v>17:07:09</v>
      </c>
      <c r="L66" s="4">
        <f t="shared" si="16"/>
        <v>254</v>
      </c>
      <c r="M66" s="4">
        <f t="shared" si="19"/>
        <v>0</v>
      </c>
      <c r="N66" s="4">
        <f t="shared" si="20"/>
        <v>247</v>
      </c>
    </row>
    <row r="67" spans="1:14">
      <c r="A67" s="3">
        <v>66</v>
      </c>
      <c r="B67" s="3" t="s">
        <v>61</v>
      </c>
      <c r="C67" s="4">
        <f t="shared" si="21"/>
        <v>36961</v>
      </c>
      <c r="D67" s="4">
        <f t="shared" ref="D67:D70" si="26">C67-C66</f>
        <v>786</v>
      </c>
      <c r="E67" s="3">
        <v>292</v>
      </c>
      <c r="F67" s="4">
        <f t="shared" si="18"/>
        <v>0</v>
      </c>
      <c r="G67" s="4">
        <f t="shared" si="9"/>
        <v>37253</v>
      </c>
      <c r="H67" s="6">
        <f t="shared" si="22"/>
        <v>10</v>
      </c>
      <c r="I67" s="6">
        <f t="shared" si="23"/>
        <v>20</v>
      </c>
      <c r="J67" s="6">
        <f t="shared" si="24"/>
        <v>53</v>
      </c>
      <c r="K67" s="4" t="str">
        <f t="shared" si="25"/>
        <v>17:20:53</v>
      </c>
      <c r="L67" s="4">
        <f t="shared" si="16"/>
        <v>292</v>
      </c>
      <c r="M67" s="4">
        <f t="shared" si="19"/>
        <v>0</v>
      </c>
      <c r="N67" s="4">
        <f t="shared" si="20"/>
        <v>532</v>
      </c>
    </row>
    <row r="68" spans="1:14">
      <c r="A68" s="3">
        <v>67</v>
      </c>
      <c r="B68" s="3" t="s">
        <v>10</v>
      </c>
      <c r="C68" s="4">
        <f t="shared" si="21"/>
        <v>37452</v>
      </c>
      <c r="D68" s="4">
        <f t="shared" si="26"/>
        <v>491</v>
      </c>
      <c r="E68" s="3">
        <v>336</v>
      </c>
      <c r="F68" s="4">
        <f t="shared" si="18"/>
        <v>0</v>
      </c>
      <c r="G68" s="4">
        <f t="shared" ref="G68:G70" si="27">MAX(C68,G67)+E68</f>
        <v>37788</v>
      </c>
      <c r="H68" s="6">
        <f t="shared" si="22"/>
        <v>10</v>
      </c>
      <c r="I68" s="6">
        <f t="shared" si="23"/>
        <v>29</v>
      </c>
      <c r="J68" s="6">
        <f t="shared" si="24"/>
        <v>48</v>
      </c>
      <c r="K68" s="4" t="str">
        <f t="shared" si="25"/>
        <v>17:29:48</v>
      </c>
      <c r="L68" s="4">
        <f t="shared" si="16"/>
        <v>336</v>
      </c>
      <c r="M68" s="4">
        <f t="shared" si="19"/>
        <v>0</v>
      </c>
      <c r="N68" s="4">
        <f t="shared" si="20"/>
        <v>199</v>
      </c>
    </row>
    <row r="69" spans="1:14">
      <c r="A69" s="3">
        <v>68</v>
      </c>
      <c r="B69" s="3" t="s">
        <v>62</v>
      </c>
      <c r="C69" s="4">
        <f t="shared" si="21"/>
        <v>38541</v>
      </c>
      <c r="D69" s="4">
        <f t="shared" si="26"/>
        <v>1089</v>
      </c>
      <c r="E69" s="3">
        <v>324</v>
      </c>
      <c r="F69" s="4">
        <f t="shared" si="18"/>
        <v>0</v>
      </c>
      <c r="G69" s="4">
        <f t="shared" si="27"/>
        <v>38865</v>
      </c>
      <c r="H69" s="6">
        <f t="shared" si="22"/>
        <v>10</v>
      </c>
      <c r="I69" s="6">
        <f t="shared" si="23"/>
        <v>47</v>
      </c>
      <c r="J69" s="6">
        <f t="shared" si="24"/>
        <v>45</v>
      </c>
      <c r="K69" s="4" t="str">
        <f t="shared" si="25"/>
        <v>17:47:45</v>
      </c>
      <c r="L69" s="4">
        <f t="shared" si="16"/>
        <v>324</v>
      </c>
      <c r="M69" s="4">
        <f t="shared" si="19"/>
        <v>0</v>
      </c>
      <c r="N69" s="4">
        <f t="shared" si="20"/>
        <v>753</v>
      </c>
    </row>
    <row r="70" spans="1:14">
      <c r="A70" s="3">
        <v>69</v>
      </c>
      <c r="B70" s="3" t="s">
        <v>30</v>
      </c>
      <c r="C70" s="4">
        <f t="shared" si="21"/>
        <v>39307</v>
      </c>
      <c r="D70" s="4">
        <f t="shared" si="26"/>
        <v>766</v>
      </c>
      <c r="E70" s="3">
        <v>263</v>
      </c>
      <c r="F70" s="4">
        <f t="shared" si="18"/>
        <v>0</v>
      </c>
      <c r="G70" s="4">
        <f t="shared" si="27"/>
        <v>39570</v>
      </c>
      <c r="H70" s="6">
        <f t="shared" si="22"/>
        <v>10</v>
      </c>
      <c r="I70" s="6">
        <f t="shared" si="23"/>
        <v>59</v>
      </c>
      <c r="J70" s="6">
        <f t="shared" si="24"/>
        <v>30</v>
      </c>
      <c r="K70" s="4" t="str">
        <f t="shared" si="25"/>
        <v>17:59:30</v>
      </c>
      <c r="L70" s="4">
        <f t="shared" si="16"/>
        <v>263</v>
      </c>
      <c r="M70" s="4">
        <f t="shared" si="19"/>
        <v>0</v>
      </c>
      <c r="N70" s="4">
        <f t="shared" si="20"/>
        <v>442</v>
      </c>
    </row>
    <row r="71" spans="1:14">
      <c r="D71" s="1">
        <f>SUM(D2:D70)</f>
        <v>39307</v>
      </c>
      <c r="E71" s="1">
        <f>SUM(E2:E70)</f>
        <v>19685</v>
      </c>
      <c r="F71" s="1">
        <f>SUM(F2:F70)</f>
        <v>718</v>
      </c>
      <c r="L71" s="1">
        <f>SUM(L2:L70)</f>
        <v>20403</v>
      </c>
      <c r="N71" s="1">
        <f>SUM(N2:N70)</f>
        <v>19885</v>
      </c>
    </row>
    <row r="72" spans="1:14">
      <c r="D72" s="1">
        <f>AVERAGE(D2:D70)</f>
        <v>569.66666666666663</v>
      </c>
      <c r="E72" s="1">
        <f>AVERAGE(E2:E70)</f>
        <v>285.28985507246375</v>
      </c>
      <c r="F72" s="1">
        <f>AVERAGE(F2:F70)</f>
        <v>10.405797101449275</v>
      </c>
      <c r="H72" s="1">
        <f>AVERAGE(H2:H70)</f>
        <v>4.7971014492753623</v>
      </c>
      <c r="I72" s="1">
        <f>AVERAGE(I2:I70)</f>
        <v>31.014492753623188</v>
      </c>
      <c r="J72" s="1">
        <f>AVERAGE(J2:J70)</f>
        <v>26.507246376811594</v>
      </c>
      <c r="L72" s="1">
        <f>AVERAGE(L2:L70)</f>
        <v>295.69565217391306</v>
      </c>
      <c r="M72" s="1">
        <f>AVERAGE(M2:M70)</f>
        <v>0.11594202898550725</v>
      </c>
      <c r="N72" s="1">
        <f>AVERAGE(N2:N70)</f>
        <v>288.18840579710144</v>
      </c>
    </row>
  </sheetData>
  <autoFilter ref="A1:N72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zoomScale="115" zoomScaleNormal="115" workbookViewId="0">
      <pane ySplit="1" topLeftCell="A2" activePane="bottomLeft" state="frozen"/>
      <selection pane="bottomLeft" activeCell="H7" sqref="H7"/>
    </sheetView>
  </sheetViews>
  <sheetFormatPr defaultRowHeight="14.4"/>
  <cols>
    <col min="1" max="1" width="13.5546875" style="1" bestFit="1" customWidth="1"/>
    <col min="2" max="2" width="21.6640625" style="1" customWidth="1"/>
    <col min="3" max="3" width="20.5546875" style="1" bestFit="1" customWidth="1"/>
    <col min="4" max="4" width="22.5546875" style="1" bestFit="1" customWidth="1"/>
    <col min="5" max="5" width="22.5546875" style="1" customWidth="1"/>
    <col min="6" max="6" width="18.44140625" style="1" bestFit="1" customWidth="1"/>
    <col min="7" max="16384" width="8.88671875" style="1"/>
  </cols>
  <sheetData>
    <row r="1" spans="1:6">
      <c r="A1" s="2" t="s">
        <v>0</v>
      </c>
      <c r="B1" s="2" t="s">
        <v>74</v>
      </c>
      <c r="C1" s="2" t="s">
        <v>70</v>
      </c>
      <c r="D1" s="2" t="s">
        <v>105</v>
      </c>
      <c r="E1" s="2" t="s">
        <v>106</v>
      </c>
      <c r="F1" s="2" t="s">
        <v>75</v>
      </c>
    </row>
    <row r="2" spans="1:6">
      <c r="A2" s="3">
        <v>1</v>
      </c>
      <c r="B2" s="5">
        <v>22</v>
      </c>
      <c r="C2" s="3">
        <v>7063.2</v>
      </c>
      <c r="D2" s="5">
        <v>0</v>
      </c>
      <c r="E2" s="5">
        <v>1</v>
      </c>
      <c r="F2" s="5">
        <v>7085.2</v>
      </c>
    </row>
    <row r="3" spans="1:6">
      <c r="A3" s="3">
        <v>2</v>
      </c>
      <c r="B3" s="5">
        <v>620</v>
      </c>
      <c r="C3" s="3">
        <v>6955.2</v>
      </c>
      <c r="D3" s="5">
        <v>0</v>
      </c>
      <c r="E3" s="5">
        <v>2</v>
      </c>
      <c r="F3" s="5">
        <v>7575.2</v>
      </c>
    </row>
    <row r="4" spans="1:6">
      <c r="A4" s="3">
        <v>3</v>
      </c>
      <c r="B4" s="5">
        <v>1001</v>
      </c>
      <c r="C4" s="3">
        <v>6955.2</v>
      </c>
      <c r="D4" s="5">
        <v>0</v>
      </c>
      <c r="E4" s="5">
        <v>3</v>
      </c>
      <c r="F4" s="5">
        <v>7956.2</v>
      </c>
    </row>
    <row r="5" spans="1:6">
      <c r="A5" s="3">
        <v>4</v>
      </c>
      <c r="B5" s="5">
        <v>1439</v>
      </c>
      <c r="C5" s="3">
        <v>7646.4000000000005</v>
      </c>
      <c r="D5" s="5">
        <v>0</v>
      </c>
      <c r="E5" s="5">
        <v>4</v>
      </c>
      <c r="F5" s="5">
        <v>14731.6</v>
      </c>
    </row>
    <row r="6" spans="1:6">
      <c r="A6" s="3">
        <v>5</v>
      </c>
      <c r="B6" s="5">
        <v>1978</v>
      </c>
      <c r="C6" s="3">
        <v>7927.2</v>
      </c>
      <c r="D6" s="5">
        <v>0</v>
      </c>
      <c r="E6" s="5">
        <v>5</v>
      </c>
      <c r="F6" s="5">
        <v>15012.4</v>
      </c>
    </row>
    <row r="7" spans="1:6">
      <c r="A7" s="3">
        <v>6</v>
      </c>
      <c r="B7" s="5">
        <v>2605</v>
      </c>
      <c r="C7" s="3">
        <v>5810.4000000000005</v>
      </c>
      <c r="D7" s="5">
        <v>4480.2</v>
      </c>
      <c r="E7" s="5">
        <v>1</v>
      </c>
      <c r="F7" s="5">
        <v>12895.6</v>
      </c>
    </row>
    <row r="8" spans="1:6">
      <c r="A8" s="3">
        <v>7</v>
      </c>
      <c r="B8" s="5">
        <v>2947</v>
      </c>
      <c r="C8" s="3">
        <v>7819.2</v>
      </c>
      <c r="D8" s="5">
        <v>4628.2</v>
      </c>
      <c r="E8" s="5">
        <v>2</v>
      </c>
      <c r="F8" s="5">
        <v>15394.4</v>
      </c>
    </row>
    <row r="9" spans="1:6">
      <c r="A9" s="3">
        <v>8</v>
      </c>
      <c r="B9" s="5">
        <v>3704</v>
      </c>
      <c r="C9" s="3">
        <v>6177.6</v>
      </c>
      <c r="D9" s="5">
        <v>9191.6</v>
      </c>
      <c r="E9" s="5">
        <v>1</v>
      </c>
      <c r="F9" s="5">
        <v>19073.2</v>
      </c>
    </row>
    <row r="10" spans="1:6">
      <c r="A10" s="3">
        <v>9</v>
      </c>
      <c r="B10" s="5">
        <v>4172</v>
      </c>
      <c r="C10" s="3">
        <v>6933.6</v>
      </c>
      <c r="D10" s="5">
        <v>10559.6</v>
      </c>
      <c r="E10" s="5">
        <v>4</v>
      </c>
      <c r="F10" s="5">
        <v>21946</v>
      </c>
    </row>
    <row r="11" spans="1:6">
      <c r="A11" s="3">
        <v>10</v>
      </c>
      <c r="B11" s="5">
        <v>4802</v>
      </c>
      <c r="C11" s="3">
        <v>8078.4000000000005</v>
      </c>
      <c r="D11" s="5">
        <v>10210.4</v>
      </c>
      <c r="E11" s="5">
        <v>5</v>
      </c>
      <c r="F11" s="5">
        <v>23472.799999999999</v>
      </c>
    </row>
    <row r="12" spans="1:6">
      <c r="A12" s="3">
        <v>11</v>
      </c>
      <c r="B12" s="5">
        <v>5272</v>
      </c>
      <c r="C12" s="3">
        <v>7581.6</v>
      </c>
      <c r="D12" s="5">
        <v>10122.4</v>
      </c>
      <c r="E12" s="5">
        <v>2</v>
      </c>
      <c r="F12" s="5">
        <v>22976</v>
      </c>
    </row>
    <row r="13" spans="1:6">
      <c r="A13" s="3">
        <v>12</v>
      </c>
      <c r="B13" s="5">
        <v>5601</v>
      </c>
      <c r="C13" s="3">
        <v>7149.6</v>
      </c>
      <c r="D13" s="5">
        <v>13472.2</v>
      </c>
      <c r="E13" s="5">
        <v>1</v>
      </c>
      <c r="F13" s="5">
        <v>26222.800000000003</v>
      </c>
    </row>
    <row r="14" spans="1:6">
      <c r="A14" s="3">
        <v>13</v>
      </c>
      <c r="B14" s="5">
        <v>6356</v>
      </c>
      <c r="C14" s="3">
        <v>7214.4000000000005</v>
      </c>
      <c r="D14" s="5">
        <v>15590</v>
      </c>
      <c r="E14" s="5">
        <v>4</v>
      </c>
      <c r="F14" s="5">
        <v>30190.400000000001</v>
      </c>
    </row>
    <row r="15" spans="1:6">
      <c r="A15" s="3">
        <v>14</v>
      </c>
      <c r="B15" s="5">
        <v>6679</v>
      </c>
      <c r="C15" s="3">
        <v>6328.8</v>
      </c>
      <c r="D15" s="5">
        <v>16297</v>
      </c>
      <c r="E15" s="5">
        <v>2</v>
      </c>
      <c r="F15" s="5">
        <v>29304.799999999999</v>
      </c>
    </row>
    <row r="16" spans="1:6">
      <c r="A16" s="3">
        <v>15</v>
      </c>
      <c r="B16" s="5">
        <v>7543</v>
      </c>
      <c r="C16" s="3">
        <v>5745.6</v>
      </c>
      <c r="D16" s="5">
        <v>15929.8</v>
      </c>
      <c r="E16" s="5">
        <v>5</v>
      </c>
      <c r="F16" s="5">
        <v>31968.400000000001</v>
      </c>
    </row>
    <row r="17" spans="1:6">
      <c r="A17" s="3">
        <v>16</v>
      </c>
      <c r="B17" s="5">
        <v>7827</v>
      </c>
      <c r="C17" s="3">
        <v>7214.4000000000005</v>
      </c>
      <c r="D17" s="5">
        <v>18395.800000000003</v>
      </c>
      <c r="E17" s="5">
        <v>1</v>
      </c>
      <c r="F17" s="5">
        <v>33437.200000000004</v>
      </c>
    </row>
    <row r="18" spans="1:6">
      <c r="A18" s="3">
        <v>17</v>
      </c>
      <c r="B18" s="5">
        <v>7958</v>
      </c>
      <c r="C18" s="3">
        <v>5659.2</v>
      </c>
      <c r="D18" s="5">
        <v>21346.799999999999</v>
      </c>
      <c r="E18" s="5">
        <v>2</v>
      </c>
      <c r="F18" s="5">
        <v>34964</v>
      </c>
    </row>
    <row r="19" spans="1:6">
      <c r="A19" s="3">
        <v>18</v>
      </c>
      <c r="B19" s="5">
        <v>8686</v>
      </c>
      <c r="C19" s="3">
        <v>6156</v>
      </c>
      <c r="D19" s="5">
        <v>21504.400000000001</v>
      </c>
      <c r="E19" s="5">
        <v>4</v>
      </c>
      <c r="F19" s="5">
        <v>38124.400000000001</v>
      </c>
    </row>
    <row r="20" spans="1:6">
      <c r="A20" s="3">
        <v>19</v>
      </c>
      <c r="B20" s="5">
        <v>9155</v>
      </c>
      <c r="C20" s="3">
        <v>5853.6</v>
      </c>
      <c r="D20" s="5">
        <v>22813.4</v>
      </c>
      <c r="E20" s="5">
        <v>5</v>
      </c>
      <c r="F20" s="5">
        <v>39290.800000000003</v>
      </c>
    </row>
    <row r="21" spans="1:6">
      <c r="A21" s="3">
        <v>20</v>
      </c>
      <c r="B21" s="5">
        <v>9730</v>
      </c>
      <c r="C21" s="3">
        <v>7192.8</v>
      </c>
      <c r="D21" s="5">
        <v>23707.200000000004</v>
      </c>
      <c r="E21" s="5">
        <v>1</v>
      </c>
      <c r="F21" s="5">
        <v>40630</v>
      </c>
    </row>
    <row r="22" spans="1:6">
      <c r="A22" s="3">
        <v>21</v>
      </c>
      <c r="B22" s="5">
        <v>10392</v>
      </c>
      <c r="C22" s="3">
        <v>5961.6</v>
      </c>
      <c r="D22" s="5">
        <v>24572</v>
      </c>
      <c r="E22" s="5">
        <v>2</v>
      </c>
      <c r="F22" s="5">
        <v>40925.599999999999</v>
      </c>
    </row>
    <row r="23" spans="1:6">
      <c r="A23" s="3">
        <v>22</v>
      </c>
      <c r="B23" s="5">
        <v>11094</v>
      </c>
      <c r="C23" s="3">
        <v>7236</v>
      </c>
      <c r="D23" s="5">
        <v>27030.400000000001</v>
      </c>
      <c r="E23" s="5">
        <v>4</v>
      </c>
      <c r="F23" s="5">
        <v>46526.8</v>
      </c>
    </row>
    <row r="24" spans="1:6">
      <c r="A24" s="3">
        <v>23</v>
      </c>
      <c r="B24" s="5">
        <v>11590</v>
      </c>
      <c r="C24" s="3">
        <v>5680.8</v>
      </c>
      <c r="D24" s="5">
        <v>27700.800000000003</v>
      </c>
      <c r="E24" s="5">
        <v>5</v>
      </c>
      <c r="F24" s="5">
        <v>46310.8</v>
      </c>
    </row>
    <row r="25" spans="1:6">
      <c r="A25" s="3">
        <v>24</v>
      </c>
      <c r="B25" s="5">
        <v>12010</v>
      </c>
      <c r="C25" s="3">
        <v>6048</v>
      </c>
      <c r="D25" s="5">
        <v>28620</v>
      </c>
      <c r="E25" s="5">
        <v>1</v>
      </c>
      <c r="F25" s="5">
        <v>46678</v>
      </c>
    </row>
    <row r="26" spans="1:6">
      <c r="A26" s="3">
        <v>25</v>
      </c>
      <c r="B26" s="5">
        <v>12883</v>
      </c>
      <c r="C26" s="3">
        <v>6868.8</v>
      </c>
      <c r="D26" s="5">
        <v>28042.6</v>
      </c>
      <c r="E26" s="5">
        <v>2</v>
      </c>
      <c r="F26" s="5">
        <v>47794.400000000001</v>
      </c>
    </row>
    <row r="27" spans="1:6">
      <c r="A27" s="3">
        <v>26</v>
      </c>
      <c r="B27" s="5">
        <v>13617</v>
      </c>
      <c r="C27" s="3">
        <v>6156</v>
      </c>
      <c r="D27" s="5">
        <v>32693.800000000003</v>
      </c>
      <c r="E27" s="5">
        <v>3</v>
      </c>
      <c r="F27" s="5">
        <v>52466.8</v>
      </c>
    </row>
    <row r="28" spans="1:6">
      <c r="A28" s="3">
        <v>27</v>
      </c>
      <c r="B28" s="5">
        <v>14025</v>
      </c>
      <c r="C28" s="3">
        <v>6436.8</v>
      </c>
      <c r="D28" s="5">
        <v>32285.800000000003</v>
      </c>
      <c r="E28" s="5">
        <v>5</v>
      </c>
      <c r="F28" s="5">
        <v>53114.8</v>
      </c>
    </row>
    <row r="29" spans="1:6">
      <c r="A29" s="3">
        <v>28</v>
      </c>
      <c r="B29" s="5">
        <v>15306</v>
      </c>
      <c r="C29" s="3">
        <v>7884</v>
      </c>
      <c r="D29" s="5">
        <v>31220.800000000003</v>
      </c>
      <c r="E29" s="5">
        <v>4</v>
      </c>
      <c r="F29" s="5">
        <v>54562</v>
      </c>
    </row>
    <row r="30" spans="1:6">
      <c r="A30" s="3">
        <v>29</v>
      </c>
      <c r="B30" s="5">
        <v>15695</v>
      </c>
      <c r="C30" s="3">
        <v>7819.2</v>
      </c>
      <c r="D30" s="5">
        <v>30983</v>
      </c>
      <c r="E30" s="5">
        <v>1</v>
      </c>
      <c r="F30" s="5">
        <v>54497.2</v>
      </c>
    </row>
    <row r="31" spans="1:6">
      <c r="A31" s="3">
        <v>30</v>
      </c>
      <c r="B31" s="5">
        <v>16186</v>
      </c>
      <c r="C31" s="3">
        <v>6631.2</v>
      </c>
      <c r="D31" s="5">
        <v>31608.400000000001</v>
      </c>
      <c r="E31" s="5">
        <v>2</v>
      </c>
      <c r="F31" s="5">
        <v>54425.599999999999</v>
      </c>
    </row>
    <row r="32" spans="1:6">
      <c r="A32" s="3">
        <v>31</v>
      </c>
      <c r="B32" s="5">
        <v>16268</v>
      </c>
      <c r="C32" s="3">
        <v>6998.4000000000005</v>
      </c>
      <c r="D32" s="5">
        <v>36846.800000000003</v>
      </c>
      <c r="E32" s="5">
        <v>5</v>
      </c>
      <c r="F32" s="5">
        <v>61424</v>
      </c>
    </row>
    <row r="33" spans="1:6">
      <c r="A33" s="3">
        <v>32</v>
      </c>
      <c r="B33" s="5">
        <v>16741</v>
      </c>
      <c r="C33" s="3">
        <v>7927.2</v>
      </c>
      <c r="D33" s="5">
        <v>37684.6</v>
      </c>
      <c r="E33" s="5">
        <v>2</v>
      </c>
      <c r="F33" s="5">
        <v>62352.799999999996</v>
      </c>
    </row>
    <row r="34" spans="1:6">
      <c r="A34" s="3">
        <v>33</v>
      </c>
      <c r="B34" s="5">
        <v>17436</v>
      </c>
      <c r="C34" s="3">
        <v>5983.2</v>
      </c>
      <c r="D34" s="5">
        <v>37061.199999999997</v>
      </c>
      <c r="E34" s="5">
        <v>1</v>
      </c>
      <c r="F34" s="5">
        <v>60480.399999999994</v>
      </c>
    </row>
    <row r="35" spans="1:6">
      <c r="A35" s="3">
        <v>34</v>
      </c>
      <c r="B35" s="5">
        <v>17896</v>
      </c>
      <c r="C35" s="3">
        <v>7776</v>
      </c>
      <c r="D35" s="5">
        <v>36666</v>
      </c>
      <c r="E35" s="5">
        <v>4</v>
      </c>
      <c r="F35" s="5">
        <v>68256.399999999994</v>
      </c>
    </row>
    <row r="36" spans="1:6">
      <c r="A36" s="3">
        <v>35</v>
      </c>
      <c r="B36" s="5">
        <v>18373</v>
      </c>
      <c r="C36" s="3">
        <v>6696</v>
      </c>
      <c r="D36" s="5">
        <v>42107.399999999994</v>
      </c>
      <c r="E36" s="5">
        <v>1</v>
      </c>
      <c r="F36" s="5">
        <v>67176.399999999994</v>
      </c>
    </row>
    <row r="37" spans="1:6">
      <c r="A37" s="3">
        <v>36</v>
      </c>
      <c r="B37" s="5">
        <v>19028</v>
      </c>
      <c r="C37" s="3">
        <v>5724</v>
      </c>
      <c r="D37" s="5">
        <v>42396</v>
      </c>
      <c r="E37" s="5">
        <v>5</v>
      </c>
      <c r="F37" s="5">
        <v>68076.799999999988</v>
      </c>
    </row>
    <row r="38" spans="1:6">
      <c r="A38" s="3">
        <v>37</v>
      </c>
      <c r="B38" s="5">
        <v>19513</v>
      </c>
      <c r="C38" s="3">
        <v>7300.8</v>
      </c>
      <c r="D38" s="5">
        <v>42839.799999999996</v>
      </c>
      <c r="E38" s="5">
        <v>2</v>
      </c>
      <c r="F38" s="5">
        <v>69653.600000000006</v>
      </c>
    </row>
    <row r="39" spans="1:6">
      <c r="A39" s="3">
        <v>38</v>
      </c>
      <c r="B39" s="5">
        <v>20299</v>
      </c>
      <c r="C39" s="3">
        <v>6048</v>
      </c>
      <c r="D39" s="5">
        <v>46877.399999999994</v>
      </c>
      <c r="E39" s="5">
        <v>1</v>
      </c>
      <c r="F39" s="5">
        <v>73224.399999999994</v>
      </c>
    </row>
    <row r="40" spans="1:6">
      <c r="A40" s="3">
        <v>39</v>
      </c>
      <c r="B40" s="5">
        <v>20874</v>
      </c>
      <c r="C40" s="3">
        <v>7236</v>
      </c>
      <c r="D40" s="5">
        <v>47202.799999999988</v>
      </c>
      <c r="E40" s="5">
        <v>3</v>
      </c>
      <c r="F40" s="5">
        <v>75312.799999999988</v>
      </c>
    </row>
    <row r="41" spans="1:6">
      <c r="A41" s="3">
        <v>40</v>
      </c>
      <c r="B41" s="5">
        <v>21432</v>
      </c>
      <c r="C41" s="3">
        <v>5767.2</v>
      </c>
      <c r="D41" s="5">
        <v>46644.799999999988</v>
      </c>
      <c r="E41" s="5">
        <v>5</v>
      </c>
      <c r="F41" s="5">
        <v>75420.800000000003</v>
      </c>
    </row>
    <row r="42" spans="1:6">
      <c r="A42" s="3">
        <v>41</v>
      </c>
      <c r="B42" s="5">
        <v>22062</v>
      </c>
      <c r="C42" s="3">
        <v>5918.4000000000005</v>
      </c>
      <c r="D42" s="5">
        <v>46194.399999999994</v>
      </c>
      <c r="E42" s="5">
        <v>4</v>
      </c>
      <c r="F42" s="5">
        <v>75572</v>
      </c>
    </row>
    <row r="43" spans="1:6">
      <c r="A43" s="3">
        <v>42</v>
      </c>
      <c r="B43" s="5">
        <v>22736</v>
      </c>
      <c r="C43" s="3">
        <v>6609.6</v>
      </c>
      <c r="D43" s="5">
        <v>46917.600000000006</v>
      </c>
      <c r="E43" s="5">
        <v>2</v>
      </c>
      <c r="F43" s="5">
        <v>76263.200000000012</v>
      </c>
    </row>
    <row r="44" spans="1:6">
      <c r="A44" s="3">
        <v>43</v>
      </c>
      <c r="B44" s="5">
        <v>23359</v>
      </c>
      <c r="C44" s="3">
        <v>7020</v>
      </c>
      <c r="D44" s="5">
        <v>49865.399999999994</v>
      </c>
      <c r="E44" s="5">
        <v>1</v>
      </c>
      <c r="F44" s="5">
        <v>80244.399999999994</v>
      </c>
    </row>
    <row r="45" spans="1:6">
      <c r="A45" s="3">
        <v>44</v>
      </c>
      <c r="B45" s="5">
        <v>23541</v>
      </c>
      <c r="C45" s="3">
        <v>8121.6</v>
      </c>
      <c r="D45" s="5">
        <v>51879.8</v>
      </c>
      <c r="E45" s="5">
        <v>5</v>
      </c>
      <c r="F45" s="5">
        <v>83693.600000000006</v>
      </c>
    </row>
    <row r="46" spans="1:6">
      <c r="A46" s="3">
        <v>45</v>
      </c>
      <c r="B46" s="5">
        <v>24647</v>
      </c>
      <c r="C46" s="3">
        <v>5745.6</v>
      </c>
      <c r="D46" s="5">
        <v>50925</v>
      </c>
      <c r="E46" s="5">
        <v>4</v>
      </c>
      <c r="F46" s="5">
        <v>82008.800000000017</v>
      </c>
    </row>
    <row r="47" spans="1:6">
      <c r="A47" s="3">
        <v>46</v>
      </c>
      <c r="B47" s="5">
        <v>25396</v>
      </c>
      <c r="C47" s="3">
        <v>6307.2</v>
      </c>
      <c r="D47" s="5">
        <v>50867.200000000012</v>
      </c>
      <c r="E47" s="5">
        <v>2</v>
      </c>
      <c r="F47" s="5">
        <v>82570.400000000009</v>
      </c>
    </row>
    <row r="48" spans="1:6">
      <c r="A48" s="3">
        <v>47</v>
      </c>
      <c r="B48" s="5">
        <v>25919</v>
      </c>
      <c r="C48" s="3">
        <v>5983.2</v>
      </c>
      <c r="D48" s="5">
        <v>54325.399999999994</v>
      </c>
      <c r="E48" s="5">
        <v>1</v>
      </c>
      <c r="F48" s="5">
        <v>86227.599999999991</v>
      </c>
    </row>
    <row r="49" spans="1:6">
      <c r="A49" s="3">
        <v>48</v>
      </c>
      <c r="B49" s="5">
        <v>26587</v>
      </c>
      <c r="C49" s="3">
        <v>5940</v>
      </c>
      <c r="D49" s="5">
        <v>55421.800000000017</v>
      </c>
      <c r="E49" s="5">
        <v>3</v>
      </c>
      <c r="F49" s="5">
        <v>87948.800000000017</v>
      </c>
    </row>
    <row r="50" spans="1:6">
      <c r="A50" s="3">
        <v>49</v>
      </c>
      <c r="B50" s="5">
        <v>27021</v>
      </c>
      <c r="C50" s="3">
        <v>7516.8</v>
      </c>
      <c r="D50" s="5">
        <v>54987.800000000017</v>
      </c>
      <c r="E50" s="5">
        <v>4</v>
      </c>
      <c r="F50" s="5">
        <v>90087.200000000012</v>
      </c>
    </row>
    <row r="51" spans="1:6">
      <c r="A51" s="3">
        <v>50</v>
      </c>
      <c r="B51" s="5">
        <v>27854</v>
      </c>
      <c r="C51" s="3">
        <v>8100</v>
      </c>
      <c r="D51" s="5">
        <v>54716.400000000009</v>
      </c>
      <c r="E51" s="5">
        <v>2</v>
      </c>
      <c r="F51" s="5">
        <v>90670.400000000009</v>
      </c>
    </row>
    <row r="52" spans="1:6">
      <c r="A52" s="3">
        <v>51</v>
      </c>
      <c r="B52" s="5">
        <v>28083</v>
      </c>
      <c r="C52" s="3">
        <v>7560</v>
      </c>
      <c r="D52" s="5">
        <v>55610.600000000006</v>
      </c>
      <c r="E52" s="5">
        <v>5</v>
      </c>
      <c r="F52" s="5">
        <v>93787.599999999991</v>
      </c>
    </row>
    <row r="53" spans="1:6">
      <c r="A53" s="3">
        <v>52</v>
      </c>
      <c r="B53" s="5">
        <v>29153</v>
      </c>
      <c r="C53" s="3">
        <v>7495.2</v>
      </c>
      <c r="D53" s="5">
        <v>57074.599999999991</v>
      </c>
      <c r="E53" s="5">
        <v>1</v>
      </c>
      <c r="F53" s="5">
        <v>93722.799999999988</v>
      </c>
    </row>
    <row r="54" spans="1:6">
      <c r="A54" s="3">
        <v>53</v>
      </c>
      <c r="B54" s="5">
        <v>29552</v>
      </c>
      <c r="C54" s="3">
        <v>7041.6</v>
      </c>
      <c r="D54" s="5">
        <v>60535.200000000012</v>
      </c>
      <c r="E54" s="5">
        <v>4</v>
      </c>
      <c r="F54" s="5">
        <v>97712.000000000015</v>
      </c>
    </row>
    <row r="55" spans="1:6">
      <c r="A55" s="3">
        <v>54</v>
      </c>
      <c r="B55" s="5">
        <v>30269</v>
      </c>
      <c r="C55" s="3">
        <v>6631.2</v>
      </c>
      <c r="D55" s="5">
        <v>60401.400000000009</v>
      </c>
      <c r="E55" s="5">
        <v>2</v>
      </c>
      <c r="F55" s="5">
        <v>97301.6</v>
      </c>
    </row>
    <row r="56" spans="1:6">
      <c r="A56" s="3">
        <v>55</v>
      </c>
      <c r="B56" s="5">
        <v>30651</v>
      </c>
      <c r="C56" s="3">
        <v>6890.4000000000005</v>
      </c>
      <c r="D56" s="5">
        <v>63071.799999999988</v>
      </c>
      <c r="E56" s="5">
        <v>1</v>
      </c>
      <c r="F56" s="5">
        <v>100613.19999999998</v>
      </c>
    </row>
    <row r="57" spans="1:6">
      <c r="A57" s="3">
        <v>56</v>
      </c>
      <c r="B57" s="5">
        <v>30887</v>
      </c>
      <c r="C57" s="3">
        <v>7387.2</v>
      </c>
      <c r="D57" s="5">
        <v>62900.599999999991</v>
      </c>
      <c r="E57" s="5">
        <v>5</v>
      </c>
      <c r="F57" s="5">
        <v>104688.8</v>
      </c>
    </row>
    <row r="58" spans="1:6">
      <c r="A58" s="3">
        <v>57</v>
      </c>
      <c r="B58" s="5">
        <v>31415</v>
      </c>
      <c r="C58" s="3">
        <v>7992</v>
      </c>
      <c r="D58" s="5">
        <v>65886.600000000006</v>
      </c>
      <c r="E58" s="5">
        <v>2</v>
      </c>
      <c r="F58" s="5">
        <v>105293.6</v>
      </c>
    </row>
    <row r="59" spans="1:6">
      <c r="A59" s="3">
        <v>58</v>
      </c>
      <c r="B59" s="5">
        <v>31910</v>
      </c>
      <c r="C59" s="3">
        <v>6912</v>
      </c>
      <c r="D59" s="5">
        <v>65802.000000000015</v>
      </c>
      <c r="E59" s="5">
        <v>4</v>
      </c>
      <c r="F59" s="5">
        <v>107525.19999999998</v>
      </c>
    </row>
    <row r="60" spans="1:6">
      <c r="A60" s="3">
        <v>59</v>
      </c>
      <c r="B60" s="5">
        <v>32220</v>
      </c>
      <c r="C60" s="3">
        <v>5983.2</v>
      </c>
      <c r="D60" s="5">
        <v>68393.199999999983</v>
      </c>
      <c r="E60" s="5">
        <v>1</v>
      </c>
      <c r="F60" s="5">
        <v>106596.39999999998</v>
      </c>
    </row>
    <row r="61" spans="1:6">
      <c r="A61" s="3">
        <v>60</v>
      </c>
      <c r="B61" s="5">
        <v>32868</v>
      </c>
      <c r="C61" s="3">
        <v>6696</v>
      </c>
      <c r="D61" s="5">
        <v>71820.800000000003</v>
      </c>
      <c r="E61" s="5">
        <v>5</v>
      </c>
      <c r="F61" s="5">
        <v>111989.6</v>
      </c>
    </row>
    <row r="62" spans="1:6">
      <c r="A62" s="3">
        <v>61</v>
      </c>
      <c r="B62" s="5">
        <v>33548</v>
      </c>
      <c r="C62" s="3">
        <v>5940</v>
      </c>
      <c r="D62" s="5">
        <v>71745.600000000006</v>
      </c>
      <c r="E62" s="5">
        <v>2</v>
      </c>
      <c r="F62" s="5">
        <v>111233.60000000001</v>
      </c>
    </row>
    <row r="63" spans="1:6">
      <c r="A63" s="3">
        <v>62</v>
      </c>
      <c r="B63" s="5">
        <v>34346</v>
      </c>
      <c r="C63" s="3">
        <v>6609.6</v>
      </c>
      <c r="D63" s="5">
        <v>72250.39999999998</v>
      </c>
      <c r="E63" s="5">
        <v>1</v>
      </c>
      <c r="F63" s="5">
        <v>113205.99999999999</v>
      </c>
    </row>
    <row r="64" spans="1:6">
      <c r="A64" s="3">
        <v>63</v>
      </c>
      <c r="B64" s="5">
        <v>34570</v>
      </c>
      <c r="C64" s="3">
        <v>6048</v>
      </c>
      <c r="D64" s="5">
        <v>72955.199999999983</v>
      </c>
      <c r="E64" s="5">
        <v>4</v>
      </c>
      <c r="F64" s="5">
        <v>117281.60000000001</v>
      </c>
    </row>
    <row r="65" spans="1:6">
      <c r="A65" s="3">
        <v>64</v>
      </c>
      <c r="B65" s="5">
        <v>35641</v>
      </c>
      <c r="C65" s="3">
        <v>6847.2</v>
      </c>
      <c r="D65" s="5">
        <v>75592.600000000006</v>
      </c>
      <c r="E65" s="5">
        <v>2</v>
      </c>
      <c r="F65" s="5">
        <v>118080.8</v>
      </c>
    </row>
    <row r="66" spans="1:6">
      <c r="A66" s="3">
        <v>65</v>
      </c>
      <c r="B66" s="5">
        <v>36175</v>
      </c>
      <c r="C66" s="3">
        <v>6134.4000000000005</v>
      </c>
      <c r="D66" s="5">
        <v>75814.600000000006</v>
      </c>
      <c r="E66" s="5">
        <v>5</v>
      </c>
      <c r="F66" s="5">
        <v>119340.39999999998</v>
      </c>
    </row>
    <row r="67" spans="1:6">
      <c r="A67" s="3">
        <v>66</v>
      </c>
      <c r="B67" s="5">
        <v>36961</v>
      </c>
      <c r="C67" s="3">
        <v>6955.2</v>
      </c>
      <c r="D67" s="5">
        <v>76244.999999999985</v>
      </c>
      <c r="E67" s="5">
        <v>1</v>
      </c>
      <c r="F67" s="5">
        <v>120161.19999999998</v>
      </c>
    </row>
    <row r="68" spans="1:6">
      <c r="A68" s="3">
        <v>67</v>
      </c>
      <c r="B68" s="5">
        <v>37452</v>
      </c>
      <c r="C68" s="3">
        <v>7905.6</v>
      </c>
      <c r="D68" s="5">
        <v>79829.600000000006</v>
      </c>
      <c r="E68" s="5">
        <v>4</v>
      </c>
      <c r="F68" s="5">
        <v>125986.40000000001</v>
      </c>
    </row>
    <row r="69" spans="1:6">
      <c r="A69" s="3">
        <v>68</v>
      </c>
      <c r="B69" s="5">
        <v>38541</v>
      </c>
      <c r="C69" s="3">
        <v>7646.4000000000005</v>
      </c>
      <c r="D69" s="5">
        <v>79539.8</v>
      </c>
      <c r="E69" s="5">
        <v>2</v>
      </c>
      <c r="F69" s="5">
        <v>125727.2</v>
      </c>
    </row>
    <row r="70" spans="1:6">
      <c r="A70" s="3">
        <v>69</v>
      </c>
      <c r="B70" s="5">
        <v>39307</v>
      </c>
      <c r="C70" s="3">
        <v>6328.8</v>
      </c>
      <c r="D70" s="5">
        <v>80033.39999999998</v>
      </c>
      <c r="E70" s="5">
        <v>5</v>
      </c>
      <c r="F70" s="5">
        <v>126489.99999999999</v>
      </c>
    </row>
    <row r="71" spans="1:6">
      <c r="A71" s="9" t="s">
        <v>101</v>
      </c>
      <c r="B71" s="9"/>
      <c r="C71" s="9">
        <v>469908.00000000006</v>
      </c>
      <c r="D71" s="9">
        <v>2946090.4000000004</v>
      </c>
      <c r="E71" s="9"/>
      <c r="F71" s="9"/>
    </row>
    <row r="72" spans="1:6">
      <c r="A72" s="9" t="s">
        <v>102</v>
      </c>
      <c r="B72" s="9"/>
      <c r="C72" s="9">
        <v>6810.2608695652179</v>
      </c>
      <c r="D72" s="9">
        <v>42696.962318840582</v>
      </c>
      <c r="E72" s="9"/>
      <c r="F72" s="9"/>
    </row>
    <row r="73" spans="1:6">
      <c r="A73" s="9" t="s">
        <v>103</v>
      </c>
      <c r="B73" s="9"/>
      <c r="C73" s="9">
        <v>8121.6</v>
      </c>
      <c r="D73" s="9">
        <v>82709.199999999983</v>
      </c>
      <c r="E73" s="9"/>
      <c r="F73" s="9"/>
    </row>
    <row r="74" spans="1:6">
      <c r="A74" s="9" t="s">
        <v>104</v>
      </c>
      <c r="B74" s="9"/>
      <c r="C74" s="9">
        <v>5659.2</v>
      </c>
      <c r="D74" s="9">
        <v>0</v>
      </c>
      <c r="E74" s="9"/>
      <c r="F74" s="9"/>
    </row>
  </sheetData>
  <autoFilter ref="A1:F7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D1" zoomScale="115" zoomScaleNormal="115" workbookViewId="0">
      <pane ySplit="1" topLeftCell="A39" activePane="bottomLeft" state="frozen"/>
      <selection pane="bottomLeft" activeCell="F63" sqref="F62:F63"/>
    </sheetView>
  </sheetViews>
  <sheetFormatPr defaultRowHeight="14.4"/>
  <cols>
    <col min="1" max="1" width="13.5546875" style="1" bestFit="1" customWidth="1"/>
    <col min="2" max="2" width="21.6640625" style="1" bestFit="1" customWidth="1"/>
    <col min="3" max="4" width="21.6640625" style="1" customWidth="1"/>
    <col min="5" max="5" width="20.5546875" style="1" bestFit="1" customWidth="1"/>
    <col min="6" max="6" width="21" style="1" bestFit="1" customWidth="1"/>
    <col min="7" max="7" width="18.44140625" style="1" bestFit="1" customWidth="1"/>
    <col min="8" max="8" width="1.21875" style="1" customWidth="1"/>
    <col min="9" max="10" width="1.33203125" style="1" customWidth="1"/>
    <col min="11" max="11" width="24.6640625" style="1" bestFit="1" customWidth="1"/>
    <col min="12" max="12" width="16.109375" style="1" bestFit="1" customWidth="1"/>
    <col min="13" max="13" width="22.88671875" style="1" customWidth="1"/>
    <col min="14" max="14" width="27.6640625" style="1" bestFit="1" customWidth="1"/>
    <col min="15" max="16384" width="8.88671875" style="1"/>
  </cols>
  <sheetData>
    <row r="1" spans="1:14">
      <c r="A1" s="2" t="s">
        <v>0</v>
      </c>
      <c r="B1" s="2" t="s">
        <v>71</v>
      </c>
      <c r="C1" s="2" t="s">
        <v>74</v>
      </c>
      <c r="D1" s="2" t="s">
        <v>80</v>
      </c>
      <c r="E1" s="2" t="s">
        <v>70</v>
      </c>
      <c r="F1" s="2" t="s">
        <v>72</v>
      </c>
      <c r="G1" s="2" t="s">
        <v>75</v>
      </c>
      <c r="H1" s="2" t="s">
        <v>76</v>
      </c>
      <c r="I1" s="2" t="s">
        <v>77</v>
      </c>
      <c r="J1" s="2" t="s">
        <v>75</v>
      </c>
      <c r="K1" s="2" t="s">
        <v>73</v>
      </c>
      <c r="L1" s="2" t="s">
        <v>81</v>
      </c>
      <c r="M1" s="2" t="s">
        <v>78</v>
      </c>
      <c r="N1" s="2" t="s">
        <v>79</v>
      </c>
    </row>
    <row r="2" spans="1:14">
      <c r="A2" s="3">
        <v>1</v>
      </c>
      <c r="B2" s="3" t="s">
        <v>2</v>
      </c>
      <c r="C2" s="4">
        <f t="shared" ref="C2:C65" si="0">3600*(LEFT(B2,2)-7)+60*LEFT(RIGHT(B2,5),2)+RIGHT(B2,2)</f>
        <v>22</v>
      </c>
      <c r="D2" s="4">
        <f>C2</f>
        <v>22</v>
      </c>
      <c r="E2" s="3">
        <v>981</v>
      </c>
      <c r="F2" s="5">
        <v>0</v>
      </c>
      <c r="G2" s="4">
        <f>C2+E2</f>
        <v>1003</v>
      </c>
      <c r="H2" s="6">
        <f t="shared" ref="H2:H65" si="1">_xlfn.FLOOR.MATH(G2/3600)</f>
        <v>0</v>
      </c>
      <c r="I2" s="6">
        <f t="shared" ref="I2:I65" si="2">_xlfn.FLOOR.MATH((G2-3600*H2)/60)</f>
        <v>16</v>
      </c>
      <c r="J2" s="6">
        <f t="shared" ref="J2:J65" si="3">G2-3600*H2-60*I2</f>
        <v>43</v>
      </c>
      <c r="K2" s="4" t="str">
        <f t="shared" ref="K2:K65" si="4">TEXT(7+H2,"00") &amp; ":" &amp; TEXT(I2,"00") &amp; ":" &amp; TEXT(J2,"00")</f>
        <v>07:16:43</v>
      </c>
      <c r="L2" s="4">
        <f t="shared" ref="L2:L33" si="5">G2-C2</f>
        <v>981</v>
      </c>
      <c r="M2" s="3">
        <v>0</v>
      </c>
      <c r="N2" s="4">
        <f>C2</f>
        <v>22</v>
      </c>
    </row>
    <row r="3" spans="1:14">
      <c r="A3" s="3">
        <v>2</v>
      </c>
      <c r="B3" s="3" t="s">
        <v>36</v>
      </c>
      <c r="C3" s="4">
        <f t="shared" si="0"/>
        <v>620</v>
      </c>
      <c r="D3" s="4">
        <f t="shared" ref="D3:D66" si="6">C3-C2</f>
        <v>598</v>
      </c>
      <c r="E3" s="3">
        <v>966</v>
      </c>
      <c r="F3" s="4">
        <f t="shared" ref="F3:F66" si="7">MAX(C3,G2)-C3</f>
        <v>383</v>
      </c>
      <c r="G3" s="4">
        <f>MAX(C3,G2)+E3</f>
        <v>1969</v>
      </c>
      <c r="H3" s="6">
        <f t="shared" si="1"/>
        <v>0</v>
      </c>
      <c r="I3" s="6">
        <f t="shared" si="2"/>
        <v>32</v>
      </c>
      <c r="J3" s="6">
        <f t="shared" si="3"/>
        <v>49</v>
      </c>
      <c r="K3" s="4" t="str">
        <f t="shared" si="4"/>
        <v>07:32:49</v>
      </c>
      <c r="L3" s="4">
        <f t="shared" si="5"/>
        <v>1349</v>
      </c>
      <c r="M3" s="4">
        <f t="shared" ref="M3:M66" si="8">IF(IF(F3=0,0,1)=0,0,M2+1)</f>
        <v>1</v>
      </c>
      <c r="N3" s="4">
        <f t="shared" ref="N3:N66" si="9">MAX(C3-G2,0)</f>
        <v>0</v>
      </c>
    </row>
    <row r="4" spans="1:14">
      <c r="A4" s="3">
        <v>3</v>
      </c>
      <c r="B4" s="3" t="s">
        <v>63</v>
      </c>
      <c r="C4" s="4">
        <f t="shared" si="0"/>
        <v>1001</v>
      </c>
      <c r="D4" s="4">
        <f t="shared" si="6"/>
        <v>381</v>
      </c>
      <c r="E4" s="3">
        <v>966</v>
      </c>
      <c r="F4" s="4">
        <f t="shared" si="7"/>
        <v>968</v>
      </c>
      <c r="G4" s="4">
        <f t="shared" ref="G4:G67" si="10">MAX(C4,G3)+E4</f>
        <v>2935</v>
      </c>
      <c r="H4" s="6">
        <f t="shared" si="1"/>
        <v>0</v>
      </c>
      <c r="I4" s="6">
        <f t="shared" si="2"/>
        <v>48</v>
      </c>
      <c r="J4" s="6">
        <f t="shared" si="3"/>
        <v>55</v>
      </c>
      <c r="K4" s="4" t="str">
        <f t="shared" si="4"/>
        <v>07:48:55</v>
      </c>
      <c r="L4" s="4">
        <f t="shared" si="5"/>
        <v>1934</v>
      </c>
      <c r="M4" s="4">
        <f t="shared" si="8"/>
        <v>2</v>
      </c>
      <c r="N4" s="4">
        <f t="shared" si="9"/>
        <v>0</v>
      </c>
    </row>
    <row r="5" spans="1:14">
      <c r="A5" s="3">
        <v>4</v>
      </c>
      <c r="B5" s="3" t="s">
        <v>69</v>
      </c>
      <c r="C5" s="4">
        <f t="shared" si="0"/>
        <v>1439</v>
      </c>
      <c r="D5" s="4">
        <f t="shared" si="6"/>
        <v>438</v>
      </c>
      <c r="E5" s="3">
        <v>1062</v>
      </c>
      <c r="F5" s="4">
        <f t="shared" si="7"/>
        <v>1496</v>
      </c>
      <c r="G5" s="4">
        <f t="shared" si="10"/>
        <v>3997</v>
      </c>
      <c r="H5" s="6">
        <f t="shared" si="1"/>
        <v>1</v>
      </c>
      <c r="I5" s="6">
        <f t="shared" si="2"/>
        <v>6</v>
      </c>
      <c r="J5" s="6">
        <f t="shared" si="3"/>
        <v>37</v>
      </c>
      <c r="K5" s="4" t="str">
        <f t="shared" si="4"/>
        <v>08:06:37</v>
      </c>
      <c r="L5" s="4">
        <f t="shared" si="5"/>
        <v>2558</v>
      </c>
      <c r="M5" s="4">
        <f t="shared" si="8"/>
        <v>3</v>
      </c>
      <c r="N5" s="4">
        <f t="shared" si="9"/>
        <v>0</v>
      </c>
    </row>
    <row r="6" spans="1:14">
      <c r="A6" s="3">
        <v>5</v>
      </c>
      <c r="B6" s="3" t="s">
        <v>51</v>
      </c>
      <c r="C6" s="4">
        <f t="shared" si="0"/>
        <v>1978</v>
      </c>
      <c r="D6" s="4">
        <f t="shared" si="6"/>
        <v>539</v>
      </c>
      <c r="E6" s="3">
        <v>1101</v>
      </c>
      <c r="F6" s="4">
        <f t="shared" si="7"/>
        <v>2019</v>
      </c>
      <c r="G6" s="4">
        <f t="shared" si="10"/>
        <v>5098</v>
      </c>
      <c r="H6" s="6">
        <f t="shared" si="1"/>
        <v>1</v>
      </c>
      <c r="I6" s="6">
        <f t="shared" si="2"/>
        <v>24</v>
      </c>
      <c r="J6" s="6">
        <f t="shared" si="3"/>
        <v>58</v>
      </c>
      <c r="K6" s="4" t="str">
        <f t="shared" si="4"/>
        <v>08:24:58</v>
      </c>
      <c r="L6" s="4">
        <f t="shared" si="5"/>
        <v>3120</v>
      </c>
      <c r="M6" s="4">
        <f t="shared" si="8"/>
        <v>4</v>
      </c>
      <c r="N6" s="4">
        <f t="shared" si="9"/>
        <v>0</v>
      </c>
    </row>
    <row r="7" spans="1:14">
      <c r="A7" s="3">
        <v>6</v>
      </c>
      <c r="B7" s="3" t="s">
        <v>28</v>
      </c>
      <c r="C7" s="4">
        <f t="shared" si="0"/>
        <v>2605</v>
      </c>
      <c r="D7" s="4">
        <f t="shared" si="6"/>
        <v>627</v>
      </c>
      <c r="E7" s="3">
        <v>807</v>
      </c>
      <c r="F7" s="4">
        <f t="shared" si="7"/>
        <v>2493</v>
      </c>
      <c r="G7" s="4">
        <f t="shared" si="10"/>
        <v>5905</v>
      </c>
      <c r="H7" s="6">
        <f t="shared" si="1"/>
        <v>1</v>
      </c>
      <c r="I7" s="6">
        <f t="shared" si="2"/>
        <v>38</v>
      </c>
      <c r="J7" s="6">
        <f t="shared" si="3"/>
        <v>25</v>
      </c>
      <c r="K7" s="4" t="str">
        <f t="shared" si="4"/>
        <v>08:38:25</v>
      </c>
      <c r="L7" s="4">
        <f t="shared" si="5"/>
        <v>3300</v>
      </c>
      <c r="M7" s="4">
        <f t="shared" si="8"/>
        <v>5</v>
      </c>
      <c r="N7" s="4">
        <f t="shared" si="9"/>
        <v>0</v>
      </c>
    </row>
    <row r="8" spans="1:14">
      <c r="A8" s="3">
        <v>7</v>
      </c>
      <c r="B8" s="3" t="s">
        <v>56</v>
      </c>
      <c r="C8" s="4">
        <f t="shared" si="0"/>
        <v>2947</v>
      </c>
      <c r="D8" s="4">
        <f t="shared" si="6"/>
        <v>342</v>
      </c>
      <c r="E8" s="3">
        <v>1086</v>
      </c>
      <c r="F8" s="4">
        <f t="shared" si="7"/>
        <v>2958</v>
      </c>
      <c r="G8" s="4">
        <f t="shared" si="10"/>
        <v>6991</v>
      </c>
      <c r="H8" s="6">
        <f t="shared" si="1"/>
        <v>1</v>
      </c>
      <c r="I8" s="6">
        <f t="shared" si="2"/>
        <v>56</v>
      </c>
      <c r="J8" s="6">
        <f t="shared" si="3"/>
        <v>31</v>
      </c>
      <c r="K8" s="4" t="str">
        <f t="shared" si="4"/>
        <v>08:56:31</v>
      </c>
      <c r="L8" s="4">
        <f t="shared" si="5"/>
        <v>4044</v>
      </c>
      <c r="M8" s="4">
        <f t="shared" si="8"/>
        <v>6</v>
      </c>
      <c r="N8" s="4">
        <f t="shared" si="9"/>
        <v>0</v>
      </c>
    </row>
    <row r="9" spans="1:14">
      <c r="A9" s="3">
        <v>8</v>
      </c>
      <c r="B9" s="3" t="s">
        <v>15</v>
      </c>
      <c r="C9" s="4">
        <f t="shared" si="0"/>
        <v>3704</v>
      </c>
      <c r="D9" s="4">
        <f t="shared" si="6"/>
        <v>757</v>
      </c>
      <c r="E9" s="3">
        <v>858</v>
      </c>
      <c r="F9" s="4">
        <f t="shared" si="7"/>
        <v>3287</v>
      </c>
      <c r="G9" s="4">
        <f t="shared" si="10"/>
        <v>7849</v>
      </c>
      <c r="H9" s="6">
        <f t="shared" si="1"/>
        <v>2</v>
      </c>
      <c r="I9" s="6">
        <f t="shared" si="2"/>
        <v>10</v>
      </c>
      <c r="J9" s="6">
        <f t="shared" si="3"/>
        <v>49</v>
      </c>
      <c r="K9" s="4" t="str">
        <f t="shared" si="4"/>
        <v>09:10:49</v>
      </c>
      <c r="L9" s="4">
        <f t="shared" si="5"/>
        <v>4145</v>
      </c>
      <c r="M9" s="4">
        <f t="shared" si="8"/>
        <v>7</v>
      </c>
      <c r="N9" s="4">
        <f t="shared" si="9"/>
        <v>0</v>
      </c>
    </row>
    <row r="10" spans="1:14">
      <c r="A10" s="3">
        <v>9</v>
      </c>
      <c r="B10" s="3" t="s">
        <v>57</v>
      </c>
      <c r="C10" s="4">
        <f t="shared" si="0"/>
        <v>4172</v>
      </c>
      <c r="D10" s="4">
        <f t="shared" si="6"/>
        <v>468</v>
      </c>
      <c r="E10" s="3">
        <v>963</v>
      </c>
      <c r="F10" s="4">
        <f t="shared" si="7"/>
        <v>3677</v>
      </c>
      <c r="G10" s="4">
        <f>MAX(C10,G9)+E10</f>
        <v>8812</v>
      </c>
      <c r="H10" s="6">
        <f t="shared" si="1"/>
        <v>2</v>
      </c>
      <c r="I10" s="6">
        <f t="shared" si="2"/>
        <v>26</v>
      </c>
      <c r="J10" s="6">
        <f t="shared" si="3"/>
        <v>52</v>
      </c>
      <c r="K10" s="4" t="str">
        <f t="shared" si="4"/>
        <v>09:26:52</v>
      </c>
      <c r="L10" s="4">
        <f t="shared" si="5"/>
        <v>4640</v>
      </c>
      <c r="M10" s="4">
        <f t="shared" si="8"/>
        <v>8</v>
      </c>
      <c r="N10" s="4">
        <f t="shared" si="9"/>
        <v>0</v>
      </c>
    </row>
    <row r="11" spans="1:14">
      <c r="A11" s="3">
        <v>10</v>
      </c>
      <c r="B11" s="3" t="s">
        <v>8</v>
      </c>
      <c r="C11" s="4">
        <f t="shared" si="0"/>
        <v>4802</v>
      </c>
      <c r="D11" s="4">
        <f t="shared" si="6"/>
        <v>630</v>
      </c>
      <c r="E11" s="3">
        <v>1122</v>
      </c>
      <c r="F11" s="4">
        <f t="shared" si="7"/>
        <v>4010</v>
      </c>
      <c r="G11" s="4">
        <f t="shared" si="10"/>
        <v>9934</v>
      </c>
      <c r="H11" s="6">
        <f t="shared" si="1"/>
        <v>2</v>
      </c>
      <c r="I11" s="6">
        <f t="shared" si="2"/>
        <v>45</v>
      </c>
      <c r="J11" s="6">
        <f t="shared" si="3"/>
        <v>34</v>
      </c>
      <c r="K11" s="4" t="str">
        <f t="shared" si="4"/>
        <v>09:45:34</v>
      </c>
      <c r="L11" s="4">
        <f t="shared" si="5"/>
        <v>5132</v>
      </c>
      <c r="M11" s="4">
        <f t="shared" si="8"/>
        <v>9</v>
      </c>
      <c r="N11" s="4">
        <f t="shared" si="9"/>
        <v>0</v>
      </c>
    </row>
    <row r="12" spans="1:14">
      <c r="A12" s="3">
        <v>11</v>
      </c>
      <c r="B12" s="3" t="s">
        <v>49</v>
      </c>
      <c r="C12" s="4">
        <f t="shared" si="0"/>
        <v>5272</v>
      </c>
      <c r="D12" s="4">
        <f t="shared" si="6"/>
        <v>470</v>
      </c>
      <c r="E12" s="3">
        <v>1053</v>
      </c>
      <c r="F12" s="4">
        <f t="shared" si="7"/>
        <v>4662</v>
      </c>
      <c r="G12" s="4">
        <f t="shared" si="10"/>
        <v>10987</v>
      </c>
      <c r="H12" s="6">
        <f t="shared" si="1"/>
        <v>3</v>
      </c>
      <c r="I12" s="6">
        <f t="shared" si="2"/>
        <v>3</v>
      </c>
      <c r="J12" s="6">
        <f t="shared" si="3"/>
        <v>7</v>
      </c>
      <c r="K12" s="4" t="str">
        <f t="shared" si="4"/>
        <v>10:03:07</v>
      </c>
      <c r="L12" s="4">
        <f t="shared" si="5"/>
        <v>5715</v>
      </c>
      <c r="M12" s="4">
        <f t="shared" si="8"/>
        <v>10</v>
      </c>
      <c r="N12" s="4">
        <f t="shared" si="9"/>
        <v>0</v>
      </c>
    </row>
    <row r="13" spans="1:14">
      <c r="A13" s="3">
        <v>12</v>
      </c>
      <c r="B13" s="3" t="s">
        <v>43</v>
      </c>
      <c r="C13" s="4">
        <f t="shared" si="0"/>
        <v>5601</v>
      </c>
      <c r="D13" s="4">
        <f t="shared" si="6"/>
        <v>329</v>
      </c>
      <c r="E13" s="3">
        <v>993</v>
      </c>
      <c r="F13" s="4">
        <f t="shared" si="7"/>
        <v>5386</v>
      </c>
      <c r="G13" s="4">
        <f t="shared" si="10"/>
        <v>11980</v>
      </c>
      <c r="H13" s="6">
        <f t="shared" si="1"/>
        <v>3</v>
      </c>
      <c r="I13" s="6">
        <f t="shared" si="2"/>
        <v>19</v>
      </c>
      <c r="J13" s="6">
        <f t="shared" si="3"/>
        <v>40</v>
      </c>
      <c r="K13" s="4" t="str">
        <f t="shared" si="4"/>
        <v>10:19:40</v>
      </c>
      <c r="L13" s="4">
        <f t="shared" si="5"/>
        <v>6379</v>
      </c>
      <c r="M13" s="4">
        <f t="shared" si="8"/>
        <v>11</v>
      </c>
      <c r="N13" s="4">
        <f t="shared" si="9"/>
        <v>0</v>
      </c>
    </row>
    <row r="14" spans="1:14">
      <c r="A14" s="3">
        <v>13</v>
      </c>
      <c r="B14" s="3" t="s">
        <v>27</v>
      </c>
      <c r="C14" s="4">
        <f t="shared" si="0"/>
        <v>6356</v>
      </c>
      <c r="D14" s="4">
        <f t="shared" si="6"/>
        <v>755</v>
      </c>
      <c r="E14" s="3">
        <v>1002</v>
      </c>
      <c r="F14" s="4">
        <f t="shared" si="7"/>
        <v>5624</v>
      </c>
      <c r="G14" s="4">
        <f t="shared" si="10"/>
        <v>12982</v>
      </c>
      <c r="H14" s="6">
        <f t="shared" si="1"/>
        <v>3</v>
      </c>
      <c r="I14" s="6">
        <f t="shared" si="2"/>
        <v>36</v>
      </c>
      <c r="J14" s="6">
        <f t="shared" si="3"/>
        <v>22</v>
      </c>
      <c r="K14" s="4" t="str">
        <f t="shared" si="4"/>
        <v>10:36:22</v>
      </c>
      <c r="L14" s="4">
        <f t="shared" si="5"/>
        <v>6626</v>
      </c>
      <c r="M14" s="4">
        <f t="shared" si="8"/>
        <v>12</v>
      </c>
      <c r="N14" s="4">
        <f t="shared" si="9"/>
        <v>0</v>
      </c>
    </row>
    <row r="15" spans="1:14">
      <c r="A15" s="3">
        <v>14</v>
      </c>
      <c r="B15" s="3" t="s">
        <v>22</v>
      </c>
      <c r="C15" s="4">
        <f t="shared" si="0"/>
        <v>6679</v>
      </c>
      <c r="D15" s="4">
        <f t="shared" si="6"/>
        <v>323</v>
      </c>
      <c r="E15" s="3">
        <v>879</v>
      </c>
      <c r="F15" s="4">
        <f t="shared" si="7"/>
        <v>6303</v>
      </c>
      <c r="G15" s="4">
        <f t="shared" si="10"/>
        <v>13861</v>
      </c>
      <c r="H15" s="6">
        <f t="shared" si="1"/>
        <v>3</v>
      </c>
      <c r="I15" s="6">
        <f t="shared" si="2"/>
        <v>51</v>
      </c>
      <c r="J15" s="6">
        <f t="shared" si="3"/>
        <v>1</v>
      </c>
      <c r="K15" s="4" t="str">
        <f t="shared" si="4"/>
        <v>10:51:01</v>
      </c>
      <c r="L15" s="4">
        <f t="shared" si="5"/>
        <v>7182</v>
      </c>
      <c r="M15" s="4">
        <f t="shared" si="8"/>
        <v>13</v>
      </c>
      <c r="N15" s="4">
        <f t="shared" si="9"/>
        <v>0</v>
      </c>
    </row>
    <row r="16" spans="1:14">
      <c r="A16" s="3">
        <v>15</v>
      </c>
      <c r="B16" s="3" t="s">
        <v>18</v>
      </c>
      <c r="C16" s="4">
        <f t="shared" si="0"/>
        <v>7543</v>
      </c>
      <c r="D16" s="4">
        <f t="shared" si="6"/>
        <v>864</v>
      </c>
      <c r="E16" s="3">
        <v>798</v>
      </c>
      <c r="F16" s="4">
        <f t="shared" si="7"/>
        <v>6318</v>
      </c>
      <c r="G16" s="4">
        <f t="shared" si="10"/>
        <v>14659</v>
      </c>
      <c r="H16" s="6">
        <f t="shared" si="1"/>
        <v>4</v>
      </c>
      <c r="I16" s="6">
        <f t="shared" si="2"/>
        <v>4</v>
      </c>
      <c r="J16" s="6">
        <f t="shared" si="3"/>
        <v>19</v>
      </c>
      <c r="K16" s="4" t="str">
        <f t="shared" si="4"/>
        <v>11:04:19</v>
      </c>
      <c r="L16" s="4">
        <f t="shared" si="5"/>
        <v>7116</v>
      </c>
      <c r="M16" s="4">
        <f t="shared" si="8"/>
        <v>14</v>
      </c>
      <c r="N16" s="4">
        <f t="shared" si="9"/>
        <v>0</v>
      </c>
    </row>
    <row r="17" spans="1:14">
      <c r="A17" s="3">
        <v>16</v>
      </c>
      <c r="B17" s="3" t="s">
        <v>64</v>
      </c>
      <c r="C17" s="4">
        <f t="shared" si="0"/>
        <v>7827</v>
      </c>
      <c r="D17" s="4">
        <f t="shared" si="6"/>
        <v>284</v>
      </c>
      <c r="E17" s="3">
        <v>1002</v>
      </c>
      <c r="F17" s="4">
        <f t="shared" si="7"/>
        <v>6832</v>
      </c>
      <c r="G17" s="4">
        <f t="shared" si="10"/>
        <v>15661</v>
      </c>
      <c r="H17" s="6">
        <f t="shared" si="1"/>
        <v>4</v>
      </c>
      <c r="I17" s="6">
        <f t="shared" si="2"/>
        <v>21</v>
      </c>
      <c r="J17" s="6">
        <f t="shared" si="3"/>
        <v>1</v>
      </c>
      <c r="K17" s="4" t="str">
        <f t="shared" si="4"/>
        <v>11:21:01</v>
      </c>
      <c r="L17" s="4">
        <f t="shared" si="5"/>
        <v>7834</v>
      </c>
      <c r="M17" s="4">
        <f t="shared" si="8"/>
        <v>15</v>
      </c>
      <c r="N17" s="4">
        <f t="shared" si="9"/>
        <v>0</v>
      </c>
    </row>
    <row r="18" spans="1:14">
      <c r="A18" s="3">
        <v>17</v>
      </c>
      <c r="B18" s="3" t="s">
        <v>47</v>
      </c>
      <c r="C18" s="4">
        <f t="shared" si="0"/>
        <v>7958</v>
      </c>
      <c r="D18" s="4">
        <f t="shared" si="6"/>
        <v>131</v>
      </c>
      <c r="E18" s="3">
        <v>786</v>
      </c>
      <c r="F18" s="4">
        <f t="shared" si="7"/>
        <v>7703</v>
      </c>
      <c r="G18" s="4">
        <f t="shared" si="10"/>
        <v>16447</v>
      </c>
      <c r="H18" s="6">
        <f t="shared" si="1"/>
        <v>4</v>
      </c>
      <c r="I18" s="6">
        <f t="shared" si="2"/>
        <v>34</v>
      </c>
      <c r="J18" s="6">
        <f t="shared" si="3"/>
        <v>7</v>
      </c>
      <c r="K18" s="4" t="str">
        <f t="shared" si="4"/>
        <v>11:34:07</v>
      </c>
      <c r="L18" s="4">
        <f t="shared" si="5"/>
        <v>8489</v>
      </c>
      <c r="M18" s="4">
        <f t="shared" si="8"/>
        <v>16</v>
      </c>
      <c r="N18" s="4">
        <f t="shared" si="9"/>
        <v>0</v>
      </c>
    </row>
    <row r="19" spans="1:14">
      <c r="A19" s="3">
        <v>18</v>
      </c>
      <c r="B19" s="3" t="s">
        <v>7</v>
      </c>
      <c r="C19" s="4">
        <f t="shared" si="0"/>
        <v>8686</v>
      </c>
      <c r="D19" s="4">
        <f t="shared" si="6"/>
        <v>728</v>
      </c>
      <c r="E19" s="3">
        <v>855</v>
      </c>
      <c r="F19" s="4">
        <f t="shared" si="7"/>
        <v>7761</v>
      </c>
      <c r="G19" s="4">
        <f t="shared" si="10"/>
        <v>17302</v>
      </c>
      <c r="H19" s="6">
        <f t="shared" si="1"/>
        <v>4</v>
      </c>
      <c r="I19" s="6">
        <f t="shared" si="2"/>
        <v>48</v>
      </c>
      <c r="J19" s="6">
        <f t="shared" si="3"/>
        <v>22</v>
      </c>
      <c r="K19" s="4" t="str">
        <f t="shared" si="4"/>
        <v>11:48:22</v>
      </c>
      <c r="L19" s="4">
        <f t="shared" si="5"/>
        <v>8616</v>
      </c>
      <c r="M19" s="4">
        <f t="shared" si="8"/>
        <v>17</v>
      </c>
      <c r="N19" s="4">
        <f t="shared" si="9"/>
        <v>0</v>
      </c>
    </row>
    <row r="20" spans="1:14">
      <c r="A20" s="3">
        <v>19</v>
      </c>
      <c r="B20" s="3" t="s">
        <v>25</v>
      </c>
      <c r="C20" s="4">
        <f t="shared" si="0"/>
        <v>9155</v>
      </c>
      <c r="D20" s="4">
        <f t="shared" si="6"/>
        <v>469</v>
      </c>
      <c r="E20" s="3">
        <v>813</v>
      </c>
      <c r="F20" s="4">
        <f t="shared" si="7"/>
        <v>8147</v>
      </c>
      <c r="G20" s="4">
        <f t="shared" si="10"/>
        <v>18115</v>
      </c>
      <c r="H20" s="6">
        <f t="shared" si="1"/>
        <v>5</v>
      </c>
      <c r="I20" s="6">
        <f t="shared" si="2"/>
        <v>1</v>
      </c>
      <c r="J20" s="6">
        <f t="shared" si="3"/>
        <v>55</v>
      </c>
      <c r="K20" s="4" t="str">
        <f t="shared" si="4"/>
        <v>12:01:55</v>
      </c>
      <c r="L20" s="4">
        <f t="shared" si="5"/>
        <v>8960</v>
      </c>
      <c r="M20" s="4">
        <f t="shared" si="8"/>
        <v>18</v>
      </c>
      <c r="N20" s="4">
        <f t="shared" si="9"/>
        <v>0</v>
      </c>
    </row>
    <row r="21" spans="1:14">
      <c r="A21" s="3">
        <v>20</v>
      </c>
      <c r="B21" s="3" t="s">
        <v>58</v>
      </c>
      <c r="C21" s="4">
        <f t="shared" si="0"/>
        <v>9730</v>
      </c>
      <c r="D21" s="4">
        <f t="shared" si="6"/>
        <v>575</v>
      </c>
      <c r="E21" s="3">
        <v>999</v>
      </c>
      <c r="F21" s="4">
        <f t="shared" si="7"/>
        <v>8385</v>
      </c>
      <c r="G21" s="4">
        <f t="shared" si="10"/>
        <v>19114</v>
      </c>
      <c r="H21" s="6">
        <f t="shared" si="1"/>
        <v>5</v>
      </c>
      <c r="I21" s="6">
        <f t="shared" si="2"/>
        <v>18</v>
      </c>
      <c r="J21" s="6">
        <f t="shared" si="3"/>
        <v>34</v>
      </c>
      <c r="K21" s="4" t="str">
        <f t="shared" si="4"/>
        <v>12:18:34</v>
      </c>
      <c r="L21" s="4">
        <f t="shared" si="5"/>
        <v>9384</v>
      </c>
      <c r="M21" s="4">
        <f t="shared" si="8"/>
        <v>19</v>
      </c>
      <c r="N21" s="4">
        <f t="shared" si="9"/>
        <v>0</v>
      </c>
    </row>
    <row r="22" spans="1:14">
      <c r="A22" s="3">
        <v>21</v>
      </c>
      <c r="B22" s="3" t="s">
        <v>42</v>
      </c>
      <c r="C22" s="4">
        <f t="shared" si="0"/>
        <v>10392</v>
      </c>
      <c r="D22" s="4">
        <f t="shared" si="6"/>
        <v>662</v>
      </c>
      <c r="E22" s="3">
        <v>828</v>
      </c>
      <c r="F22" s="4">
        <f t="shared" si="7"/>
        <v>8722</v>
      </c>
      <c r="G22" s="4">
        <f t="shared" si="10"/>
        <v>19942</v>
      </c>
      <c r="H22" s="6">
        <f t="shared" si="1"/>
        <v>5</v>
      </c>
      <c r="I22" s="6">
        <f t="shared" si="2"/>
        <v>32</v>
      </c>
      <c r="J22" s="6">
        <f t="shared" si="3"/>
        <v>22</v>
      </c>
      <c r="K22" s="4" t="str">
        <f t="shared" si="4"/>
        <v>12:32:22</v>
      </c>
      <c r="L22" s="4">
        <f t="shared" si="5"/>
        <v>9550</v>
      </c>
      <c r="M22" s="4">
        <f t="shared" si="8"/>
        <v>20</v>
      </c>
      <c r="N22" s="4">
        <f t="shared" si="9"/>
        <v>0</v>
      </c>
    </row>
    <row r="23" spans="1:14">
      <c r="A23" s="3">
        <v>22</v>
      </c>
      <c r="B23" s="3" t="s">
        <v>45</v>
      </c>
      <c r="C23" s="4">
        <f t="shared" si="0"/>
        <v>11094</v>
      </c>
      <c r="D23" s="4">
        <f t="shared" si="6"/>
        <v>702</v>
      </c>
      <c r="E23" s="3">
        <v>1005</v>
      </c>
      <c r="F23" s="4">
        <f t="shared" si="7"/>
        <v>8848</v>
      </c>
      <c r="G23" s="4">
        <f t="shared" si="10"/>
        <v>20947</v>
      </c>
      <c r="H23" s="6">
        <f t="shared" si="1"/>
        <v>5</v>
      </c>
      <c r="I23" s="6">
        <f t="shared" si="2"/>
        <v>49</v>
      </c>
      <c r="J23" s="6">
        <f t="shared" si="3"/>
        <v>7</v>
      </c>
      <c r="K23" s="4" t="str">
        <f t="shared" si="4"/>
        <v>12:49:07</v>
      </c>
      <c r="L23" s="4">
        <f t="shared" si="5"/>
        <v>9853</v>
      </c>
      <c r="M23" s="4">
        <f t="shared" si="8"/>
        <v>21</v>
      </c>
      <c r="N23" s="4">
        <f t="shared" si="9"/>
        <v>0</v>
      </c>
    </row>
    <row r="24" spans="1:14">
      <c r="A24" s="3">
        <v>23</v>
      </c>
      <c r="B24" s="3" t="s">
        <v>52</v>
      </c>
      <c r="C24" s="4">
        <f t="shared" si="0"/>
        <v>11590</v>
      </c>
      <c r="D24" s="4">
        <f t="shared" si="6"/>
        <v>496</v>
      </c>
      <c r="E24" s="3">
        <v>789</v>
      </c>
      <c r="F24" s="4">
        <f t="shared" si="7"/>
        <v>9357</v>
      </c>
      <c r="G24" s="4">
        <f t="shared" si="10"/>
        <v>21736</v>
      </c>
      <c r="H24" s="6">
        <f t="shared" si="1"/>
        <v>6</v>
      </c>
      <c r="I24" s="6">
        <f t="shared" si="2"/>
        <v>2</v>
      </c>
      <c r="J24" s="6">
        <f t="shared" si="3"/>
        <v>16</v>
      </c>
      <c r="K24" s="4" t="str">
        <f t="shared" si="4"/>
        <v>13:02:16</v>
      </c>
      <c r="L24" s="4">
        <f t="shared" si="5"/>
        <v>10146</v>
      </c>
      <c r="M24" s="4">
        <f t="shared" si="8"/>
        <v>22</v>
      </c>
      <c r="N24" s="4">
        <f t="shared" si="9"/>
        <v>0</v>
      </c>
    </row>
    <row r="25" spans="1:14">
      <c r="A25" s="3">
        <v>24</v>
      </c>
      <c r="B25" s="3" t="s">
        <v>11</v>
      </c>
      <c r="C25" s="4">
        <f t="shared" si="0"/>
        <v>12010</v>
      </c>
      <c r="D25" s="4">
        <f t="shared" si="6"/>
        <v>420</v>
      </c>
      <c r="E25" s="3">
        <v>840</v>
      </c>
      <c r="F25" s="4">
        <f t="shared" si="7"/>
        <v>9726</v>
      </c>
      <c r="G25" s="4">
        <f t="shared" si="10"/>
        <v>22576</v>
      </c>
      <c r="H25" s="6">
        <f t="shared" si="1"/>
        <v>6</v>
      </c>
      <c r="I25" s="6">
        <f t="shared" si="2"/>
        <v>16</v>
      </c>
      <c r="J25" s="6">
        <f t="shared" si="3"/>
        <v>16</v>
      </c>
      <c r="K25" s="4" t="str">
        <f t="shared" si="4"/>
        <v>13:16:16</v>
      </c>
      <c r="L25" s="4">
        <f t="shared" si="5"/>
        <v>10566</v>
      </c>
      <c r="M25" s="4">
        <f t="shared" si="8"/>
        <v>23</v>
      </c>
      <c r="N25" s="4">
        <f t="shared" si="9"/>
        <v>0</v>
      </c>
    </row>
    <row r="26" spans="1:14">
      <c r="A26" s="3">
        <v>25</v>
      </c>
      <c r="B26" s="3" t="s">
        <v>24</v>
      </c>
      <c r="C26" s="4">
        <f t="shared" si="0"/>
        <v>12883</v>
      </c>
      <c r="D26" s="4">
        <f t="shared" si="6"/>
        <v>873</v>
      </c>
      <c r="E26" s="3">
        <v>954</v>
      </c>
      <c r="F26" s="4">
        <f t="shared" si="7"/>
        <v>9693</v>
      </c>
      <c r="G26" s="4">
        <f t="shared" si="10"/>
        <v>23530</v>
      </c>
      <c r="H26" s="6">
        <f t="shared" si="1"/>
        <v>6</v>
      </c>
      <c r="I26" s="6">
        <f t="shared" si="2"/>
        <v>32</v>
      </c>
      <c r="J26" s="6">
        <f t="shared" si="3"/>
        <v>10</v>
      </c>
      <c r="K26" s="4" t="str">
        <f t="shared" si="4"/>
        <v>13:32:10</v>
      </c>
      <c r="L26" s="4">
        <f t="shared" si="5"/>
        <v>10647</v>
      </c>
      <c r="M26" s="4">
        <f t="shared" si="8"/>
        <v>24</v>
      </c>
      <c r="N26" s="4">
        <f t="shared" si="9"/>
        <v>0</v>
      </c>
    </row>
    <row r="27" spans="1:14">
      <c r="A27" s="3">
        <v>26</v>
      </c>
      <c r="B27" s="3" t="s">
        <v>6</v>
      </c>
      <c r="C27" s="4">
        <f t="shared" si="0"/>
        <v>13617</v>
      </c>
      <c r="D27" s="4">
        <f t="shared" si="6"/>
        <v>734</v>
      </c>
      <c r="E27" s="3">
        <v>855</v>
      </c>
      <c r="F27" s="4">
        <f t="shared" si="7"/>
        <v>9913</v>
      </c>
      <c r="G27" s="4">
        <f t="shared" si="10"/>
        <v>24385</v>
      </c>
      <c r="H27" s="6">
        <f t="shared" si="1"/>
        <v>6</v>
      </c>
      <c r="I27" s="6">
        <f t="shared" si="2"/>
        <v>46</v>
      </c>
      <c r="J27" s="6">
        <f t="shared" si="3"/>
        <v>25</v>
      </c>
      <c r="K27" s="4" t="str">
        <f t="shared" si="4"/>
        <v>13:46:25</v>
      </c>
      <c r="L27" s="4">
        <f t="shared" si="5"/>
        <v>10768</v>
      </c>
      <c r="M27" s="4">
        <f t="shared" si="8"/>
        <v>25</v>
      </c>
      <c r="N27" s="4">
        <f t="shared" si="9"/>
        <v>0</v>
      </c>
    </row>
    <row r="28" spans="1:14">
      <c r="A28" s="3">
        <v>27</v>
      </c>
      <c r="B28" s="3" t="s">
        <v>60</v>
      </c>
      <c r="C28" s="4">
        <f t="shared" si="0"/>
        <v>14025</v>
      </c>
      <c r="D28" s="4">
        <f t="shared" si="6"/>
        <v>408</v>
      </c>
      <c r="E28" s="3">
        <v>894</v>
      </c>
      <c r="F28" s="4">
        <f t="shared" si="7"/>
        <v>10360</v>
      </c>
      <c r="G28" s="4">
        <f t="shared" si="10"/>
        <v>25279</v>
      </c>
      <c r="H28" s="6">
        <f t="shared" si="1"/>
        <v>7</v>
      </c>
      <c r="I28" s="6">
        <f t="shared" si="2"/>
        <v>1</v>
      </c>
      <c r="J28" s="6">
        <f t="shared" si="3"/>
        <v>19</v>
      </c>
      <c r="K28" s="4" t="str">
        <f t="shared" si="4"/>
        <v>14:01:19</v>
      </c>
      <c r="L28" s="4">
        <f t="shared" si="5"/>
        <v>11254</v>
      </c>
      <c r="M28" s="4">
        <f t="shared" si="8"/>
        <v>26</v>
      </c>
      <c r="N28" s="4">
        <f t="shared" si="9"/>
        <v>0</v>
      </c>
    </row>
    <row r="29" spans="1:14">
      <c r="A29" s="3">
        <v>28</v>
      </c>
      <c r="B29" s="3" t="s">
        <v>46</v>
      </c>
      <c r="C29" s="4">
        <f t="shared" si="0"/>
        <v>15306</v>
      </c>
      <c r="D29" s="4">
        <f t="shared" si="6"/>
        <v>1281</v>
      </c>
      <c r="E29" s="3">
        <v>1095</v>
      </c>
      <c r="F29" s="4">
        <f t="shared" si="7"/>
        <v>9973</v>
      </c>
      <c r="G29" s="4">
        <f t="shared" si="10"/>
        <v>26374</v>
      </c>
      <c r="H29" s="6">
        <f t="shared" si="1"/>
        <v>7</v>
      </c>
      <c r="I29" s="6">
        <f t="shared" si="2"/>
        <v>19</v>
      </c>
      <c r="J29" s="6">
        <f t="shared" si="3"/>
        <v>34</v>
      </c>
      <c r="K29" s="4" t="str">
        <f t="shared" si="4"/>
        <v>14:19:34</v>
      </c>
      <c r="L29" s="4">
        <f t="shared" si="5"/>
        <v>11068</v>
      </c>
      <c r="M29" s="4">
        <f t="shared" si="8"/>
        <v>27</v>
      </c>
      <c r="N29" s="4">
        <f t="shared" si="9"/>
        <v>0</v>
      </c>
    </row>
    <row r="30" spans="1:14">
      <c r="A30" s="3">
        <v>29</v>
      </c>
      <c r="B30" s="3" t="s">
        <v>65</v>
      </c>
      <c r="C30" s="4">
        <f t="shared" si="0"/>
        <v>15695</v>
      </c>
      <c r="D30" s="4">
        <f t="shared" si="6"/>
        <v>389</v>
      </c>
      <c r="E30" s="3">
        <v>1086</v>
      </c>
      <c r="F30" s="4">
        <f t="shared" si="7"/>
        <v>10679</v>
      </c>
      <c r="G30" s="4">
        <f t="shared" si="10"/>
        <v>27460</v>
      </c>
      <c r="H30" s="6">
        <f t="shared" si="1"/>
        <v>7</v>
      </c>
      <c r="I30" s="6">
        <f t="shared" si="2"/>
        <v>37</v>
      </c>
      <c r="J30" s="6">
        <f t="shared" si="3"/>
        <v>40</v>
      </c>
      <c r="K30" s="4" t="str">
        <f t="shared" si="4"/>
        <v>14:37:40</v>
      </c>
      <c r="L30" s="4">
        <f t="shared" si="5"/>
        <v>11765</v>
      </c>
      <c r="M30" s="4">
        <f t="shared" si="8"/>
        <v>28</v>
      </c>
      <c r="N30" s="4">
        <f t="shared" si="9"/>
        <v>0</v>
      </c>
    </row>
    <row r="31" spans="1:14">
      <c r="A31" s="3">
        <v>30</v>
      </c>
      <c r="B31" s="3" t="s">
        <v>34</v>
      </c>
      <c r="C31" s="4">
        <f t="shared" si="0"/>
        <v>16186</v>
      </c>
      <c r="D31" s="4">
        <f t="shared" si="6"/>
        <v>491</v>
      </c>
      <c r="E31" s="3">
        <v>921</v>
      </c>
      <c r="F31" s="4">
        <f t="shared" si="7"/>
        <v>11274</v>
      </c>
      <c r="G31" s="4">
        <f t="shared" si="10"/>
        <v>28381</v>
      </c>
      <c r="H31" s="6">
        <f t="shared" si="1"/>
        <v>7</v>
      </c>
      <c r="I31" s="6">
        <f t="shared" si="2"/>
        <v>53</v>
      </c>
      <c r="J31" s="6">
        <f t="shared" si="3"/>
        <v>1</v>
      </c>
      <c r="K31" s="4" t="str">
        <f t="shared" si="4"/>
        <v>14:53:01</v>
      </c>
      <c r="L31" s="4">
        <f t="shared" si="5"/>
        <v>12195</v>
      </c>
      <c r="M31" s="4">
        <f t="shared" si="8"/>
        <v>29</v>
      </c>
      <c r="N31" s="4">
        <f t="shared" si="9"/>
        <v>0</v>
      </c>
    </row>
    <row r="32" spans="1:14">
      <c r="A32" s="3">
        <v>31</v>
      </c>
      <c r="B32" s="3" t="s">
        <v>26</v>
      </c>
      <c r="C32" s="4">
        <f t="shared" si="0"/>
        <v>16268</v>
      </c>
      <c r="D32" s="4">
        <f t="shared" si="6"/>
        <v>82</v>
      </c>
      <c r="E32" s="3">
        <v>972</v>
      </c>
      <c r="F32" s="4">
        <f t="shared" si="7"/>
        <v>12113</v>
      </c>
      <c r="G32" s="4">
        <f t="shared" si="10"/>
        <v>29353</v>
      </c>
      <c r="H32" s="6">
        <f t="shared" si="1"/>
        <v>8</v>
      </c>
      <c r="I32" s="6">
        <f t="shared" si="2"/>
        <v>9</v>
      </c>
      <c r="J32" s="6">
        <f t="shared" si="3"/>
        <v>13</v>
      </c>
      <c r="K32" s="4" t="str">
        <f t="shared" si="4"/>
        <v>15:09:13</v>
      </c>
      <c r="L32" s="4">
        <f t="shared" si="5"/>
        <v>13085</v>
      </c>
      <c r="M32" s="4">
        <f t="shared" si="8"/>
        <v>30</v>
      </c>
      <c r="N32" s="4">
        <f t="shared" si="9"/>
        <v>0</v>
      </c>
    </row>
    <row r="33" spans="1:14">
      <c r="A33" s="3">
        <v>32</v>
      </c>
      <c r="B33" s="3" t="s">
        <v>16</v>
      </c>
      <c r="C33" s="4">
        <f t="shared" si="0"/>
        <v>16741</v>
      </c>
      <c r="D33" s="4">
        <f t="shared" si="6"/>
        <v>473</v>
      </c>
      <c r="E33" s="3">
        <v>1101</v>
      </c>
      <c r="F33" s="4">
        <f t="shared" si="7"/>
        <v>12612</v>
      </c>
      <c r="G33" s="4">
        <f t="shared" si="10"/>
        <v>30454</v>
      </c>
      <c r="H33" s="6">
        <f t="shared" si="1"/>
        <v>8</v>
      </c>
      <c r="I33" s="6">
        <f t="shared" si="2"/>
        <v>27</v>
      </c>
      <c r="J33" s="6">
        <f t="shared" si="3"/>
        <v>34</v>
      </c>
      <c r="K33" s="4" t="str">
        <f t="shared" si="4"/>
        <v>15:27:34</v>
      </c>
      <c r="L33" s="4">
        <f t="shared" si="5"/>
        <v>13713</v>
      </c>
      <c r="M33" s="4">
        <f t="shared" si="8"/>
        <v>31</v>
      </c>
      <c r="N33" s="4">
        <f t="shared" si="9"/>
        <v>0</v>
      </c>
    </row>
    <row r="34" spans="1:14">
      <c r="A34" s="3">
        <v>33</v>
      </c>
      <c r="B34" s="3" t="s">
        <v>32</v>
      </c>
      <c r="C34" s="4">
        <f t="shared" si="0"/>
        <v>17436</v>
      </c>
      <c r="D34" s="4">
        <f t="shared" si="6"/>
        <v>695</v>
      </c>
      <c r="E34" s="3">
        <v>831</v>
      </c>
      <c r="F34" s="4">
        <f t="shared" si="7"/>
        <v>13018</v>
      </c>
      <c r="G34" s="4">
        <f t="shared" si="10"/>
        <v>31285</v>
      </c>
      <c r="H34" s="6">
        <f t="shared" si="1"/>
        <v>8</v>
      </c>
      <c r="I34" s="6">
        <f t="shared" si="2"/>
        <v>41</v>
      </c>
      <c r="J34" s="6">
        <f t="shared" si="3"/>
        <v>25</v>
      </c>
      <c r="K34" s="4" t="str">
        <f t="shared" si="4"/>
        <v>15:41:25</v>
      </c>
      <c r="L34" s="4">
        <f t="shared" ref="L34:L70" si="11">G34-C34</f>
        <v>13849</v>
      </c>
      <c r="M34" s="4">
        <f t="shared" si="8"/>
        <v>32</v>
      </c>
      <c r="N34" s="4">
        <f t="shared" si="9"/>
        <v>0</v>
      </c>
    </row>
    <row r="35" spans="1:14">
      <c r="A35" s="3">
        <v>34</v>
      </c>
      <c r="B35" s="3" t="s">
        <v>55</v>
      </c>
      <c r="C35" s="4">
        <f t="shared" si="0"/>
        <v>17896</v>
      </c>
      <c r="D35" s="4">
        <f t="shared" si="6"/>
        <v>460</v>
      </c>
      <c r="E35" s="3">
        <v>1080</v>
      </c>
      <c r="F35" s="4">
        <f t="shared" si="7"/>
        <v>13389</v>
      </c>
      <c r="G35" s="4">
        <f t="shared" si="10"/>
        <v>32365</v>
      </c>
      <c r="H35" s="6">
        <f t="shared" si="1"/>
        <v>8</v>
      </c>
      <c r="I35" s="6">
        <f t="shared" si="2"/>
        <v>59</v>
      </c>
      <c r="J35" s="6">
        <f t="shared" si="3"/>
        <v>25</v>
      </c>
      <c r="K35" s="4" t="str">
        <f t="shared" si="4"/>
        <v>15:59:25</v>
      </c>
      <c r="L35" s="4">
        <f t="shared" si="11"/>
        <v>14469</v>
      </c>
      <c r="M35" s="4">
        <f t="shared" si="8"/>
        <v>33</v>
      </c>
      <c r="N35" s="4">
        <f t="shared" si="9"/>
        <v>0</v>
      </c>
    </row>
    <row r="36" spans="1:14">
      <c r="A36" s="3">
        <v>35</v>
      </c>
      <c r="B36" s="3" t="s">
        <v>48</v>
      </c>
      <c r="C36" s="4">
        <f t="shared" si="0"/>
        <v>18373</v>
      </c>
      <c r="D36" s="4">
        <f t="shared" si="6"/>
        <v>477</v>
      </c>
      <c r="E36" s="3">
        <v>930</v>
      </c>
      <c r="F36" s="4">
        <f t="shared" si="7"/>
        <v>13992</v>
      </c>
      <c r="G36" s="4">
        <f t="shared" si="10"/>
        <v>33295</v>
      </c>
      <c r="H36" s="6">
        <f t="shared" si="1"/>
        <v>9</v>
      </c>
      <c r="I36" s="6">
        <f t="shared" si="2"/>
        <v>14</v>
      </c>
      <c r="J36" s="6">
        <f t="shared" si="3"/>
        <v>55</v>
      </c>
      <c r="K36" s="4" t="str">
        <f t="shared" si="4"/>
        <v>16:14:55</v>
      </c>
      <c r="L36" s="4">
        <f t="shared" si="11"/>
        <v>14922</v>
      </c>
      <c r="M36" s="4">
        <f t="shared" si="8"/>
        <v>34</v>
      </c>
      <c r="N36" s="4">
        <f t="shared" si="9"/>
        <v>0</v>
      </c>
    </row>
    <row r="37" spans="1:14">
      <c r="A37" s="3">
        <v>36</v>
      </c>
      <c r="B37" s="3" t="s">
        <v>68</v>
      </c>
      <c r="C37" s="4">
        <f t="shared" si="0"/>
        <v>19028</v>
      </c>
      <c r="D37" s="4">
        <f t="shared" si="6"/>
        <v>655</v>
      </c>
      <c r="E37" s="3">
        <v>795</v>
      </c>
      <c r="F37" s="4">
        <f t="shared" si="7"/>
        <v>14267</v>
      </c>
      <c r="G37" s="4">
        <f t="shared" si="10"/>
        <v>34090</v>
      </c>
      <c r="H37" s="6">
        <f t="shared" si="1"/>
        <v>9</v>
      </c>
      <c r="I37" s="6">
        <f t="shared" si="2"/>
        <v>28</v>
      </c>
      <c r="J37" s="6">
        <f t="shared" si="3"/>
        <v>10</v>
      </c>
      <c r="K37" s="4" t="str">
        <f t="shared" si="4"/>
        <v>16:28:10</v>
      </c>
      <c r="L37" s="4">
        <f t="shared" si="11"/>
        <v>15062</v>
      </c>
      <c r="M37" s="4">
        <f t="shared" si="8"/>
        <v>35</v>
      </c>
      <c r="N37" s="4">
        <f t="shared" si="9"/>
        <v>0</v>
      </c>
    </row>
    <row r="38" spans="1:14">
      <c r="A38" s="3">
        <v>37</v>
      </c>
      <c r="B38" s="3" t="s">
        <v>3</v>
      </c>
      <c r="C38" s="4">
        <f t="shared" si="0"/>
        <v>19513</v>
      </c>
      <c r="D38" s="4">
        <f t="shared" si="6"/>
        <v>485</v>
      </c>
      <c r="E38" s="3">
        <v>1014</v>
      </c>
      <c r="F38" s="4">
        <f t="shared" si="7"/>
        <v>14577</v>
      </c>
      <c r="G38" s="4">
        <f t="shared" si="10"/>
        <v>35104</v>
      </c>
      <c r="H38" s="6">
        <f t="shared" si="1"/>
        <v>9</v>
      </c>
      <c r="I38" s="6">
        <f t="shared" si="2"/>
        <v>45</v>
      </c>
      <c r="J38" s="6">
        <f t="shared" si="3"/>
        <v>4</v>
      </c>
      <c r="K38" s="4" t="str">
        <f t="shared" si="4"/>
        <v>16:45:04</v>
      </c>
      <c r="L38" s="4">
        <f t="shared" si="11"/>
        <v>15591</v>
      </c>
      <c r="M38" s="4">
        <f t="shared" si="8"/>
        <v>36</v>
      </c>
      <c r="N38" s="4">
        <f t="shared" si="9"/>
        <v>0</v>
      </c>
    </row>
    <row r="39" spans="1:14">
      <c r="A39" s="3">
        <v>38</v>
      </c>
      <c r="B39" s="3" t="s">
        <v>4</v>
      </c>
      <c r="C39" s="4">
        <f t="shared" si="0"/>
        <v>20299</v>
      </c>
      <c r="D39" s="4">
        <f t="shared" si="6"/>
        <v>786</v>
      </c>
      <c r="E39" s="3">
        <v>840</v>
      </c>
      <c r="F39" s="4">
        <f t="shared" si="7"/>
        <v>14805</v>
      </c>
      <c r="G39" s="4">
        <f t="shared" si="10"/>
        <v>35944</v>
      </c>
      <c r="H39" s="6">
        <f t="shared" si="1"/>
        <v>9</v>
      </c>
      <c r="I39" s="6">
        <f t="shared" si="2"/>
        <v>59</v>
      </c>
      <c r="J39" s="6">
        <f t="shared" si="3"/>
        <v>4</v>
      </c>
      <c r="K39" s="4" t="str">
        <f t="shared" si="4"/>
        <v>16:59:04</v>
      </c>
      <c r="L39" s="4">
        <f t="shared" si="11"/>
        <v>15645</v>
      </c>
      <c r="M39" s="4">
        <f t="shared" si="8"/>
        <v>37</v>
      </c>
      <c r="N39" s="4">
        <f t="shared" si="9"/>
        <v>0</v>
      </c>
    </row>
    <row r="40" spans="1:14">
      <c r="A40" s="3">
        <v>39</v>
      </c>
      <c r="B40" s="3" t="s">
        <v>33</v>
      </c>
      <c r="C40" s="4">
        <f t="shared" si="0"/>
        <v>20874</v>
      </c>
      <c r="D40" s="4">
        <f t="shared" si="6"/>
        <v>575</v>
      </c>
      <c r="E40" s="3">
        <v>1005</v>
      </c>
      <c r="F40" s="4">
        <f t="shared" si="7"/>
        <v>15070</v>
      </c>
      <c r="G40" s="4">
        <f t="shared" si="10"/>
        <v>36949</v>
      </c>
      <c r="H40" s="6">
        <f t="shared" si="1"/>
        <v>10</v>
      </c>
      <c r="I40" s="6">
        <f t="shared" si="2"/>
        <v>15</v>
      </c>
      <c r="J40" s="6">
        <f t="shared" si="3"/>
        <v>49</v>
      </c>
      <c r="K40" s="4" t="str">
        <f t="shared" si="4"/>
        <v>17:15:49</v>
      </c>
      <c r="L40" s="4">
        <f t="shared" si="11"/>
        <v>16075</v>
      </c>
      <c r="M40" s="4">
        <f t="shared" si="8"/>
        <v>38</v>
      </c>
      <c r="N40" s="4">
        <f t="shared" si="9"/>
        <v>0</v>
      </c>
    </row>
    <row r="41" spans="1:14">
      <c r="A41" s="3">
        <v>40</v>
      </c>
      <c r="B41" s="3" t="s">
        <v>12</v>
      </c>
      <c r="C41" s="4">
        <f t="shared" si="0"/>
        <v>21432</v>
      </c>
      <c r="D41" s="4">
        <f t="shared" si="6"/>
        <v>558</v>
      </c>
      <c r="E41" s="3">
        <v>801</v>
      </c>
      <c r="F41" s="4">
        <f t="shared" si="7"/>
        <v>15517</v>
      </c>
      <c r="G41" s="4">
        <f t="shared" si="10"/>
        <v>37750</v>
      </c>
      <c r="H41" s="6">
        <f t="shared" si="1"/>
        <v>10</v>
      </c>
      <c r="I41" s="6">
        <f t="shared" si="2"/>
        <v>29</v>
      </c>
      <c r="J41" s="6">
        <f t="shared" si="3"/>
        <v>10</v>
      </c>
      <c r="K41" s="4" t="str">
        <f t="shared" si="4"/>
        <v>17:29:10</v>
      </c>
      <c r="L41" s="4">
        <f t="shared" si="11"/>
        <v>16318</v>
      </c>
      <c r="M41" s="4">
        <f t="shared" si="8"/>
        <v>39</v>
      </c>
      <c r="N41" s="4">
        <f t="shared" si="9"/>
        <v>0</v>
      </c>
    </row>
    <row r="42" spans="1:14">
      <c r="A42" s="3">
        <v>41</v>
      </c>
      <c r="B42" s="3" t="s">
        <v>37</v>
      </c>
      <c r="C42" s="4">
        <f t="shared" si="0"/>
        <v>22062</v>
      </c>
      <c r="D42" s="4">
        <f t="shared" si="6"/>
        <v>630</v>
      </c>
      <c r="E42" s="3">
        <v>822</v>
      </c>
      <c r="F42" s="4">
        <f t="shared" si="7"/>
        <v>15688</v>
      </c>
      <c r="G42" s="4">
        <f t="shared" si="10"/>
        <v>38572</v>
      </c>
      <c r="H42" s="6">
        <f t="shared" si="1"/>
        <v>10</v>
      </c>
      <c r="I42" s="6">
        <f t="shared" si="2"/>
        <v>42</v>
      </c>
      <c r="J42" s="6">
        <f t="shared" si="3"/>
        <v>52</v>
      </c>
      <c r="K42" s="4" t="str">
        <f t="shared" si="4"/>
        <v>17:42:52</v>
      </c>
      <c r="L42" s="4">
        <f t="shared" si="11"/>
        <v>16510</v>
      </c>
      <c r="M42" s="4">
        <f t="shared" si="8"/>
        <v>40</v>
      </c>
      <c r="N42" s="4">
        <f t="shared" si="9"/>
        <v>0</v>
      </c>
    </row>
    <row r="43" spans="1:14">
      <c r="A43" s="3">
        <v>42</v>
      </c>
      <c r="B43" s="3" t="s">
        <v>35</v>
      </c>
      <c r="C43" s="4">
        <f t="shared" si="0"/>
        <v>22736</v>
      </c>
      <c r="D43" s="4">
        <f t="shared" si="6"/>
        <v>674</v>
      </c>
      <c r="E43" s="3">
        <v>918</v>
      </c>
      <c r="F43" s="4">
        <f t="shared" si="7"/>
        <v>15836</v>
      </c>
      <c r="G43" s="4">
        <f t="shared" si="10"/>
        <v>39490</v>
      </c>
      <c r="H43" s="6">
        <f t="shared" si="1"/>
        <v>10</v>
      </c>
      <c r="I43" s="6">
        <f t="shared" si="2"/>
        <v>58</v>
      </c>
      <c r="J43" s="6">
        <f t="shared" si="3"/>
        <v>10</v>
      </c>
      <c r="K43" s="4" t="str">
        <f t="shared" si="4"/>
        <v>17:58:10</v>
      </c>
      <c r="L43" s="4">
        <f t="shared" si="11"/>
        <v>16754</v>
      </c>
      <c r="M43" s="4">
        <f t="shared" si="8"/>
        <v>41</v>
      </c>
      <c r="N43" s="4">
        <f t="shared" si="9"/>
        <v>0</v>
      </c>
    </row>
    <row r="44" spans="1:14">
      <c r="A44" s="3">
        <v>43</v>
      </c>
      <c r="B44" s="3" t="s">
        <v>54</v>
      </c>
      <c r="C44" s="4">
        <f t="shared" si="0"/>
        <v>23359</v>
      </c>
      <c r="D44" s="4">
        <f t="shared" si="6"/>
        <v>623</v>
      </c>
      <c r="E44" s="3">
        <v>975</v>
      </c>
      <c r="F44" s="4">
        <f t="shared" si="7"/>
        <v>16131</v>
      </c>
      <c r="G44" s="4">
        <f t="shared" si="10"/>
        <v>40465</v>
      </c>
      <c r="H44" s="6">
        <f t="shared" si="1"/>
        <v>11</v>
      </c>
      <c r="I44" s="6">
        <f t="shared" si="2"/>
        <v>14</v>
      </c>
      <c r="J44" s="6">
        <f t="shared" si="3"/>
        <v>25</v>
      </c>
      <c r="K44" s="4" t="str">
        <f t="shared" si="4"/>
        <v>18:14:25</v>
      </c>
      <c r="L44" s="4">
        <f t="shared" si="11"/>
        <v>17106</v>
      </c>
      <c r="M44" s="4">
        <f t="shared" si="8"/>
        <v>42</v>
      </c>
      <c r="N44" s="4">
        <f t="shared" si="9"/>
        <v>0</v>
      </c>
    </row>
    <row r="45" spans="1:14">
      <c r="A45" s="3">
        <v>44</v>
      </c>
      <c r="B45" s="3" t="s">
        <v>29</v>
      </c>
      <c r="C45" s="4">
        <f t="shared" si="0"/>
        <v>23541</v>
      </c>
      <c r="D45" s="4">
        <f t="shared" si="6"/>
        <v>182</v>
      </c>
      <c r="E45" s="3">
        <v>1128</v>
      </c>
      <c r="F45" s="4">
        <f t="shared" si="7"/>
        <v>16924</v>
      </c>
      <c r="G45" s="4">
        <f t="shared" si="10"/>
        <v>41593</v>
      </c>
      <c r="H45" s="6">
        <f t="shared" si="1"/>
        <v>11</v>
      </c>
      <c r="I45" s="6">
        <f t="shared" si="2"/>
        <v>33</v>
      </c>
      <c r="J45" s="6">
        <f t="shared" si="3"/>
        <v>13</v>
      </c>
      <c r="K45" s="4" t="str">
        <f t="shared" si="4"/>
        <v>18:33:13</v>
      </c>
      <c r="L45" s="4">
        <f t="shared" si="11"/>
        <v>18052</v>
      </c>
      <c r="M45" s="4">
        <f t="shared" si="8"/>
        <v>43</v>
      </c>
      <c r="N45" s="4">
        <f t="shared" si="9"/>
        <v>0</v>
      </c>
    </row>
    <row r="46" spans="1:14">
      <c r="A46" s="3">
        <v>45</v>
      </c>
      <c r="B46" s="3" t="s">
        <v>17</v>
      </c>
      <c r="C46" s="4">
        <f t="shared" si="0"/>
        <v>24647</v>
      </c>
      <c r="D46" s="4">
        <f t="shared" si="6"/>
        <v>1106</v>
      </c>
      <c r="E46" s="3">
        <v>798</v>
      </c>
      <c r="F46" s="4">
        <f t="shared" si="7"/>
        <v>16946</v>
      </c>
      <c r="G46" s="4">
        <f t="shared" si="10"/>
        <v>42391</v>
      </c>
      <c r="H46" s="6">
        <f t="shared" si="1"/>
        <v>11</v>
      </c>
      <c r="I46" s="6">
        <f t="shared" si="2"/>
        <v>46</v>
      </c>
      <c r="J46" s="6">
        <f t="shared" si="3"/>
        <v>31</v>
      </c>
      <c r="K46" s="4" t="str">
        <f t="shared" si="4"/>
        <v>18:46:31</v>
      </c>
      <c r="L46" s="4">
        <f t="shared" si="11"/>
        <v>17744</v>
      </c>
      <c r="M46" s="4">
        <f t="shared" si="8"/>
        <v>44</v>
      </c>
      <c r="N46" s="4">
        <f t="shared" si="9"/>
        <v>0</v>
      </c>
    </row>
    <row r="47" spans="1:14">
      <c r="A47" s="3">
        <v>46</v>
      </c>
      <c r="B47" s="3" t="s">
        <v>59</v>
      </c>
      <c r="C47" s="4">
        <f t="shared" si="0"/>
        <v>25396</v>
      </c>
      <c r="D47" s="4">
        <f t="shared" si="6"/>
        <v>749</v>
      </c>
      <c r="E47" s="3">
        <v>876</v>
      </c>
      <c r="F47" s="4">
        <f t="shared" si="7"/>
        <v>16995</v>
      </c>
      <c r="G47" s="4">
        <f t="shared" si="10"/>
        <v>43267</v>
      </c>
      <c r="H47" s="6">
        <f t="shared" si="1"/>
        <v>12</v>
      </c>
      <c r="I47" s="6">
        <f t="shared" si="2"/>
        <v>1</v>
      </c>
      <c r="J47" s="6">
        <f t="shared" si="3"/>
        <v>7</v>
      </c>
      <c r="K47" s="4" t="str">
        <f t="shared" si="4"/>
        <v>19:01:07</v>
      </c>
      <c r="L47" s="4">
        <f t="shared" si="11"/>
        <v>17871</v>
      </c>
      <c r="M47" s="4">
        <f t="shared" si="8"/>
        <v>45</v>
      </c>
      <c r="N47" s="4">
        <f t="shared" si="9"/>
        <v>0</v>
      </c>
    </row>
    <row r="48" spans="1:14">
      <c r="A48" s="3">
        <v>47</v>
      </c>
      <c r="B48" s="3" t="s">
        <v>41</v>
      </c>
      <c r="C48" s="4">
        <f t="shared" si="0"/>
        <v>25919</v>
      </c>
      <c r="D48" s="4">
        <f t="shared" si="6"/>
        <v>523</v>
      </c>
      <c r="E48" s="3">
        <v>831</v>
      </c>
      <c r="F48" s="4">
        <f t="shared" si="7"/>
        <v>17348</v>
      </c>
      <c r="G48" s="4">
        <f t="shared" si="10"/>
        <v>44098</v>
      </c>
      <c r="H48" s="6">
        <f t="shared" si="1"/>
        <v>12</v>
      </c>
      <c r="I48" s="6">
        <f t="shared" si="2"/>
        <v>14</v>
      </c>
      <c r="J48" s="6">
        <f t="shared" si="3"/>
        <v>58</v>
      </c>
      <c r="K48" s="4" t="str">
        <f t="shared" si="4"/>
        <v>19:14:58</v>
      </c>
      <c r="L48" s="4">
        <f t="shared" si="11"/>
        <v>18179</v>
      </c>
      <c r="M48" s="4">
        <f t="shared" si="8"/>
        <v>46</v>
      </c>
      <c r="N48" s="4">
        <f t="shared" si="9"/>
        <v>0</v>
      </c>
    </row>
    <row r="49" spans="1:14">
      <c r="A49" s="3">
        <v>48</v>
      </c>
      <c r="B49" s="3" t="s">
        <v>5</v>
      </c>
      <c r="C49" s="4">
        <f t="shared" si="0"/>
        <v>26587</v>
      </c>
      <c r="D49" s="4">
        <f t="shared" si="6"/>
        <v>668</v>
      </c>
      <c r="E49" s="3">
        <v>825</v>
      </c>
      <c r="F49" s="4">
        <f t="shared" si="7"/>
        <v>17511</v>
      </c>
      <c r="G49" s="4">
        <f t="shared" si="10"/>
        <v>44923</v>
      </c>
      <c r="H49" s="6">
        <f t="shared" si="1"/>
        <v>12</v>
      </c>
      <c r="I49" s="6">
        <f t="shared" si="2"/>
        <v>28</v>
      </c>
      <c r="J49" s="6">
        <f t="shared" si="3"/>
        <v>43</v>
      </c>
      <c r="K49" s="4" t="str">
        <f t="shared" si="4"/>
        <v>19:28:43</v>
      </c>
      <c r="L49" s="4">
        <f t="shared" si="11"/>
        <v>18336</v>
      </c>
      <c r="M49" s="4">
        <f t="shared" si="8"/>
        <v>47</v>
      </c>
      <c r="N49" s="4">
        <f t="shared" si="9"/>
        <v>0</v>
      </c>
    </row>
    <row r="50" spans="1:14">
      <c r="A50" s="3">
        <v>49</v>
      </c>
      <c r="B50" s="3" t="s">
        <v>31</v>
      </c>
      <c r="C50" s="4">
        <f t="shared" si="0"/>
        <v>27021</v>
      </c>
      <c r="D50" s="4">
        <f t="shared" si="6"/>
        <v>434</v>
      </c>
      <c r="E50" s="3">
        <v>1044</v>
      </c>
      <c r="F50" s="4">
        <f t="shared" si="7"/>
        <v>17902</v>
      </c>
      <c r="G50" s="4">
        <f t="shared" si="10"/>
        <v>45967</v>
      </c>
      <c r="H50" s="6">
        <f t="shared" si="1"/>
        <v>12</v>
      </c>
      <c r="I50" s="6">
        <f t="shared" si="2"/>
        <v>46</v>
      </c>
      <c r="J50" s="6">
        <f t="shared" si="3"/>
        <v>7</v>
      </c>
      <c r="K50" s="4" t="str">
        <f t="shared" si="4"/>
        <v>19:46:07</v>
      </c>
      <c r="L50" s="4">
        <f t="shared" si="11"/>
        <v>18946</v>
      </c>
      <c r="M50" s="4">
        <f t="shared" si="8"/>
        <v>48</v>
      </c>
      <c r="N50" s="4">
        <f t="shared" si="9"/>
        <v>0</v>
      </c>
    </row>
    <row r="51" spans="1:14">
      <c r="A51" s="3">
        <v>50</v>
      </c>
      <c r="B51" s="3" t="s">
        <v>20</v>
      </c>
      <c r="C51" s="4">
        <f t="shared" si="0"/>
        <v>27854</v>
      </c>
      <c r="D51" s="4">
        <f t="shared" si="6"/>
        <v>833</v>
      </c>
      <c r="E51" s="3">
        <v>1125</v>
      </c>
      <c r="F51" s="4">
        <f t="shared" si="7"/>
        <v>18113</v>
      </c>
      <c r="G51" s="4">
        <f t="shared" si="10"/>
        <v>47092</v>
      </c>
      <c r="H51" s="6">
        <f t="shared" si="1"/>
        <v>13</v>
      </c>
      <c r="I51" s="6">
        <f t="shared" si="2"/>
        <v>4</v>
      </c>
      <c r="J51" s="6">
        <f t="shared" si="3"/>
        <v>52</v>
      </c>
      <c r="K51" s="4" t="str">
        <f t="shared" si="4"/>
        <v>20:04:52</v>
      </c>
      <c r="L51" s="4">
        <f t="shared" si="11"/>
        <v>19238</v>
      </c>
      <c r="M51" s="4">
        <f t="shared" si="8"/>
        <v>49</v>
      </c>
      <c r="N51" s="4">
        <f t="shared" si="9"/>
        <v>0</v>
      </c>
    </row>
    <row r="52" spans="1:14">
      <c r="A52" s="3">
        <v>51</v>
      </c>
      <c r="B52" s="3" t="s">
        <v>21</v>
      </c>
      <c r="C52" s="4">
        <f t="shared" si="0"/>
        <v>28083</v>
      </c>
      <c r="D52" s="4">
        <f t="shared" si="6"/>
        <v>229</v>
      </c>
      <c r="E52" s="3">
        <v>1050</v>
      </c>
      <c r="F52" s="4">
        <f t="shared" si="7"/>
        <v>19009</v>
      </c>
      <c r="G52" s="4">
        <f t="shared" si="10"/>
        <v>48142</v>
      </c>
      <c r="H52" s="6">
        <f t="shared" si="1"/>
        <v>13</v>
      </c>
      <c r="I52" s="6">
        <f t="shared" si="2"/>
        <v>22</v>
      </c>
      <c r="J52" s="6">
        <f t="shared" si="3"/>
        <v>22</v>
      </c>
      <c r="K52" s="4" t="str">
        <f t="shared" si="4"/>
        <v>20:22:22</v>
      </c>
      <c r="L52" s="4">
        <f t="shared" si="11"/>
        <v>20059</v>
      </c>
      <c r="M52" s="4">
        <f t="shared" si="8"/>
        <v>50</v>
      </c>
      <c r="N52" s="4">
        <f t="shared" si="9"/>
        <v>0</v>
      </c>
    </row>
    <row r="53" spans="1:14">
      <c r="A53" s="3">
        <v>52</v>
      </c>
      <c r="B53" s="3" t="s">
        <v>66</v>
      </c>
      <c r="C53" s="4">
        <f t="shared" si="0"/>
        <v>29153</v>
      </c>
      <c r="D53" s="4">
        <f t="shared" si="6"/>
        <v>1070</v>
      </c>
      <c r="E53" s="3">
        <v>1041</v>
      </c>
      <c r="F53" s="4">
        <f t="shared" si="7"/>
        <v>18989</v>
      </c>
      <c r="G53" s="4">
        <f t="shared" si="10"/>
        <v>49183</v>
      </c>
      <c r="H53" s="6">
        <f t="shared" si="1"/>
        <v>13</v>
      </c>
      <c r="I53" s="6">
        <f t="shared" si="2"/>
        <v>39</v>
      </c>
      <c r="J53" s="6">
        <f t="shared" si="3"/>
        <v>43</v>
      </c>
      <c r="K53" s="4" t="str">
        <f t="shared" si="4"/>
        <v>20:39:43</v>
      </c>
      <c r="L53" s="4">
        <f t="shared" si="11"/>
        <v>20030</v>
      </c>
      <c r="M53" s="4">
        <f t="shared" si="8"/>
        <v>51</v>
      </c>
      <c r="N53" s="4">
        <f t="shared" si="9"/>
        <v>0</v>
      </c>
    </row>
    <row r="54" spans="1:14">
      <c r="A54" s="3">
        <v>53</v>
      </c>
      <c r="B54" s="3" t="s">
        <v>40</v>
      </c>
      <c r="C54" s="4">
        <f t="shared" si="0"/>
        <v>29552</v>
      </c>
      <c r="D54" s="4">
        <f t="shared" si="6"/>
        <v>399</v>
      </c>
      <c r="E54" s="3">
        <v>978</v>
      </c>
      <c r="F54" s="4">
        <f t="shared" si="7"/>
        <v>19631</v>
      </c>
      <c r="G54" s="4">
        <f t="shared" si="10"/>
        <v>50161</v>
      </c>
      <c r="H54" s="6">
        <f t="shared" si="1"/>
        <v>13</v>
      </c>
      <c r="I54" s="6">
        <f t="shared" si="2"/>
        <v>56</v>
      </c>
      <c r="J54" s="6">
        <f t="shared" si="3"/>
        <v>1</v>
      </c>
      <c r="K54" s="4" t="str">
        <f t="shared" si="4"/>
        <v>20:56:01</v>
      </c>
      <c r="L54" s="4">
        <f t="shared" si="11"/>
        <v>20609</v>
      </c>
      <c r="M54" s="4">
        <f t="shared" si="8"/>
        <v>52</v>
      </c>
      <c r="N54" s="4">
        <f t="shared" si="9"/>
        <v>0</v>
      </c>
    </row>
    <row r="55" spans="1:14">
      <c r="A55" s="3">
        <v>54</v>
      </c>
      <c r="B55" s="3" t="s">
        <v>14</v>
      </c>
      <c r="C55" s="4">
        <f t="shared" si="0"/>
        <v>30269</v>
      </c>
      <c r="D55" s="4">
        <f t="shared" si="6"/>
        <v>717</v>
      </c>
      <c r="E55" s="3">
        <v>921</v>
      </c>
      <c r="F55" s="4">
        <f t="shared" si="7"/>
        <v>19892</v>
      </c>
      <c r="G55" s="4">
        <f t="shared" si="10"/>
        <v>51082</v>
      </c>
      <c r="H55" s="6">
        <f t="shared" si="1"/>
        <v>14</v>
      </c>
      <c r="I55" s="6">
        <f t="shared" si="2"/>
        <v>11</v>
      </c>
      <c r="J55" s="6">
        <f t="shared" si="3"/>
        <v>22</v>
      </c>
      <c r="K55" s="4" t="str">
        <f t="shared" si="4"/>
        <v>21:11:22</v>
      </c>
      <c r="L55" s="4">
        <f t="shared" si="11"/>
        <v>20813</v>
      </c>
      <c r="M55" s="4">
        <f t="shared" si="8"/>
        <v>53</v>
      </c>
      <c r="N55" s="4">
        <f t="shared" si="9"/>
        <v>0</v>
      </c>
    </row>
    <row r="56" spans="1:14">
      <c r="A56" s="3">
        <v>55</v>
      </c>
      <c r="B56" s="3" t="s">
        <v>50</v>
      </c>
      <c r="C56" s="4">
        <f t="shared" si="0"/>
        <v>30651</v>
      </c>
      <c r="D56" s="4">
        <f t="shared" si="6"/>
        <v>382</v>
      </c>
      <c r="E56" s="3">
        <v>957</v>
      </c>
      <c r="F56" s="4">
        <f t="shared" si="7"/>
        <v>20431</v>
      </c>
      <c r="G56" s="4">
        <f t="shared" si="10"/>
        <v>52039</v>
      </c>
      <c r="H56" s="6">
        <f t="shared" si="1"/>
        <v>14</v>
      </c>
      <c r="I56" s="6">
        <f t="shared" si="2"/>
        <v>27</v>
      </c>
      <c r="J56" s="6">
        <f t="shared" si="3"/>
        <v>19</v>
      </c>
      <c r="K56" s="4" t="str">
        <f t="shared" si="4"/>
        <v>21:27:19</v>
      </c>
      <c r="L56" s="4">
        <f t="shared" si="11"/>
        <v>21388</v>
      </c>
      <c r="M56" s="4">
        <f t="shared" si="8"/>
        <v>54</v>
      </c>
      <c r="N56" s="4">
        <f t="shared" si="9"/>
        <v>0</v>
      </c>
    </row>
    <row r="57" spans="1:14">
      <c r="A57" s="3">
        <v>56</v>
      </c>
      <c r="B57" s="3" t="s">
        <v>19</v>
      </c>
      <c r="C57" s="4">
        <f t="shared" si="0"/>
        <v>30887</v>
      </c>
      <c r="D57" s="4">
        <f t="shared" si="6"/>
        <v>236</v>
      </c>
      <c r="E57" s="3">
        <v>1026</v>
      </c>
      <c r="F57" s="4">
        <f t="shared" si="7"/>
        <v>21152</v>
      </c>
      <c r="G57" s="4">
        <f t="shared" si="10"/>
        <v>53065</v>
      </c>
      <c r="H57" s="6">
        <f t="shared" si="1"/>
        <v>14</v>
      </c>
      <c r="I57" s="6">
        <f t="shared" si="2"/>
        <v>44</v>
      </c>
      <c r="J57" s="6">
        <f t="shared" si="3"/>
        <v>25</v>
      </c>
      <c r="K57" s="4" t="str">
        <f t="shared" si="4"/>
        <v>21:44:25</v>
      </c>
      <c r="L57" s="4">
        <f t="shared" si="11"/>
        <v>22178</v>
      </c>
      <c r="M57" s="4">
        <f t="shared" si="8"/>
        <v>55</v>
      </c>
      <c r="N57" s="4">
        <f t="shared" si="9"/>
        <v>0</v>
      </c>
    </row>
    <row r="58" spans="1:14">
      <c r="A58" s="3">
        <v>57</v>
      </c>
      <c r="B58" s="3" t="s">
        <v>9</v>
      </c>
      <c r="C58" s="4">
        <f t="shared" si="0"/>
        <v>31415</v>
      </c>
      <c r="D58" s="4">
        <f t="shared" si="6"/>
        <v>528</v>
      </c>
      <c r="E58" s="3">
        <v>1110</v>
      </c>
      <c r="F58" s="4">
        <f t="shared" si="7"/>
        <v>21650</v>
      </c>
      <c r="G58" s="4">
        <f t="shared" si="10"/>
        <v>54175</v>
      </c>
      <c r="H58" s="6">
        <f t="shared" si="1"/>
        <v>15</v>
      </c>
      <c r="I58" s="6">
        <f t="shared" si="2"/>
        <v>2</v>
      </c>
      <c r="J58" s="6">
        <f t="shared" si="3"/>
        <v>55</v>
      </c>
      <c r="K58" s="4" t="str">
        <f t="shared" si="4"/>
        <v>22:02:55</v>
      </c>
      <c r="L58" s="4">
        <f t="shared" si="11"/>
        <v>22760</v>
      </c>
      <c r="M58" s="4">
        <f t="shared" si="8"/>
        <v>56</v>
      </c>
      <c r="N58" s="4">
        <f t="shared" si="9"/>
        <v>0</v>
      </c>
    </row>
    <row r="59" spans="1:14">
      <c r="A59" s="3">
        <v>58</v>
      </c>
      <c r="B59" s="3" t="s">
        <v>44</v>
      </c>
      <c r="C59" s="4">
        <f t="shared" si="0"/>
        <v>31910</v>
      </c>
      <c r="D59" s="4">
        <f t="shared" si="6"/>
        <v>495</v>
      </c>
      <c r="E59" s="3">
        <v>960</v>
      </c>
      <c r="F59" s="4">
        <f t="shared" si="7"/>
        <v>22265</v>
      </c>
      <c r="G59" s="4">
        <f t="shared" si="10"/>
        <v>55135</v>
      </c>
      <c r="H59" s="6">
        <f t="shared" si="1"/>
        <v>15</v>
      </c>
      <c r="I59" s="6">
        <f t="shared" si="2"/>
        <v>18</v>
      </c>
      <c r="J59" s="6">
        <f t="shared" si="3"/>
        <v>55</v>
      </c>
      <c r="K59" s="4" t="str">
        <f t="shared" si="4"/>
        <v>22:18:55</v>
      </c>
      <c r="L59" s="4">
        <f t="shared" si="11"/>
        <v>23225</v>
      </c>
      <c r="M59" s="4">
        <f t="shared" si="8"/>
        <v>57</v>
      </c>
      <c r="N59" s="4">
        <f t="shared" si="9"/>
        <v>0</v>
      </c>
    </row>
    <row r="60" spans="1:14">
      <c r="A60" s="3">
        <v>59</v>
      </c>
      <c r="B60" s="3" t="s">
        <v>67</v>
      </c>
      <c r="C60" s="4">
        <f t="shared" si="0"/>
        <v>32220</v>
      </c>
      <c r="D60" s="4">
        <f t="shared" si="6"/>
        <v>310</v>
      </c>
      <c r="E60" s="3">
        <v>831</v>
      </c>
      <c r="F60" s="4">
        <f t="shared" si="7"/>
        <v>22915</v>
      </c>
      <c r="G60" s="4">
        <f t="shared" si="10"/>
        <v>55966</v>
      </c>
      <c r="H60" s="6">
        <f t="shared" si="1"/>
        <v>15</v>
      </c>
      <c r="I60" s="6">
        <f t="shared" si="2"/>
        <v>32</v>
      </c>
      <c r="J60" s="6">
        <f t="shared" si="3"/>
        <v>46</v>
      </c>
      <c r="K60" s="4" t="str">
        <f t="shared" si="4"/>
        <v>22:32:46</v>
      </c>
      <c r="L60" s="4">
        <f t="shared" si="11"/>
        <v>23746</v>
      </c>
      <c r="M60" s="4">
        <f t="shared" si="8"/>
        <v>58</v>
      </c>
      <c r="N60" s="4">
        <f t="shared" si="9"/>
        <v>0</v>
      </c>
    </row>
    <row r="61" spans="1:14">
      <c r="A61" s="3">
        <v>60</v>
      </c>
      <c r="B61" s="3" t="s">
        <v>13</v>
      </c>
      <c r="C61" s="4">
        <f t="shared" si="0"/>
        <v>32868</v>
      </c>
      <c r="D61" s="4">
        <f t="shared" si="6"/>
        <v>648</v>
      </c>
      <c r="E61" s="3">
        <v>930</v>
      </c>
      <c r="F61" s="4">
        <f t="shared" si="7"/>
        <v>23098</v>
      </c>
      <c r="G61" s="4">
        <f t="shared" si="10"/>
        <v>56896</v>
      </c>
      <c r="H61" s="6">
        <f t="shared" si="1"/>
        <v>15</v>
      </c>
      <c r="I61" s="6">
        <f t="shared" si="2"/>
        <v>48</v>
      </c>
      <c r="J61" s="6">
        <f t="shared" si="3"/>
        <v>16</v>
      </c>
      <c r="K61" s="4" t="str">
        <f t="shared" si="4"/>
        <v>22:48:16</v>
      </c>
      <c r="L61" s="4">
        <f t="shared" si="11"/>
        <v>24028</v>
      </c>
      <c r="M61" s="4">
        <f t="shared" si="8"/>
        <v>59</v>
      </c>
      <c r="N61" s="4">
        <f t="shared" si="9"/>
        <v>0</v>
      </c>
    </row>
    <row r="62" spans="1:14">
      <c r="A62" s="3">
        <v>61</v>
      </c>
      <c r="B62" s="3" t="s">
        <v>53</v>
      </c>
      <c r="C62" s="4">
        <f t="shared" si="0"/>
        <v>33548</v>
      </c>
      <c r="D62" s="4">
        <f t="shared" si="6"/>
        <v>680</v>
      </c>
      <c r="E62" s="3">
        <v>825</v>
      </c>
      <c r="F62" s="4">
        <f t="shared" si="7"/>
        <v>23348</v>
      </c>
      <c r="G62" s="4">
        <f t="shared" si="10"/>
        <v>57721</v>
      </c>
      <c r="H62" s="6">
        <f t="shared" si="1"/>
        <v>16</v>
      </c>
      <c r="I62" s="6">
        <f t="shared" si="2"/>
        <v>2</v>
      </c>
      <c r="J62" s="6">
        <f t="shared" si="3"/>
        <v>1</v>
      </c>
      <c r="K62" s="4" t="str">
        <f t="shared" si="4"/>
        <v>23:02:01</v>
      </c>
      <c r="L62" s="4">
        <f t="shared" si="11"/>
        <v>24173</v>
      </c>
      <c r="M62" s="4">
        <f t="shared" si="8"/>
        <v>60</v>
      </c>
      <c r="N62" s="4">
        <f t="shared" si="9"/>
        <v>0</v>
      </c>
    </row>
    <row r="63" spans="1:14">
      <c r="A63" s="3">
        <v>62</v>
      </c>
      <c r="B63" s="3" t="s">
        <v>38</v>
      </c>
      <c r="C63" s="4">
        <f t="shared" si="0"/>
        <v>34346</v>
      </c>
      <c r="D63" s="4">
        <f t="shared" si="6"/>
        <v>798</v>
      </c>
      <c r="E63" s="3">
        <v>918</v>
      </c>
      <c r="F63" s="4">
        <f t="shared" si="7"/>
        <v>23375</v>
      </c>
      <c r="G63" s="4">
        <f t="shared" si="10"/>
        <v>58639</v>
      </c>
      <c r="H63" s="6">
        <f t="shared" si="1"/>
        <v>16</v>
      </c>
      <c r="I63" s="6">
        <f t="shared" si="2"/>
        <v>17</v>
      </c>
      <c r="J63" s="6">
        <f t="shared" si="3"/>
        <v>19</v>
      </c>
      <c r="K63" s="4" t="str">
        <f t="shared" si="4"/>
        <v>23:17:19</v>
      </c>
      <c r="L63" s="4">
        <f t="shared" si="11"/>
        <v>24293</v>
      </c>
      <c r="M63" s="4">
        <f t="shared" si="8"/>
        <v>61</v>
      </c>
      <c r="N63" s="4">
        <f t="shared" si="9"/>
        <v>0</v>
      </c>
    </row>
    <row r="64" spans="1:14">
      <c r="A64" s="3">
        <v>63</v>
      </c>
      <c r="B64" s="3" t="s">
        <v>23</v>
      </c>
      <c r="C64" s="4">
        <f t="shared" si="0"/>
        <v>34570</v>
      </c>
      <c r="D64" s="4">
        <f t="shared" si="6"/>
        <v>224</v>
      </c>
      <c r="E64" s="3">
        <v>840</v>
      </c>
      <c r="F64" s="4">
        <f t="shared" si="7"/>
        <v>24069</v>
      </c>
      <c r="G64" s="4">
        <f t="shared" si="10"/>
        <v>59479</v>
      </c>
      <c r="H64" s="6">
        <f t="shared" si="1"/>
        <v>16</v>
      </c>
      <c r="I64" s="6">
        <f t="shared" si="2"/>
        <v>31</v>
      </c>
      <c r="J64" s="6">
        <f t="shared" si="3"/>
        <v>19</v>
      </c>
      <c r="K64" s="4" t="str">
        <f t="shared" si="4"/>
        <v>23:31:19</v>
      </c>
      <c r="L64" s="4">
        <f t="shared" si="11"/>
        <v>24909</v>
      </c>
      <c r="M64" s="4">
        <f t="shared" si="8"/>
        <v>62</v>
      </c>
      <c r="N64" s="4">
        <f t="shared" si="9"/>
        <v>0</v>
      </c>
    </row>
    <row r="65" spans="1:14">
      <c r="A65" s="3">
        <v>64</v>
      </c>
      <c r="B65" s="3" t="s">
        <v>39</v>
      </c>
      <c r="C65" s="4">
        <f t="shared" si="0"/>
        <v>35641</v>
      </c>
      <c r="D65" s="4">
        <f t="shared" si="6"/>
        <v>1071</v>
      </c>
      <c r="E65" s="3">
        <v>951</v>
      </c>
      <c r="F65" s="4">
        <f t="shared" si="7"/>
        <v>23838</v>
      </c>
      <c r="G65" s="4">
        <f t="shared" si="10"/>
        <v>60430</v>
      </c>
      <c r="H65" s="6">
        <f t="shared" si="1"/>
        <v>16</v>
      </c>
      <c r="I65" s="6">
        <f t="shared" si="2"/>
        <v>47</v>
      </c>
      <c r="J65" s="6">
        <f t="shared" si="3"/>
        <v>10</v>
      </c>
      <c r="K65" s="4" t="str">
        <f t="shared" si="4"/>
        <v>23:47:10</v>
      </c>
      <c r="L65" s="4">
        <f t="shared" si="11"/>
        <v>24789</v>
      </c>
      <c r="M65" s="4">
        <f t="shared" si="8"/>
        <v>63</v>
      </c>
      <c r="N65" s="4">
        <f t="shared" si="9"/>
        <v>0</v>
      </c>
    </row>
    <row r="66" spans="1:14">
      <c r="A66" s="3">
        <v>65</v>
      </c>
      <c r="B66" s="3" t="s">
        <v>1</v>
      </c>
      <c r="C66" s="4">
        <f t="shared" ref="C66:C70" si="12">3600*(LEFT(B66,2)-7)+60*LEFT(RIGHT(B66,5),2)+RIGHT(B66,2)</f>
        <v>36175</v>
      </c>
      <c r="D66" s="4">
        <f t="shared" si="6"/>
        <v>534</v>
      </c>
      <c r="E66" s="3">
        <v>852</v>
      </c>
      <c r="F66" s="4">
        <f t="shared" si="7"/>
        <v>24255</v>
      </c>
      <c r="G66" s="4">
        <f t="shared" si="10"/>
        <v>61282</v>
      </c>
      <c r="H66" s="6">
        <f t="shared" ref="H66:H70" si="13">_xlfn.FLOOR.MATH(G66/3600)</f>
        <v>17</v>
      </c>
      <c r="I66" s="6">
        <f t="shared" ref="I66:I70" si="14">_xlfn.FLOOR.MATH((G66-3600*H66)/60)</f>
        <v>1</v>
      </c>
      <c r="J66" s="6">
        <f t="shared" ref="J66:J70" si="15">G66-3600*H66-60*I66</f>
        <v>22</v>
      </c>
      <c r="K66" s="4" t="str">
        <f t="shared" ref="K66:K70" si="16">TEXT(7+H66,"00") &amp; ":" &amp; TEXT(I66,"00") &amp; ":" &amp; TEXT(J66,"00")</f>
        <v>24:01:22</v>
      </c>
      <c r="L66" s="4">
        <f t="shared" si="11"/>
        <v>25107</v>
      </c>
      <c r="M66" s="4">
        <f t="shared" si="8"/>
        <v>64</v>
      </c>
      <c r="N66" s="4">
        <f t="shared" si="9"/>
        <v>0</v>
      </c>
    </row>
    <row r="67" spans="1:14">
      <c r="A67" s="3">
        <v>66</v>
      </c>
      <c r="B67" s="3" t="s">
        <v>61</v>
      </c>
      <c r="C67" s="4">
        <f t="shared" si="12"/>
        <v>36961</v>
      </c>
      <c r="D67" s="4">
        <f t="shared" ref="D67:D70" si="17">C67-C66</f>
        <v>786</v>
      </c>
      <c r="E67" s="3">
        <v>966</v>
      </c>
      <c r="F67" s="4">
        <f t="shared" ref="F67:F70" si="18">MAX(C67,G66)-C67</f>
        <v>24321</v>
      </c>
      <c r="G67" s="4">
        <f t="shared" si="10"/>
        <v>62248</v>
      </c>
      <c r="H67" s="6">
        <f t="shared" si="13"/>
        <v>17</v>
      </c>
      <c r="I67" s="6">
        <f t="shared" si="14"/>
        <v>17</v>
      </c>
      <c r="J67" s="6">
        <f t="shared" si="15"/>
        <v>28</v>
      </c>
      <c r="K67" s="4" t="str">
        <f t="shared" si="16"/>
        <v>24:17:28</v>
      </c>
      <c r="L67" s="4">
        <f t="shared" si="11"/>
        <v>25287</v>
      </c>
      <c r="M67" s="4">
        <f t="shared" ref="M67:M70" si="19">IF(IF(F67=0,0,1)=0,0,M66+1)</f>
        <v>65</v>
      </c>
      <c r="N67" s="4">
        <f t="shared" ref="N67:N70" si="20">MAX(C67-G66,0)</f>
        <v>0</v>
      </c>
    </row>
    <row r="68" spans="1:14">
      <c r="A68" s="3">
        <v>67</v>
      </c>
      <c r="B68" s="3" t="s">
        <v>10</v>
      </c>
      <c r="C68" s="4">
        <f t="shared" si="12"/>
        <v>37452</v>
      </c>
      <c r="D68" s="4">
        <f t="shared" si="17"/>
        <v>491</v>
      </c>
      <c r="E68" s="3">
        <v>1098</v>
      </c>
      <c r="F68" s="4">
        <f t="shared" si="18"/>
        <v>24796</v>
      </c>
      <c r="G68" s="4">
        <f t="shared" ref="G68:G70" si="21">MAX(C68,G67)+E68</f>
        <v>63346</v>
      </c>
      <c r="H68" s="6">
        <f t="shared" si="13"/>
        <v>17</v>
      </c>
      <c r="I68" s="6">
        <f t="shared" si="14"/>
        <v>35</v>
      </c>
      <c r="J68" s="6">
        <f t="shared" si="15"/>
        <v>46</v>
      </c>
      <c r="K68" s="4" t="str">
        <f t="shared" si="16"/>
        <v>24:35:46</v>
      </c>
      <c r="L68" s="4">
        <f t="shared" si="11"/>
        <v>25894</v>
      </c>
      <c r="M68" s="4">
        <f t="shared" si="19"/>
        <v>66</v>
      </c>
      <c r="N68" s="4">
        <f t="shared" si="20"/>
        <v>0</v>
      </c>
    </row>
    <row r="69" spans="1:14">
      <c r="A69" s="3">
        <v>68</v>
      </c>
      <c r="B69" s="3" t="s">
        <v>62</v>
      </c>
      <c r="C69" s="4">
        <f t="shared" si="12"/>
        <v>38541</v>
      </c>
      <c r="D69" s="4">
        <f t="shared" si="17"/>
        <v>1089</v>
      </c>
      <c r="E69" s="3">
        <v>1062</v>
      </c>
      <c r="F69" s="4">
        <f t="shared" si="18"/>
        <v>24805</v>
      </c>
      <c r="G69" s="4">
        <f t="shared" si="21"/>
        <v>64408</v>
      </c>
      <c r="H69" s="6">
        <f t="shared" si="13"/>
        <v>17</v>
      </c>
      <c r="I69" s="6">
        <f t="shared" si="14"/>
        <v>53</v>
      </c>
      <c r="J69" s="6">
        <f t="shared" si="15"/>
        <v>28</v>
      </c>
      <c r="K69" s="4" t="str">
        <f t="shared" si="16"/>
        <v>24:53:28</v>
      </c>
      <c r="L69" s="4">
        <f t="shared" si="11"/>
        <v>25867</v>
      </c>
      <c r="M69" s="4">
        <f t="shared" si="19"/>
        <v>67</v>
      </c>
      <c r="N69" s="4">
        <f t="shared" si="20"/>
        <v>0</v>
      </c>
    </row>
    <row r="70" spans="1:14">
      <c r="A70" s="3">
        <v>69</v>
      </c>
      <c r="B70" s="3" t="s">
        <v>30</v>
      </c>
      <c r="C70" s="4">
        <f t="shared" si="12"/>
        <v>39307</v>
      </c>
      <c r="D70" s="4">
        <f t="shared" si="17"/>
        <v>766</v>
      </c>
      <c r="E70" s="3">
        <v>879</v>
      </c>
      <c r="F70" s="4">
        <f t="shared" si="18"/>
        <v>25101</v>
      </c>
      <c r="G70" s="4">
        <f t="shared" si="21"/>
        <v>65287</v>
      </c>
      <c r="H70" s="6">
        <f t="shared" si="13"/>
        <v>18</v>
      </c>
      <c r="I70" s="6">
        <f t="shared" si="14"/>
        <v>8</v>
      </c>
      <c r="J70" s="6">
        <f t="shared" si="15"/>
        <v>7</v>
      </c>
      <c r="K70" s="4" t="str">
        <f t="shared" si="16"/>
        <v>25:08:07</v>
      </c>
      <c r="L70" s="4">
        <f t="shared" si="11"/>
        <v>25980</v>
      </c>
      <c r="M70" s="4">
        <f t="shared" si="19"/>
        <v>68</v>
      </c>
      <c r="N70" s="4">
        <f t="shared" si="20"/>
        <v>0</v>
      </c>
    </row>
    <row r="71" spans="1:14">
      <c r="D71" s="1">
        <f>SUM(D2:D70)</f>
        <v>39307</v>
      </c>
      <c r="E71" s="1">
        <f>SUM(E2:E70)</f>
        <v>65265</v>
      </c>
      <c r="F71" s="1">
        <f>SUM(F2:F70)</f>
        <v>922651</v>
      </c>
      <c r="L71" s="1">
        <f>SUM(L2:L70)</f>
        <v>987916</v>
      </c>
      <c r="N71" s="1">
        <f>SUM(N2:N70)</f>
        <v>22</v>
      </c>
    </row>
    <row r="72" spans="1:14">
      <c r="D72" s="1">
        <f>AVERAGE(D2:D70)</f>
        <v>569.66666666666663</v>
      </c>
      <c r="E72" s="1">
        <f>AVERAGE(E2:E70)</f>
        <v>945.86956521739125</v>
      </c>
      <c r="F72" s="1">
        <f>AVERAGE(F2:F70)</f>
        <v>13371.753623188406</v>
      </c>
      <c r="H72" s="1">
        <f>AVERAGE(H2:H70)</f>
        <v>8.7391304347826093</v>
      </c>
      <c r="I72" s="1">
        <f>AVERAGE(I2:I70)</f>
        <v>28.188405797101449</v>
      </c>
      <c r="J72" s="1">
        <f>AVERAGE(J2:J70)</f>
        <v>26.695652173913043</v>
      </c>
      <c r="L72" s="1">
        <f>AVERAGE(L2:L70)</f>
        <v>14317.623188405798</v>
      </c>
      <c r="M72" s="1">
        <f>AVERAGE(M2:M70)</f>
        <v>34</v>
      </c>
      <c r="N72" s="1">
        <f>AVERAGE(N2:N70)</f>
        <v>0.3188405797101449</v>
      </c>
    </row>
  </sheetData>
  <autoFilter ref="A1:N7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J1" zoomScale="130" zoomScaleNormal="130" workbookViewId="0">
      <pane ySplit="1" topLeftCell="A47" activePane="bottomLeft" state="frozen"/>
      <selection pane="bottomLeft" activeCell="O70" sqref="O70"/>
    </sheetView>
  </sheetViews>
  <sheetFormatPr defaultRowHeight="14.4"/>
  <cols>
    <col min="1" max="1" width="13.5546875" style="1" bestFit="1" customWidth="1"/>
    <col min="2" max="2" width="21.6640625" style="1" bestFit="1" customWidth="1"/>
    <col min="3" max="4" width="21.6640625" style="1" customWidth="1"/>
    <col min="5" max="5" width="20.5546875" style="1" bestFit="1" customWidth="1"/>
    <col min="6" max="7" width="28.77734375" style="1" bestFit="1" customWidth="1"/>
    <col min="8" max="9" width="22.5546875" style="1" bestFit="1" customWidth="1"/>
    <col min="10" max="10" width="22.5546875" style="1" customWidth="1"/>
    <col min="11" max="11" width="18.44140625" style="1" bestFit="1" customWidth="1"/>
    <col min="12" max="12" width="1.21875" style="1" customWidth="1"/>
    <col min="13" max="14" width="1.33203125" style="1" customWidth="1"/>
    <col min="15" max="15" width="24.6640625" style="1" bestFit="1" customWidth="1"/>
    <col min="16" max="16" width="16.109375" style="1" bestFit="1" customWidth="1"/>
    <col min="17" max="18" width="22.88671875" style="1" customWidth="1"/>
    <col min="19" max="16384" width="8.88671875" style="1"/>
  </cols>
  <sheetData>
    <row r="1" spans="1:18">
      <c r="A1" s="2" t="s">
        <v>0</v>
      </c>
      <c r="B1" s="2" t="s">
        <v>71</v>
      </c>
      <c r="C1" s="2" t="s">
        <v>74</v>
      </c>
      <c r="D1" s="2" t="s">
        <v>80</v>
      </c>
      <c r="E1" s="2" t="s">
        <v>70</v>
      </c>
      <c r="F1" s="2" t="s">
        <v>87</v>
      </c>
      <c r="G1" s="2" t="s">
        <v>88</v>
      </c>
      <c r="H1" s="2" t="s">
        <v>82</v>
      </c>
      <c r="I1" s="2" t="s">
        <v>83</v>
      </c>
      <c r="J1" s="2" t="s">
        <v>84</v>
      </c>
      <c r="K1" s="2" t="s">
        <v>75</v>
      </c>
      <c r="L1" s="2" t="s">
        <v>76</v>
      </c>
      <c r="M1" s="2" t="s">
        <v>77</v>
      </c>
      <c r="N1" s="2" t="s">
        <v>75</v>
      </c>
      <c r="O1" s="2" t="s">
        <v>73</v>
      </c>
      <c r="P1" s="2" t="s">
        <v>81</v>
      </c>
      <c r="Q1" s="2" t="s">
        <v>85</v>
      </c>
      <c r="R1" s="2" t="s">
        <v>86</v>
      </c>
    </row>
    <row r="2" spans="1:18">
      <c r="A2" s="3">
        <v>1</v>
      </c>
      <c r="B2" s="3" t="s">
        <v>2</v>
      </c>
      <c r="C2" s="4">
        <f t="shared" ref="C2:C65" si="0">3600*(LEFT(B2,2)-7)+60*LEFT(RIGHT(B2,5),2)+RIGHT(B2,2)</f>
        <v>22</v>
      </c>
      <c r="D2" s="4">
        <f>C2</f>
        <v>22</v>
      </c>
      <c r="E2" s="3">
        <v>297</v>
      </c>
      <c r="F2" s="3">
        <v>0</v>
      </c>
      <c r="G2" s="3">
        <v>0</v>
      </c>
      <c r="H2" s="5">
        <v>0</v>
      </c>
      <c r="I2" s="5">
        <v>0</v>
      </c>
      <c r="J2" s="4">
        <f>IF(H2&gt;I2,0,1)</f>
        <v>1</v>
      </c>
      <c r="K2" s="4">
        <f t="shared" ref="K2:K33" si="1">MIN(H2,I2)+E2+C2</f>
        <v>319</v>
      </c>
      <c r="L2" s="6">
        <f t="shared" ref="L2:L65" si="2">_xlfn.FLOOR.MATH(K2/3600)</f>
        <v>0</v>
      </c>
      <c r="M2" s="6">
        <f t="shared" ref="M2:M65" si="3">_xlfn.FLOOR.MATH((K2-3600*L2)/60)</f>
        <v>5</v>
      </c>
      <c r="N2" s="6">
        <f t="shared" ref="N2:N65" si="4">K2-3600*L2-60*M2</f>
        <v>19</v>
      </c>
      <c r="O2" s="4" t="str">
        <f t="shared" ref="O2:O65" si="5">TEXT(7+L2,"00") &amp; ":" &amp; TEXT(M2,"00") &amp; ":" &amp; TEXT(N2,"00")</f>
        <v>07:05:19</v>
      </c>
      <c r="P2" s="4">
        <f t="shared" ref="P2:P33" si="6">K2-C2</f>
        <v>297</v>
      </c>
      <c r="Q2" s="3">
        <v>0</v>
      </c>
      <c r="R2" s="3">
        <v>0</v>
      </c>
    </row>
    <row r="3" spans="1:18">
      <c r="A3" s="3">
        <v>2</v>
      </c>
      <c r="B3" s="3" t="s">
        <v>36</v>
      </c>
      <c r="C3" s="4">
        <f t="shared" si="0"/>
        <v>620</v>
      </c>
      <c r="D3" s="4">
        <f t="shared" ref="D3:D34" si="7">C3-C2</f>
        <v>598</v>
      </c>
      <c r="E3" s="3">
        <v>292</v>
      </c>
      <c r="F3" s="4">
        <f>IF(J2=1,K2,F2)</f>
        <v>319</v>
      </c>
      <c r="G3" s="4">
        <f>IF(J2=0,K2,G2)</f>
        <v>0</v>
      </c>
      <c r="H3" s="4">
        <f t="shared" ref="H3:H34" si="8">MAX(0,F3-C3)</f>
        <v>0</v>
      </c>
      <c r="I3" s="4">
        <f t="shared" ref="I3:I34" si="9">MAX(0,G3-C3)</f>
        <v>0</v>
      </c>
      <c r="J3" s="4">
        <f t="shared" ref="J3:J66" si="10">IF(H3&gt;I3,0,1)</f>
        <v>1</v>
      </c>
      <c r="K3" s="4">
        <f t="shared" si="1"/>
        <v>912</v>
      </c>
      <c r="L3" s="6">
        <f t="shared" si="2"/>
        <v>0</v>
      </c>
      <c r="M3" s="6">
        <f t="shared" si="3"/>
        <v>15</v>
      </c>
      <c r="N3" s="6">
        <f t="shared" si="4"/>
        <v>12</v>
      </c>
      <c r="O3" s="4" t="str">
        <f t="shared" si="5"/>
        <v>07:15:12</v>
      </c>
      <c r="P3" s="4">
        <f t="shared" si="6"/>
        <v>292</v>
      </c>
      <c r="Q3" s="4">
        <f t="shared" ref="Q3:R5" si="11">IF(IF(H3=0,0,1)=0,0,Q2+1)</f>
        <v>0</v>
      </c>
      <c r="R3" s="4">
        <f t="shared" si="11"/>
        <v>0</v>
      </c>
    </row>
    <row r="4" spans="1:18">
      <c r="A4" s="3">
        <v>3</v>
      </c>
      <c r="B4" s="3" t="s">
        <v>63</v>
      </c>
      <c r="C4" s="4">
        <f t="shared" si="0"/>
        <v>1001</v>
      </c>
      <c r="D4" s="4">
        <f t="shared" si="7"/>
        <v>381</v>
      </c>
      <c r="E4" s="3">
        <v>292</v>
      </c>
      <c r="F4" s="4">
        <f>IF(J3=1,K3,F3)</f>
        <v>912</v>
      </c>
      <c r="G4" s="4">
        <f t="shared" ref="G4:G67" si="12">IF(J3=0,K3,G3)</f>
        <v>0</v>
      </c>
      <c r="H4" s="4">
        <f t="shared" si="8"/>
        <v>0</v>
      </c>
      <c r="I4" s="4">
        <f t="shared" si="9"/>
        <v>0</v>
      </c>
      <c r="J4" s="4">
        <f t="shared" si="10"/>
        <v>1</v>
      </c>
      <c r="K4" s="4">
        <f t="shared" si="1"/>
        <v>1293</v>
      </c>
      <c r="L4" s="6">
        <f t="shared" si="2"/>
        <v>0</v>
      </c>
      <c r="M4" s="6">
        <f t="shared" si="3"/>
        <v>21</v>
      </c>
      <c r="N4" s="6">
        <f t="shared" si="4"/>
        <v>33</v>
      </c>
      <c r="O4" s="4" t="str">
        <f t="shared" si="5"/>
        <v>07:21:33</v>
      </c>
      <c r="P4" s="4">
        <f t="shared" si="6"/>
        <v>292</v>
      </c>
      <c r="Q4" s="4">
        <f t="shared" si="11"/>
        <v>0</v>
      </c>
      <c r="R4" s="4">
        <f t="shared" si="11"/>
        <v>0</v>
      </c>
    </row>
    <row r="5" spans="1:18">
      <c r="A5" s="3">
        <v>4</v>
      </c>
      <c r="B5" s="3" t="s">
        <v>69</v>
      </c>
      <c r="C5" s="4">
        <f t="shared" si="0"/>
        <v>1439</v>
      </c>
      <c r="D5" s="4">
        <f t="shared" si="7"/>
        <v>438</v>
      </c>
      <c r="E5" s="3">
        <v>324</v>
      </c>
      <c r="F5" s="4">
        <f t="shared" ref="F5:F68" si="13">IF(J4=1,K4,F4)</f>
        <v>1293</v>
      </c>
      <c r="G5" s="4">
        <f t="shared" si="12"/>
        <v>0</v>
      </c>
      <c r="H5" s="4">
        <f t="shared" si="8"/>
        <v>0</v>
      </c>
      <c r="I5" s="4">
        <f t="shared" si="9"/>
        <v>0</v>
      </c>
      <c r="J5" s="4">
        <f t="shared" si="10"/>
        <v>1</v>
      </c>
      <c r="K5" s="4">
        <f t="shared" si="1"/>
        <v>1763</v>
      </c>
      <c r="L5" s="6">
        <f t="shared" si="2"/>
        <v>0</v>
      </c>
      <c r="M5" s="6">
        <f t="shared" si="3"/>
        <v>29</v>
      </c>
      <c r="N5" s="6">
        <f t="shared" si="4"/>
        <v>23</v>
      </c>
      <c r="O5" s="4" t="str">
        <f t="shared" si="5"/>
        <v>07:29:23</v>
      </c>
      <c r="P5" s="4">
        <f t="shared" si="6"/>
        <v>324</v>
      </c>
      <c r="Q5" s="4">
        <f t="shared" si="11"/>
        <v>0</v>
      </c>
      <c r="R5" s="4">
        <f t="shared" si="11"/>
        <v>0</v>
      </c>
    </row>
    <row r="6" spans="1:18">
      <c r="A6" s="3">
        <v>5</v>
      </c>
      <c r="B6" s="3" t="s">
        <v>51</v>
      </c>
      <c r="C6" s="4">
        <f t="shared" si="0"/>
        <v>1978</v>
      </c>
      <c r="D6" s="4">
        <f t="shared" si="7"/>
        <v>539</v>
      </c>
      <c r="E6" s="3">
        <v>337</v>
      </c>
      <c r="F6" s="4">
        <f t="shared" si="13"/>
        <v>1763</v>
      </c>
      <c r="G6" s="4">
        <f t="shared" si="12"/>
        <v>0</v>
      </c>
      <c r="H6" s="4">
        <f t="shared" si="8"/>
        <v>0</v>
      </c>
      <c r="I6" s="4">
        <f t="shared" si="9"/>
        <v>0</v>
      </c>
      <c r="J6" s="4">
        <f t="shared" si="10"/>
        <v>1</v>
      </c>
      <c r="K6" s="4">
        <f t="shared" si="1"/>
        <v>2315</v>
      </c>
      <c r="L6" s="6">
        <f t="shared" si="2"/>
        <v>0</v>
      </c>
      <c r="M6" s="6">
        <f t="shared" si="3"/>
        <v>38</v>
      </c>
      <c r="N6" s="6">
        <f t="shared" si="4"/>
        <v>35</v>
      </c>
      <c r="O6" s="4" t="str">
        <f t="shared" si="5"/>
        <v>07:38:35</v>
      </c>
      <c r="P6" s="4">
        <f t="shared" si="6"/>
        <v>337</v>
      </c>
      <c r="Q6" s="4">
        <f t="shared" ref="Q6:R21" si="14">IF(IF(H6=0,0,1)=0,0,Q5+1)</f>
        <v>0</v>
      </c>
      <c r="R6" s="4">
        <f t="shared" si="14"/>
        <v>0</v>
      </c>
    </row>
    <row r="7" spans="1:18">
      <c r="A7" s="3">
        <v>6</v>
      </c>
      <c r="B7" s="3" t="s">
        <v>28</v>
      </c>
      <c r="C7" s="4">
        <f t="shared" si="0"/>
        <v>2605</v>
      </c>
      <c r="D7" s="4">
        <f t="shared" si="7"/>
        <v>627</v>
      </c>
      <c r="E7" s="3">
        <v>239</v>
      </c>
      <c r="F7" s="4">
        <f t="shared" si="13"/>
        <v>2315</v>
      </c>
      <c r="G7" s="4">
        <f t="shared" si="12"/>
        <v>0</v>
      </c>
      <c r="H7" s="4">
        <f t="shared" si="8"/>
        <v>0</v>
      </c>
      <c r="I7" s="4">
        <f t="shared" si="9"/>
        <v>0</v>
      </c>
      <c r="J7" s="4">
        <f t="shared" si="10"/>
        <v>1</v>
      </c>
      <c r="K7" s="4">
        <f t="shared" si="1"/>
        <v>2844</v>
      </c>
      <c r="L7" s="6">
        <f t="shared" si="2"/>
        <v>0</v>
      </c>
      <c r="M7" s="6">
        <f t="shared" si="3"/>
        <v>47</v>
      </c>
      <c r="N7" s="6">
        <f t="shared" si="4"/>
        <v>24</v>
      </c>
      <c r="O7" s="4" t="str">
        <f t="shared" si="5"/>
        <v>07:47:24</v>
      </c>
      <c r="P7" s="4">
        <f t="shared" si="6"/>
        <v>239</v>
      </c>
      <c r="Q7" s="4">
        <f t="shared" si="14"/>
        <v>0</v>
      </c>
      <c r="R7" s="4">
        <f t="shared" si="14"/>
        <v>0</v>
      </c>
    </row>
    <row r="8" spans="1:18">
      <c r="A8" s="3">
        <v>7</v>
      </c>
      <c r="B8" s="3" t="s">
        <v>56</v>
      </c>
      <c r="C8" s="4">
        <f t="shared" si="0"/>
        <v>2947</v>
      </c>
      <c r="D8" s="4">
        <f t="shared" si="7"/>
        <v>342</v>
      </c>
      <c r="E8" s="3">
        <v>332</v>
      </c>
      <c r="F8" s="4">
        <f t="shared" si="13"/>
        <v>2844</v>
      </c>
      <c r="G8" s="4">
        <f t="shared" si="12"/>
        <v>0</v>
      </c>
      <c r="H8" s="4">
        <f t="shared" si="8"/>
        <v>0</v>
      </c>
      <c r="I8" s="4">
        <f t="shared" si="9"/>
        <v>0</v>
      </c>
      <c r="J8" s="4">
        <f t="shared" si="10"/>
        <v>1</v>
      </c>
      <c r="K8" s="4">
        <f t="shared" si="1"/>
        <v>3279</v>
      </c>
      <c r="L8" s="6">
        <f t="shared" si="2"/>
        <v>0</v>
      </c>
      <c r="M8" s="6">
        <f t="shared" si="3"/>
        <v>54</v>
      </c>
      <c r="N8" s="6">
        <f t="shared" si="4"/>
        <v>39</v>
      </c>
      <c r="O8" s="4" t="str">
        <f t="shared" si="5"/>
        <v>07:54:39</v>
      </c>
      <c r="P8" s="4">
        <f t="shared" si="6"/>
        <v>332</v>
      </c>
      <c r="Q8" s="4">
        <f t="shared" si="14"/>
        <v>0</v>
      </c>
      <c r="R8" s="4">
        <f t="shared" si="14"/>
        <v>0</v>
      </c>
    </row>
    <row r="9" spans="1:18">
      <c r="A9" s="3">
        <v>8</v>
      </c>
      <c r="B9" s="3" t="s">
        <v>15</v>
      </c>
      <c r="C9" s="4">
        <f t="shared" si="0"/>
        <v>3704</v>
      </c>
      <c r="D9" s="4">
        <f t="shared" si="7"/>
        <v>757</v>
      </c>
      <c r="E9" s="3">
        <v>256</v>
      </c>
      <c r="F9" s="4">
        <f t="shared" si="13"/>
        <v>3279</v>
      </c>
      <c r="G9" s="4">
        <f t="shared" si="12"/>
        <v>0</v>
      </c>
      <c r="H9" s="4">
        <f t="shared" si="8"/>
        <v>0</v>
      </c>
      <c r="I9" s="4">
        <f t="shared" si="9"/>
        <v>0</v>
      </c>
      <c r="J9" s="4">
        <f t="shared" si="10"/>
        <v>1</v>
      </c>
      <c r="K9" s="4">
        <f t="shared" si="1"/>
        <v>3960</v>
      </c>
      <c r="L9" s="6">
        <f t="shared" si="2"/>
        <v>1</v>
      </c>
      <c r="M9" s="6">
        <f t="shared" si="3"/>
        <v>6</v>
      </c>
      <c r="N9" s="6">
        <f t="shared" si="4"/>
        <v>0</v>
      </c>
      <c r="O9" s="4" t="str">
        <f t="shared" si="5"/>
        <v>08:06:00</v>
      </c>
      <c r="P9" s="4">
        <f t="shared" si="6"/>
        <v>256</v>
      </c>
      <c r="Q9" s="4">
        <f t="shared" si="14"/>
        <v>0</v>
      </c>
      <c r="R9" s="4">
        <f t="shared" si="14"/>
        <v>0</v>
      </c>
    </row>
    <row r="10" spans="1:18">
      <c r="A10" s="3">
        <v>9</v>
      </c>
      <c r="B10" s="3" t="s">
        <v>57</v>
      </c>
      <c r="C10" s="4">
        <f t="shared" si="0"/>
        <v>4172</v>
      </c>
      <c r="D10" s="4">
        <f t="shared" si="7"/>
        <v>468</v>
      </c>
      <c r="E10" s="3">
        <v>291</v>
      </c>
      <c r="F10" s="4">
        <f t="shared" si="13"/>
        <v>3960</v>
      </c>
      <c r="G10" s="4">
        <f t="shared" si="12"/>
        <v>0</v>
      </c>
      <c r="H10" s="4">
        <f t="shared" si="8"/>
        <v>0</v>
      </c>
      <c r="I10" s="4">
        <f t="shared" si="9"/>
        <v>0</v>
      </c>
      <c r="J10" s="4">
        <f t="shared" si="10"/>
        <v>1</v>
      </c>
      <c r="K10" s="4">
        <f t="shared" si="1"/>
        <v>4463</v>
      </c>
      <c r="L10" s="6">
        <f t="shared" si="2"/>
        <v>1</v>
      </c>
      <c r="M10" s="6">
        <f t="shared" si="3"/>
        <v>14</v>
      </c>
      <c r="N10" s="6">
        <f t="shared" si="4"/>
        <v>23</v>
      </c>
      <c r="O10" s="4" t="str">
        <f t="shared" si="5"/>
        <v>08:14:23</v>
      </c>
      <c r="P10" s="4">
        <f t="shared" si="6"/>
        <v>291</v>
      </c>
      <c r="Q10" s="4">
        <f t="shared" si="14"/>
        <v>0</v>
      </c>
      <c r="R10" s="4">
        <f t="shared" si="14"/>
        <v>0</v>
      </c>
    </row>
    <row r="11" spans="1:18">
      <c r="A11" s="3">
        <v>10</v>
      </c>
      <c r="B11" s="3" t="s">
        <v>8</v>
      </c>
      <c r="C11" s="4">
        <f t="shared" si="0"/>
        <v>4802</v>
      </c>
      <c r="D11" s="4">
        <f t="shared" si="7"/>
        <v>630</v>
      </c>
      <c r="E11" s="3">
        <v>344</v>
      </c>
      <c r="F11" s="4">
        <f t="shared" si="13"/>
        <v>4463</v>
      </c>
      <c r="G11" s="4">
        <f t="shared" si="12"/>
        <v>0</v>
      </c>
      <c r="H11" s="4">
        <f t="shared" si="8"/>
        <v>0</v>
      </c>
      <c r="I11" s="4">
        <f t="shared" si="9"/>
        <v>0</v>
      </c>
      <c r="J11" s="4">
        <f t="shared" si="10"/>
        <v>1</v>
      </c>
      <c r="K11" s="4">
        <f t="shared" si="1"/>
        <v>5146</v>
      </c>
      <c r="L11" s="6">
        <f t="shared" si="2"/>
        <v>1</v>
      </c>
      <c r="M11" s="6">
        <f t="shared" si="3"/>
        <v>25</v>
      </c>
      <c r="N11" s="6">
        <f t="shared" si="4"/>
        <v>46</v>
      </c>
      <c r="O11" s="4" t="str">
        <f t="shared" si="5"/>
        <v>08:25:46</v>
      </c>
      <c r="P11" s="4">
        <f t="shared" si="6"/>
        <v>344</v>
      </c>
      <c r="Q11" s="4">
        <f t="shared" si="14"/>
        <v>0</v>
      </c>
      <c r="R11" s="4">
        <f t="shared" si="14"/>
        <v>0</v>
      </c>
    </row>
    <row r="12" spans="1:18">
      <c r="A12" s="3">
        <v>11</v>
      </c>
      <c r="B12" s="3" t="s">
        <v>49</v>
      </c>
      <c r="C12" s="4">
        <f t="shared" si="0"/>
        <v>5272</v>
      </c>
      <c r="D12" s="4">
        <f t="shared" si="7"/>
        <v>470</v>
      </c>
      <c r="E12" s="3">
        <v>321</v>
      </c>
      <c r="F12" s="4">
        <f t="shared" si="13"/>
        <v>5146</v>
      </c>
      <c r="G12" s="4">
        <f t="shared" si="12"/>
        <v>0</v>
      </c>
      <c r="H12" s="4">
        <f t="shared" si="8"/>
        <v>0</v>
      </c>
      <c r="I12" s="4">
        <f t="shared" si="9"/>
        <v>0</v>
      </c>
      <c r="J12" s="4">
        <f t="shared" si="10"/>
        <v>1</v>
      </c>
      <c r="K12" s="4">
        <f t="shared" si="1"/>
        <v>5593</v>
      </c>
      <c r="L12" s="6">
        <f t="shared" si="2"/>
        <v>1</v>
      </c>
      <c r="M12" s="6">
        <f t="shared" si="3"/>
        <v>33</v>
      </c>
      <c r="N12" s="6">
        <f t="shared" si="4"/>
        <v>13</v>
      </c>
      <c r="O12" s="4" t="str">
        <f t="shared" si="5"/>
        <v>08:33:13</v>
      </c>
      <c r="P12" s="4">
        <f t="shared" si="6"/>
        <v>321</v>
      </c>
      <c r="Q12" s="4">
        <f t="shared" si="14"/>
        <v>0</v>
      </c>
      <c r="R12" s="4">
        <f t="shared" si="14"/>
        <v>0</v>
      </c>
    </row>
    <row r="13" spans="1:18">
      <c r="A13" s="3">
        <v>12</v>
      </c>
      <c r="B13" s="3" t="s">
        <v>43</v>
      </c>
      <c r="C13" s="4">
        <f t="shared" si="0"/>
        <v>5601</v>
      </c>
      <c r="D13" s="4">
        <f t="shared" si="7"/>
        <v>329</v>
      </c>
      <c r="E13" s="3">
        <v>301</v>
      </c>
      <c r="F13" s="4">
        <f t="shared" si="13"/>
        <v>5593</v>
      </c>
      <c r="G13" s="4">
        <f t="shared" si="12"/>
        <v>0</v>
      </c>
      <c r="H13" s="4">
        <f t="shared" si="8"/>
        <v>0</v>
      </c>
      <c r="I13" s="4">
        <f t="shared" si="9"/>
        <v>0</v>
      </c>
      <c r="J13" s="4">
        <f t="shared" si="10"/>
        <v>1</v>
      </c>
      <c r="K13" s="4">
        <f t="shared" si="1"/>
        <v>5902</v>
      </c>
      <c r="L13" s="6">
        <f t="shared" si="2"/>
        <v>1</v>
      </c>
      <c r="M13" s="6">
        <f t="shared" si="3"/>
        <v>38</v>
      </c>
      <c r="N13" s="6">
        <f t="shared" si="4"/>
        <v>22</v>
      </c>
      <c r="O13" s="4" t="str">
        <f t="shared" si="5"/>
        <v>08:38:22</v>
      </c>
      <c r="P13" s="4">
        <f t="shared" si="6"/>
        <v>301</v>
      </c>
      <c r="Q13" s="4">
        <f t="shared" si="14"/>
        <v>0</v>
      </c>
      <c r="R13" s="4">
        <f t="shared" si="14"/>
        <v>0</v>
      </c>
    </row>
    <row r="14" spans="1:18">
      <c r="A14" s="3">
        <v>13</v>
      </c>
      <c r="B14" s="3" t="s">
        <v>27</v>
      </c>
      <c r="C14" s="4">
        <f t="shared" si="0"/>
        <v>6356</v>
      </c>
      <c r="D14" s="4">
        <f t="shared" si="7"/>
        <v>755</v>
      </c>
      <c r="E14" s="3">
        <v>304</v>
      </c>
      <c r="F14" s="4">
        <f t="shared" si="13"/>
        <v>5902</v>
      </c>
      <c r="G14" s="4">
        <f t="shared" si="12"/>
        <v>0</v>
      </c>
      <c r="H14" s="4">
        <f t="shared" si="8"/>
        <v>0</v>
      </c>
      <c r="I14" s="4">
        <f t="shared" si="9"/>
        <v>0</v>
      </c>
      <c r="J14" s="4">
        <f t="shared" si="10"/>
        <v>1</v>
      </c>
      <c r="K14" s="4">
        <f t="shared" si="1"/>
        <v>6660</v>
      </c>
      <c r="L14" s="6">
        <f t="shared" si="2"/>
        <v>1</v>
      </c>
      <c r="M14" s="6">
        <f t="shared" si="3"/>
        <v>51</v>
      </c>
      <c r="N14" s="6">
        <f t="shared" si="4"/>
        <v>0</v>
      </c>
      <c r="O14" s="4" t="str">
        <f t="shared" si="5"/>
        <v>08:51:00</v>
      </c>
      <c r="P14" s="4">
        <f t="shared" si="6"/>
        <v>304</v>
      </c>
      <c r="Q14" s="4">
        <f t="shared" si="14"/>
        <v>0</v>
      </c>
      <c r="R14" s="4">
        <f t="shared" si="14"/>
        <v>0</v>
      </c>
    </row>
    <row r="15" spans="1:18">
      <c r="A15" s="3">
        <v>14</v>
      </c>
      <c r="B15" s="3" t="s">
        <v>22</v>
      </c>
      <c r="C15" s="4">
        <f t="shared" si="0"/>
        <v>6679</v>
      </c>
      <c r="D15" s="4">
        <f t="shared" si="7"/>
        <v>323</v>
      </c>
      <c r="E15" s="3">
        <v>263</v>
      </c>
      <c r="F15" s="4">
        <f t="shared" si="13"/>
        <v>6660</v>
      </c>
      <c r="G15" s="4">
        <f t="shared" si="12"/>
        <v>0</v>
      </c>
      <c r="H15" s="4">
        <f t="shared" si="8"/>
        <v>0</v>
      </c>
      <c r="I15" s="4">
        <f t="shared" si="9"/>
        <v>0</v>
      </c>
      <c r="J15" s="4">
        <f t="shared" si="10"/>
        <v>1</v>
      </c>
      <c r="K15" s="4">
        <f t="shared" si="1"/>
        <v>6942</v>
      </c>
      <c r="L15" s="6">
        <f t="shared" si="2"/>
        <v>1</v>
      </c>
      <c r="M15" s="6">
        <f t="shared" si="3"/>
        <v>55</v>
      </c>
      <c r="N15" s="6">
        <f t="shared" si="4"/>
        <v>42</v>
      </c>
      <c r="O15" s="4" t="str">
        <f t="shared" si="5"/>
        <v>08:55:42</v>
      </c>
      <c r="P15" s="4">
        <f t="shared" si="6"/>
        <v>263</v>
      </c>
      <c r="Q15" s="4">
        <f t="shared" si="14"/>
        <v>0</v>
      </c>
      <c r="R15" s="4">
        <f t="shared" si="14"/>
        <v>0</v>
      </c>
    </row>
    <row r="16" spans="1:18">
      <c r="A16" s="3">
        <v>15</v>
      </c>
      <c r="B16" s="3" t="s">
        <v>18</v>
      </c>
      <c r="C16" s="4">
        <f t="shared" si="0"/>
        <v>7543</v>
      </c>
      <c r="D16" s="4">
        <f t="shared" si="7"/>
        <v>864</v>
      </c>
      <c r="E16" s="3">
        <v>236</v>
      </c>
      <c r="F16" s="4">
        <f t="shared" si="13"/>
        <v>6942</v>
      </c>
      <c r="G16" s="4">
        <f t="shared" si="12"/>
        <v>0</v>
      </c>
      <c r="H16" s="4">
        <f t="shared" si="8"/>
        <v>0</v>
      </c>
      <c r="I16" s="4">
        <f t="shared" si="9"/>
        <v>0</v>
      </c>
      <c r="J16" s="4">
        <f t="shared" si="10"/>
        <v>1</v>
      </c>
      <c r="K16" s="4">
        <f t="shared" si="1"/>
        <v>7779</v>
      </c>
      <c r="L16" s="6">
        <f t="shared" si="2"/>
        <v>2</v>
      </c>
      <c r="M16" s="6">
        <f t="shared" si="3"/>
        <v>9</v>
      </c>
      <c r="N16" s="6">
        <f t="shared" si="4"/>
        <v>39</v>
      </c>
      <c r="O16" s="4" t="str">
        <f t="shared" si="5"/>
        <v>09:09:39</v>
      </c>
      <c r="P16" s="4">
        <f t="shared" si="6"/>
        <v>236</v>
      </c>
      <c r="Q16" s="4">
        <f t="shared" si="14"/>
        <v>0</v>
      </c>
      <c r="R16" s="4">
        <f t="shared" si="14"/>
        <v>0</v>
      </c>
    </row>
    <row r="17" spans="1:18">
      <c r="A17" s="3">
        <v>16</v>
      </c>
      <c r="B17" s="3" t="s">
        <v>64</v>
      </c>
      <c r="C17" s="4">
        <f t="shared" si="0"/>
        <v>7827</v>
      </c>
      <c r="D17" s="4">
        <f t="shared" si="7"/>
        <v>284</v>
      </c>
      <c r="E17" s="3">
        <v>304</v>
      </c>
      <c r="F17" s="4">
        <f t="shared" si="13"/>
        <v>7779</v>
      </c>
      <c r="G17" s="4">
        <f t="shared" si="12"/>
        <v>0</v>
      </c>
      <c r="H17" s="4">
        <f t="shared" si="8"/>
        <v>0</v>
      </c>
      <c r="I17" s="4">
        <f t="shared" si="9"/>
        <v>0</v>
      </c>
      <c r="J17" s="4">
        <f t="shared" si="10"/>
        <v>1</v>
      </c>
      <c r="K17" s="4">
        <f t="shared" si="1"/>
        <v>8131</v>
      </c>
      <c r="L17" s="6">
        <f t="shared" si="2"/>
        <v>2</v>
      </c>
      <c r="M17" s="6">
        <f t="shared" si="3"/>
        <v>15</v>
      </c>
      <c r="N17" s="6">
        <f t="shared" si="4"/>
        <v>31</v>
      </c>
      <c r="O17" s="4" t="str">
        <f t="shared" si="5"/>
        <v>09:15:31</v>
      </c>
      <c r="P17" s="4">
        <f t="shared" si="6"/>
        <v>304</v>
      </c>
      <c r="Q17" s="4">
        <f t="shared" si="14"/>
        <v>0</v>
      </c>
      <c r="R17" s="4">
        <f t="shared" si="14"/>
        <v>0</v>
      </c>
    </row>
    <row r="18" spans="1:18">
      <c r="A18" s="3">
        <v>17</v>
      </c>
      <c r="B18" s="3" t="s">
        <v>47</v>
      </c>
      <c r="C18" s="4">
        <f t="shared" si="0"/>
        <v>7958</v>
      </c>
      <c r="D18" s="4">
        <f t="shared" si="7"/>
        <v>131</v>
      </c>
      <c r="E18" s="3">
        <v>232</v>
      </c>
      <c r="F18" s="4">
        <f t="shared" si="13"/>
        <v>8131</v>
      </c>
      <c r="G18" s="4">
        <f t="shared" si="12"/>
        <v>0</v>
      </c>
      <c r="H18" s="4">
        <f t="shared" si="8"/>
        <v>173</v>
      </c>
      <c r="I18" s="4">
        <f t="shared" si="9"/>
        <v>0</v>
      </c>
      <c r="J18" s="4">
        <f t="shared" si="10"/>
        <v>0</v>
      </c>
      <c r="K18" s="4">
        <f t="shared" si="1"/>
        <v>8190</v>
      </c>
      <c r="L18" s="6">
        <f t="shared" si="2"/>
        <v>2</v>
      </c>
      <c r="M18" s="6">
        <f t="shared" si="3"/>
        <v>16</v>
      </c>
      <c r="N18" s="6">
        <f t="shared" si="4"/>
        <v>30</v>
      </c>
      <c r="O18" s="4" t="str">
        <f t="shared" si="5"/>
        <v>09:16:30</v>
      </c>
      <c r="P18" s="4">
        <f t="shared" si="6"/>
        <v>232</v>
      </c>
      <c r="Q18" s="4">
        <f t="shared" si="14"/>
        <v>1</v>
      </c>
      <c r="R18" s="4">
        <f t="shared" si="14"/>
        <v>0</v>
      </c>
    </row>
    <row r="19" spans="1:18">
      <c r="A19" s="3">
        <v>18</v>
      </c>
      <c r="B19" s="3" t="s">
        <v>7</v>
      </c>
      <c r="C19" s="4">
        <f t="shared" si="0"/>
        <v>8686</v>
      </c>
      <c r="D19" s="4">
        <f t="shared" si="7"/>
        <v>728</v>
      </c>
      <c r="E19" s="3">
        <v>255</v>
      </c>
      <c r="F19" s="4">
        <f t="shared" si="13"/>
        <v>8131</v>
      </c>
      <c r="G19" s="4">
        <f t="shared" si="12"/>
        <v>8190</v>
      </c>
      <c r="H19" s="4">
        <f t="shared" si="8"/>
        <v>0</v>
      </c>
      <c r="I19" s="4">
        <f t="shared" si="9"/>
        <v>0</v>
      </c>
      <c r="J19" s="4">
        <f t="shared" si="10"/>
        <v>1</v>
      </c>
      <c r="K19" s="4">
        <f t="shared" si="1"/>
        <v>8941</v>
      </c>
      <c r="L19" s="6">
        <f t="shared" si="2"/>
        <v>2</v>
      </c>
      <c r="M19" s="6">
        <f t="shared" si="3"/>
        <v>29</v>
      </c>
      <c r="N19" s="6">
        <f t="shared" si="4"/>
        <v>1</v>
      </c>
      <c r="O19" s="4" t="str">
        <f t="shared" si="5"/>
        <v>09:29:01</v>
      </c>
      <c r="P19" s="4">
        <f t="shared" si="6"/>
        <v>255</v>
      </c>
      <c r="Q19" s="4">
        <f t="shared" si="14"/>
        <v>0</v>
      </c>
      <c r="R19" s="4">
        <f t="shared" si="14"/>
        <v>0</v>
      </c>
    </row>
    <row r="20" spans="1:18">
      <c r="A20" s="3">
        <v>19</v>
      </c>
      <c r="B20" s="3" t="s">
        <v>25</v>
      </c>
      <c r="C20" s="4">
        <f t="shared" si="0"/>
        <v>9155</v>
      </c>
      <c r="D20" s="4">
        <f t="shared" si="7"/>
        <v>469</v>
      </c>
      <c r="E20" s="3">
        <v>241</v>
      </c>
      <c r="F20" s="4">
        <f t="shared" si="13"/>
        <v>8941</v>
      </c>
      <c r="G20" s="4">
        <f t="shared" si="12"/>
        <v>8190</v>
      </c>
      <c r="H20" s="4">
        <f t="shared" si="8"/>
        <v>0</v>
      </c>
      <c r="I20" s="4">
        <f t="shared" si="9"/>
        <v>0</v>
      </c>
      <c r="J20" s="4">
        <f t="shared" si="10"/>
        <v>1</v>
      </c>
      <c r="K20" s="4">
        <f t="shared" si="1"/>
        <v>9396</v>
      </c>
      <c r="L20" s="6">
        <f t="shared" si="2"/>
        <v>2</v>
      </c>
      <c r="M20" s="6">
        <f t="shared" si="3"/>
        <v>36</v>
      </c>
      <c r="N20" s="6">
        <f t="shared" si="4"/>
        <v>36</v>
      </c>
      <c r="O20" s="4" t="str">
        <f t="shared" si="5"/>
        <v>09:36:36</v>
      </c>
      <c r="P20" s="4">
        <f t="shared" si="6"/>
        <v>241</v>
      </c>
      <c r="Q20" s="4">
        <f t="shared" si="14"/>
        <v>0</v>
      </c>
      <c r="R20" s="4">
        <f t="shared" si="14"/>
        <v>0</v>
      </c>
    </row>
    <row r="21" spans="1:18">
      <c r="A21" s="3">
        <v>20</v>
      </c>
      <c r="B21" s="3" t="s">
        <v>58</v>
      </c>
      <c r="C21" s="4">
        <f t="shared" si="0"/>
        <v>9730</v>
      </c>
      <c r="D21" s="4">
        <f t="shared" si="7"/>
        <v>575</v>
      </c>
      <c r="E21" s="3">
        <v>303</v>
      </c>
      <c r="F21" s="4">
        <f t="shared" si="13"/>
        <v>9396</v>
      </c>
      <c r="G21" s="4">
        <f t="shared" si="12"/>
        <v>8190</v>
      </c>
      <c r="H21" s="4">
        <f t="shared" si="8"/>
        <v>0</v>
      </c>
      <c r="I21" s="4">
        <f t="shared" si="9"/>
        <v>0</v>
      </c>
      <c r="J21" s="4">
        <f t="shared" si="10"/>
        <v>1</v>
      </c>
      <c r="K21" s="4">
        <f t="shared" si="1"/>
        <v>10033</v>
      </c>
      <c r="L21" s="6">
        <f t="shared" si="2"/>
        <v>2</v>
      </c>
      <c r="M21" s="6">
        <f t="shared" si="3"/>
        <v>47</v>
      </c>
      <c r="N21" s="6">
        <f t="shared" si="4"/>
        <v>13</v>
      </c>
      <c r="O21" s="4" t="str">
        <f t="shared" si="5"/>
        <v>09:47:13</v>
      </c>
      <c r="P21" s="4">
        <f t="shared" si="6"/>
        <v>303</v>
      </c>
      <c r="Q21" s="4">
        <f t="shared" si="14"/>
        <v>0</v>
      </c>
      <c r="R21" s="4">
        <f t="shared" si="14"/>
        <v>0</v>
      </c>
    </row>
    <row r="22" spans="1:18">
      <c r="A22" s="3">
        <v>21</v>
      </c>
      <c r="B22" s="3" t="s">
        <v>42</v>
      </c>
      <c r="C22" s="4">
        <f t="shared" si="0"/>
        <v>10392</v>
      </c>
      <c r="D22" s="4">
        <f t="shared" si="7"/>
        <v>662</v>
      </c>
      <c r="E22" s="3">
        <v>246</v>
      </c>
      <c r="F22" s="4">
        <f t="shared" si="13"/>
        <v>10033</v>
      </c>
      <c r="G22" s="4">
        <f t="shared" si="12"/>
        <v>8190</v>
      </c>
      <c r="H22" s="4">
        <f t="shared" si="8"/>
        <v>0</v>
      </c>
      <c r="I22" s="4">
        <f t="shared" si="9"/>
        <v>0</v>
      </c>
      <c r="J22" s="4">
        <f t="shared" si="10"/>
        <v>1</v>
      </c>
      <c r="K22" s="4">
        <f t="shared" si="1"/>
        <v>10638</v>
      </c>
      <c r="L22" s="6">
        <f t="shared" si="2"/>
        <v>2</v>
      </c>
      <c r="M22" s="6">
        <f t="shared" si="3"/>
        <v>57</v>
      </c>
      <c r="N22" s="6">
        <f t="shared" si="4"/>
        <v>18</v>
      </c>
      <c r="O22" s="4" t="str">
        <f t="shared" si="5"/>
        <v>09:57:18</v>
      </c>
      <c r="P22" s="4">
        <f t="shared" si="6"/>
        <v>246</v>
      </c>
      <c r="Q22" s="4">
        <f t="shared" ref="Q22:R37" si="15">IF(IF(H22=0,0,1)=0,0,Q21+1)</f>
        <v>0</v>
      </c>
      <c r="R22" s="4">
        <f t="shared" si="15"/>
        <v>0</v>
      </c>
    </row>
    <row r="23" spans="1:18">
      <c r="A23" s="3">
        <v>22</v>
      </c>
      <c r="B23" s="3" t="s">
        <v>45</v>
      </c>
      <c r="C23" s="4">
        <f t="shared" si="0"/>
        <v>11094</v>
      </c>
      <c r="D23" s="4">
        <f t="shared" si="7"/>
        <v>702</v>
      </c>
      <c r="E23" s="3">
        <v>305</v>
      </c>
      <c r="F23" s="4">
        <f t="shared" si="13"/>
        <v>10638</v>
      </c>
      <c r="G23" s="4">
        <f t="shared" si="12"/>
        <v>8190</v>
      </c>
      <c r="H23" s="4">
        <f t="shared" si="8"/>
        <v>0</v>
      </c>
      <c r="I23" s="4">
        <f t="shared" si="9"/>
        <v>0</v>
      </c>
      <c r="J23" s="4">
        <f t="shared" si="10"/>
        <v>1</v>
      </c>
      <c r="K23" s="4">
        <f t="shared" si="1"/>
        <v>11399</v>
      </c>
      <c r="L23" s="6">
        <f t="shared" si="2"/>
        <v>3</v>
      </c>
      <c r="M23" s="6">
        <f t="shared" si="3"/>
        <v>9</v>
      </c>
      <c r="N23" s="6">
        <f t="shared" si="4"/>
        <v>59</v>
      </c>
      <c r="O23" s="4" t="str">
        <f t="shared" si="5"/>
        <v>10:09:59</v>
      </c>
      <c r="P23" s="4">
        <f t="shared" si="6"/>
        <v>305</v>
      </c>
      <c r="Q23" s="4">
        <f t="shared" si="15"/>
        <v>0</v>
      </c>
      <c r="R23" s="4">
        <f t="shared" si="15"/>
        <v>0</v>
      </c>
    </row>
    <row r="24" spans="1:18">
      <c r="A24" s="3">
        <v>23</v>
      </c>
      <c r="B24" s="3" t="s">
        <v>52</v>
      </c>
      <c r="C24" s="4">
        <f t="shared" si="0"/>
        <v>11590</v>
      </c>
      <c r="D24" s="4">
        <f t="shared" si="7"/>
        <v>496</v>
      </c>
      <c r="E24" s="3">
        <v>233</v>
      </c>
      <c r="F24" s="4">
        <f t="shared" si="13"/>
        <v>11399</v>
      </c>
      <c r="G24" s="4">
        <f t="shared" si="12"/>
        <v>8190</v>
      </c>
      <c r="H24" s="4">
        <f t="shared" si="8"/>
        <v>0</v>
      </c>
      <c r="I24" s="4">
        <f t="shared" si="9"/>
        <v>0</v>
      </c>
      <c r="J24" s="4">
        <f t="shared" si="10"/>
        <v>1</v>
      </c>
      <c r="K24" s="4">
        <f t="shared" si="1"/>
        <v>11823</v>
      </c>
      <c r="L24" s="6">
        <f t="shared" si="2"/>
        <v>3</v>
      </c>
      <c r="M24" s="6">
        <f t="shared" si="3"/>
        <v>17</v>
      </c>
      <c r="N24" s="6">
        <f t="shared" si="4"/>
        <v>3</v>
      </c>
      <c r="O24" s="4" t="str">
        <f t="shared" si="5"/>
        <v>10:17:03</v>
      </c>
      <c r="P24" s="4">
        <f t="shared" si="6"/>
        <v>233</v>
      </c>
      <c r="Q24" s="4">
        <f t="shared" si="15"/>
        <v>0</v>
      </c>
      <c r="R24" s="4">
        <f t="shared" si="15"/>
        <v>0</v>
      </c>
    </row>
    <row r="25" spans="1:18">
      <c r="A25" s="3">
        <v>24</v>
      </c>
      <c r="B25" s="3" t="s">
        <v>11</v>
      </c>
      <c r="C25" s="4">
        <f t="shared" si="0"/>
        <v>12010</v>
      </c>
      <c r="D25" s="4">
        <f t="shared" si="7"/>
        <v>420</v>
      </c>
      <c r="E25" s="3">
        <v>250</v>
      </c>
      <c r="F25" s="4">
        <f t="shared" si="13"/>
        <v>11823</v>
      </c>
      <c r="G25" s="4">
        <f t="shared" si="12"/>
        <v>8190</v>
      </c>
      <c r="H25" s="4">
        <f t="shared" si="8"/>
        <v>0</v>
      </c>
      <c r="I25" s="4">
        <f t="shared" si="9"/>
        <v>0</v>
      </c>
      <c r="J25" s="4">
        <f t="shared" si="10"/>
        <v>1</v>
      </c>
      <c r="K25" s="4">
        <f t="shared" si="1"/>
        <v>12260</v>
      </c>
      <c r="L25" s="6">
        <f t="shared" si="2"/>
        <v>3</v>
      </c>
      <c r="M25" s="6">
        <f t="shared" si="3"/>
        <v>24</v>
      </c>
      <c r="N25" s="6">
        <f t="shared" si="4"/>
        <v>20</v>
      </c>
      <c r="O25" s="4" t="str">
        <f t="shared" si="5"/>
        <v>10:24:20</v>
      </c>
      <c r="P25" s="4">
        <f t="shared" si="6"/>
        <v>250</v>
      </c>
      <c r="Q25" s="4">
        <f t="shared" si="15"/>
        <v>0</v>
      </c>
      <c r="R25" s="4">
        <f t="shared" si="15"/>
        <v>0</v>
      </c>
    </row>
    <row r="26" spans="1:18">
      <c r="A26" s="3">
        <v>25</v>
      </c>
      <c r="B26" s="3" t="s">
        <v>24</v>
      </c>
      <c r="C26" s="4">
        <f t="shared" si="0"/>
        <v>12883</v>
      </c>
      <c r="D26" s="4">
        <f t="shared" si="7"/>
        <v>873</v>
      </c>
      <c r="E26" s="3">
        <v>288</v>
      </c>
      <c r="F26" s="4">
        <f t="shared" si="13"/>
        <v>12260</v>
      </c>
      <c r="G26" s="4">
        <f t="shared" si="12"/>
        <v>8190</v>
      </c>
      <c r="H26" s="4">
        <f t="shared" si="8"/>
        <v>0</v>
      </c>
      <c r="I26" s="4">
        <f t="shared" si="9"/>
        <v>0</v>
      </c>
      <c r="J26" s="4">
        <f t="shared" si="10"/>
        <v>1</v>
      </c>
      <c r="K26" s="4">
        <f t="shared" si="1"/>
        <v>13171</v>
      </c>
      <c r="L26" s="6">
        <f t="shared" si="2"/>
        <v>3</v>
      </c>
      <c r="M26" s="6">
        <f t="shared" si="3"/>
        <v>39</v>
      </c>
      <c r="N26" s="6">
        <f t="shared" si="4"/>
        <v>31</v>
      </c>
      <c r="O26" s="4" t="str">
        <f t="shared" si="5"/>
        <v>10:39:31</v>
      </c>
      <c r="P26" s="4">
        <f t="shared" si="6"/>
        <v>288</v>
      </c>
      <c r="Q26" s="4">
        <f t="shared" si="15"/>
        <v>0</v>
      </c>
      <c r="R26" s="4">
        <f t="shared" si="15"/>
        <v>0</v>
      </c>
    </row>
    <row r="27" spans="1:18">
      <c r="A27" s="3">
        <v>26</v>
      </c>
      <c r="B27" s="3" t="s">
        <v>6</v>
      </c>
      <c r="C27" s="4">
        <f t="shared" si="0"/>
        <v>13617</v>
      </c>
      <c r="D27" s="4">
        <f t="shared" si="7"/>
        <v>734</v>
      </c>
      <c r="E27" s="3">
        <v>255</v>
      </c>
      <c r="F27" s="4">
        <f t="shared" si="13"/>
        <v>13171</v>
      </c>
      <c r="G27" s="4">
        <f t="shared" si="12"/>
        <v>8190</v>
      </c>
      <c r="H27" s="4">
        <f t="shared" si="8"/>
        <v>0</v>
      </c>
      <c r="I27" s="4">
        <f t="shared" si="9"/>
        <v>0</v>
      </c>
      <c r="J27" s="4">
        <f t="shared" si="10"/>
        <v>1</v>
      </c>
      <c r="K27" s="4">
        <f t="shared" si="1"/>
        <v>13872</v>
      </c>
      <c r="L27" s="6">
        <f t="shared" si="2"/>
        <v>3</v>
      </c>
      <c r="M27" s="6">
        <f t="shared" si="3"/>
        <v>51</v>
      </c>
      <c r="N27" s="6">
        <f t="shared" si="4"/>
        <v>12</v>
      </c>
      <c r="O27" s="4" t="str">
        <f t="shared" si="5"/>
        <v>10:51:12</v>
      </c>
      <c r="P27" s="4">
        <f t="shared" si="6"/>
        <v>255</v>
      </c>
      <c r="Q27" s="4">
        <f t="shared" si="15"/>
        <v>0</v>
      </c>
      <c r="R27" s="4">
        <f t="shared" si="15"/>
        <v>0</v>
      </c>
    </row>
    <row r="28" spans="1:18">
      <c r="A28" s="3">
        <v>27</v>
      </c>
      <c r="B28" s="3" t="s">
        <v>60</v>
      </c>
      <c r="C28" s="4">
        <f t="shared" si="0"/>
        <v>14025</v>
      </c>
      <c r="D28" s="4">
        <f t="shared" si="7"/>
        <v>408</v>
      </c>
      <c r="E28" s="3">
        <v>268</v>
      </c>
      <c r="F28" s="4">
        <f t="shared" si="13"/>
        <v>13872</v>
      </c>
      <c r="G28" s="4">
        <f t="shared" si="12"/>
        <v>8190</v>
      </c>
      <c r="H28" s="4">
        <f t="shared" si="8"/>
        <v>0</v>
      </c>
      <c r="I28" s="4">
        <f t="shared" si="9"/>
        <v>0</v>
      </c>
      <c r="J28" s="4">
        <f t="shared" si="10"/>
        <v>1</v>
      </c>
      <c r="K28" s="4">
        <f t="shared" si="1"/>
        <v>14293</v>
      </c>
      <c r="L28" s="6">
        <f t="shared" si="2"/>
        <v>3</v>
      </c>
      <c r="M28" s="6">
        <f t="shared" si="3"/>
        <v>58</v>
      </c>
      <c r="N28" s="6">
        <f t="shared" si="4"/>
        <v>13</v>
      </c>
      <c r="O28" s="4" t="str">
        <f t="shared" si="5"/>
        <v>10:58:13</v>
      </c>
      <c r="P28" s="4">
        <f t="shared" si="6"/>
        <v>268</v>
      </c>
      <c r="Q28" s="4">
        <f t="shared" si="15"/>
        <v>0</v>
      </c>
      <c r="R28" s="4">
        <f t="shared" si="15"/>
        <v>0</v>
      </c>
    </row>
    <row r="29" spans="1:18">
      <c r="A29" s="3">
        <v>28</v>
      </c>
      <c r="B29" s="3" t="s">
        <v>46</v>
      </c>
      <c r="C29" s="4">
        <f t="shared" si="0"/>
        <v>15306</v>
      </c>
      <c r="D29" s="4">
        <f t="shared" si="7"/>
        <v>1281</v>
      </c>
      <c r="E29" s="3">
        <v>335</v>
      </c>
      <c r="F29" s="4">
        <f t="shared" si="13"/>
        <v>14293</v>
      </c>
      <c r="G29" s="4">
        <f t="shared" si="12"/>
        <v>8190</v>
      </c>
      <c r="H29" s="4">
        <f t="shared" si="8"/>
        <v>0</v>
      </c>
      <c r="I29" s="4">
        <f t="shared" si="9"/>
        <v>0</v>
      </c>
      <c r="J29" s="4">
        <f t="shared" si="10"/>
        <v>1</v>
      </c>
      <c r="K29" s="4">
        <f t="shared" si="1"/>
        <v>15641</v>
      </c>
      <c r="L29" s="6">
        <f t="shared" si="2"/>
        <v>4</v>
      </c>
      <c r="M29" s="6">
        <f t="shared" si="3"/>
        <v>20</v>
      </c>
      <c r="N29" s="6">
        <f t="shared" si="4"/>
        <v>41</v>
      </c>
      <c r="O29" s="4" t="str">
        <f t="shared" si="5"/>
        <v>11:20:41</v>
      </c>
      <c r="P29" s="4">
        <f t="shared" si="6"/>
        <v>335</v>
      </c>
      <c r="Q29" s="4">
        <f t="shared" si="15"/>
        <v>0</v>
      </c>
      <c r="R29" s="4">
        <f t="shared" si="15"/>
        <v>0</v>
      </c>
    </row>
    <row r="30" spans="1:18">
      <c r="A30" s="3">
        <v>29</v>
      </c>
      <c r="B30" s="3" t="s">
        <v>65</v>
      </c>
      <c r="C30" s="4">
        <f t="shared" si="0"/>
        <v>15695</v>
      </c>
      <c r="D30" s="4">
        <f t="shared" si="7"/>
        <v>389</v>
      </c>
      <c r="E30" s="3">
        <v>332</v>
      </c>
      <c r="F30" s="4">
        <f t="shared" si="13"/>
        <v>15641</v>
      </c>
      <c r="G30" s="4">
        <f t="shared" si="12"/>
        <v>8190</v>
      </c>
      <c r="H30" s="4">
        <f t="shared" si="8"/>
        <v>0</v>
      </c>
      <c r="I30" s="4">
        <f t="shared" si="9"/>
        <v>0</v>
      </c>
      <c r="J30" s="4">
        <f t="shared" si="10"/>
        <v>1</v>
      </c>
      <c r="K30" s="4">
        <f t="shared" si="1"/>
        <v>16027</v>
      </c>
      <c r="L30" s="6">
        <f t="shared" si="2"/>
        <v>4</v>
      </c>
      <c r="M30" s="6">
        <f t="shared" si="3"/>
        <v>27</v>
      </c>
      <c r="N30" s="6">
        <f t="shared" si="4"/>
        <v>7</v>
      </c>
      <c r="O30" s="4" t="str">
        <f t="shared" si="5"/>
        <v>11:27:07</v>
      </c>
      <c r="P30" s="4">
        <f t="shared" si="6"/>
        <v>332</v>
      </c>
      <c r="Q30" s="4">
        <f t="shared" si="15"/>
        <v>0</v>
      </c>
      <c r="R30" s="4">
        <f t="shared" si="15"/>
        <v>0</v>
      </c>
    </row>
    <row r="31" spans="1:18">
      <c r="A31" s="3">
        <v>30</v>
      </c>
      <c r="B31" s="3" t="s">
        <v>34</v>
      </c>
      <c r="C31" s="4">
        <f t="shared" si="0"/>
        <v>16186</v>
      </c>
      <c r="D31" s="4">
        <f t="shared" si="7"/>
        <v>491</v>
      </c>
      <c r="E31" s="3">
        <v>277</v>
      </c>
      <c r="F31" s="4">
        <f t="shared" si="13"/>
        <v>16027</v>
      </c>
      <c r="G31" s="4">
        <f t="shared" si="12"/>
        <v>8190</v>
      </c>
      <c r="H31" s="4">
        <f t="shared" si="8"/>
        <v>0</v>
      </c>
      <c r="I31" s="4">
        <f t="shared" si="9"/>
        <v>0</v>
      </c>
      <c r="J31" s="4">
        <f t="shared" si="10"/>
        <v>1</v>
      </c>
      <c r="K31" s="4">
        <f t="shared" si="1"/>
        <v>16463</v>
      </c>
      <c r="L31" s="6">
        <f t="shared" si="2"/>
        <v>4</v>
      </c>
      <c r="M31" s="6">
        <f t="shared" si="3"/>
        <v>34</v>
      </c>
      <c r="N31" s="6">
        <f t="shared" si="4"/>
        <v>23</v>
      </c>
      <c r="O31" s="4" t="str">
        <f t="shared" si="5"/>
        <v>11:34:23</v>
      </c>
      <c r="P31" s="4">
        <f t="shared" si="6"/>
        <v>277</v>
      </c>
      <c r="Q31" s="4">
        <f t="shared" si="15"/>
        <v>0</v>
      </c>
      <c r="R31" s="4">
        <f t="shared" si="15"/>
        <v>0</v>
      </c>
    </row>
    <row r="32" spans="1:18">
      <c r="A32" s="3">
        <v>31</v>
      </c>
      <c r="B32" s="3" t="s">
        <v>26</v>
      </c>
      <c r="C32" s="4">
        <f t="shared" si="0"/>
        <v>16268</v>
      </c>
      <c r="D32" s="4">
        <f t="shared" si="7"/>
        <v>82</v>
      </c>
      <c r="E32" s="3">
        <v>294</v>
      </c>
      <c r="F32" s="4">
        <f t="shared" si="13"/>
        <v>16463</v>
      </c>
      <c r="G32" s="4">
        <f t="shared" si="12"/>
        <v>8190</v>
      </c>
      <c r="H32" s="4">
        <f t="shared" si="8"/>
        <v>195</v>
      </c>
      <c r="I32" s="4">
        <f t="shared" si="9"/>
        <v>0</v>
      </c>
      <c r="J32" s="4">
        <f t="shared" si="10"/>
        <v>0</v>
      </c>
      <c r="K32" s="4">
        <f t="shared" si="1"/>
        <v>16562</v>
      </c>
      <c r="L32" s="6">
        <f t="shared" si="2"/>
        <v>4</v>
      </c>
      <c r="M32" s="6">
        <f t="shared" si="3"/>
        <v>36</v>
      </c>
      <c r="N32" s="6">
        <f t="shared" si="4"/>
        <v>2</v>
      </c>
      <c r="O32" s="4" t="str">
        <f t="shared" si="5"/>
        <v>11:36:02</v>
      </c>
      <c r="P32" s="4">
        <f t="shared" si="6"/>
        <v>294</v>
      </c>
      <c r="Q32" s="4">
        <f t="shared" si="15"/>
        <v>1</v>
      </c>
      <c r="R32" s="4">
        <f t="shared" si="15"/>
        <v>0</v>
      </c>
    </row>
    <row r="33" spans="1:18">
      <c r="A33" s="3">
        <v>32</v>
      </c>
      <c r="B33" s="3" t="s">
        <v>16</v>
      </c>
      <c r="C33" s="4">
        <f t="shared" si="0"/>
        <v>16741</v>
      </c>
      <c r="D33" s="4">
        <f t="shared" si="7"/>
        <v>473</v>
      </c>
      <c r="E33" s="3">
        <v>337</v>
      </c>
      <c r="F33" s="4">
        <f t="shared" si="13"/>
        <v>16463</v>
      </c>
      <c r="G33" s="4">
        <f t="shared" si="12"/>
        <v>16562</v>
      </c>
      <c r="H33" s="4">
        <f t="shared" si="8"/>
        <v>0</v>
      </c>
      <c r="I33" s="4">
        <f t="shared" si="9"/>
        <v>0</v>
      </c>
      <c r="J33" s="4">
        <f t="shared" si="10"/>
        <v>1</v>
      </c>
      <c r="K33" s="4">
        <f t="shared" si="1"/>
        <v>17078</v>
      </c>
      <c r="L33" s="6">
        <f t="shared" si="2"/>
        <v>4</v>
      </c>
      <c r="M33" s="6">
        <f t="shared" si="3"/>
        <v>44</v>
      </c>
      <c r="N33" s="6">
        <f t="shared" si="4"/>
        <v>38</v>
      </c>
      <c r="O33" s="4" t="str">
        <f t="shared" si="5"/>
        <v>11:44:38</v>
      </c>
      <c r="P33" s="4">
        <f t="shared" si="6"/>
        <v>337</v>
      </c>
      <c r="Q33" s="4">
        <f t="shared" si="15"/>
        <v>0</v>
      </c>
      <c r="R33" s="4">
        <f t="shared" si="15"/>
        <v>0</v>
      </c>
    </row>
    <row r="34" spans="1:18">
      <c r="A34" s="3">
        <v>33</v>
      </c>
      <c r="B34" s="3" t="s">
        <v>32</v>
      </c>
      <c r="C34" s="4">
        <f t="shared" si="0"/>
        <v>17436</v>
      </c>
      <c r="D34" s="4">
        <f t="shared" si="7"/>
        <v>695</v>
      </c>
      <c r="E34" s="3">
        <v>247</v>
      </c>
      <c r="F34" s="4">
        <f t="shared" si="13"/>
        <v>17078</v>
      </c>
      <c r="G34" s="4">
        <f t="shared" si="12"/>
        <v>16562</v>
      </c>
      <c r="H34" s="4">
        <f t="shared" si="8"/>
        <v>0</v>
      </c>
      <c r="I34" s="4">
        <f t="shared" si="9"/>
        <v>0</v>
      </c>
      <c r="J34" s="4">
        <f t="shared" si="10"/>
        <v>1</v>
      </c>
      <c r="K34" s="4">
        <f t="shared" ref="K34:K70" si="16">MIN(H34,I34)+E34+C34</f>
        <v>17683</v>
      </c>
      <c r="L34" s="6">
        <f t="shared" si="2"/>
        <v>4</v>
      </c>
      <c r="M34" s="6">
        <f t="shared" si="3"/>
        <v>54</v>
      </c>
      <c r="N34" s="6">
        <f t="shared" si="4"/>
        <v>43</v>
      </c>
      <c r="O34" s="4" t="str">
        <f t="shared" si="5"/>
        <v>11:54:43</v>
      </c>
      <c r="P34" s="4">
        <f t="shared" ref="P34:P70" si="17">K34-C34</f>
        <v>247</v>
      </c>
      <c r="Q34" s="4">
        <f t="shared" si="15"/>
        <v>0</v>
      </c>
      <c r="R34" s="4">
        <f t="shared" si="15"/>
        <v>0</v>
      </c>
    </row>
    <row r="35" spans="1:18">
      <c r="A35" s="3">
        <v>34</v>
      </c>
      <c r="B35" s="3" t="s">
        <v>55</v>
      </c>
      <c r="C35" s="4">
        <f t="shared" si="0"/>
        <v>17896</v>
      </c>
      <c r="D35" s="4">
        <f t="shared" ref="D35:D66" si="18">C35-C34</f>
        <v>460</v>
      </c>
      <c r="E35" s="3">
        <v>330</v>
      </c>
      <c r="F35" s="4">
        <f t="shared" si="13"/>
        <v>17683</v>
      </c>
      <c r="G35" s="4">
        <f t="shared" si="12"/>
        <v>16562</v>
      </c>
      <c r="H35" s="4">
        <f t="shared" ref="H35:H70" si="19">MAX(0,F35-C35)</f>
        <v>0</v>
      </c>
      <c r="I35" s="4">
        <f t="shared" ref="I35:I70" si="20">MAX(0,G35-C35)</f>
        <v>0</v>
      </c>
      <c r="J35" s="4">
        <f t="shared" si="10"/>
        <v>1</v>
      </c>
      <c r="K35" s="4">
        <f t="shared" si="16"/>
        <v>18226</v>
      </c>
      <c r="L35" s="6">
        <f t="shared" si="2"/>
        <v>5</v>
      </c>
      <c r="M35" s="6">
        <f t="shared" si="3"/>
        <v>3</v>
      </c>
      <c r="N35" s="6">
        <f t="shared" si="4"/>
        <v>46</v>
      </c>
      <c r="O35" s="4" t="str">
        <f t="shared" si="5"/>
        <v>12:03:46</v>
      </c>
      <c r="P35" s="4">
        <f t="shared" si="17"/>
        <v>330</v>
      </c>
      <c r="Q35" s="4">
        <f t="shared" si="15"/>
        <v>0</v>
      </c>
      <c r="R35" s="4">
        <f t="shared" si="15"/>
        <v>0</v>
      </c>
    </row>
    <row r="36" spans="1:18">
      <c r="A36" s="3">
        <v>35</v>
      </c>
      <c r="B36" s="3" t="s">
        <v>48</v>
      </c>
      <c r="C36" s="4">
        <f t="shared" si="0"/>
        <v>18373</v>
      </c>
      <c r="D36" s="4">
        <f t="shared" si="18"/>
        <v>477</v>
      </c>
      <c r="E36" s="3">
        <v>280</v>
      </c>
      <c r="F36" s="4">
        <f t="shared" si="13"/>
        <v>18226</v>
      </c>
      <c r="G36" s="4">
        <f t="shared" si="12"/>
        <v>16562</v>
      </c>
      <c r="H36" s="4">
        <f t="shared" si="19"/>
        <v>0</v>
      </c>
      <c r="I36" s="4">
        <f t="shared" si="20"/>
        <v>0</v>
      </c>
      <c r="J36" s="4">
        <f t="shared" si="10"/>
        <v>1</v>
      </c>
      <c r="K36" s="4">
        <f t="shared" si="16"/>
        <v>18653</v>
      </c>
      <c r="L36" s="6">
        <f t="shared" si="2"/>
        <v>5</v>
      </c>
      <c r="M36" s="6">
        <f t="shared" si="3"/>
        <v>10</v>
      </c>
      <c r="N36" s="6">
        <f t="shared" si="4"/>
        <v>53</v>
      </c>
      <c r="O36" s="4" t="str">
        <f t="shared" si="5"/>
        <v>12:10:53</v>
      </c>
      <c r="P36" s="4">
        <f t="shared" si="17"/>
        <v>280</v>
      </c>
      <c r="Q36" s="4">
        <f t="shared" si="15"/>
        <v>0</v>
      </c>
      <c r="R36" s="4">
        <f t="shared" si="15"/>
        <v>0</v>
      </c>
    </row>
    <row r="37" spans="1:18">
      <c r="A37" s="3">
        <v>36</v>
      </c>
      <c r="B37" s="3" t="s">
        <v>68</v>
      </c>
      <c r="C37" s="4">
        <f t="shared" si="0"/>
        <v>19028</v>
      </c>
      <c r="D37" s="4">
        <f t="shared" si="18"/>
        <v>655</v>
      </c>
      <c r="E37" s="3">
        <v>235</v>
      </c>
      <c r="F37" s="4">
        <f t="shared" si="13"/>
        <v>18653</v>
      </c>
      <c r="G37" s="4">
        <f t="shared" si="12"/>
        <v>16562</v>
      </c>
      <c r="H37" s="4">
        <f t="shared" si="19"/>
        <v>0</v>
      </c>
      <c r="I37" s="4">
        <f t="shared" si="20"/>
        <v>0</v>
      </c>
      <c r="J37" s="4">
        <f t="shared" si="10"/>
        <v>1</v>
      </c>
      <c r="K37" s="4">
        <f t="shared" si="16"/>
        <v>19263</v>
      </c>
      <c r="L37" s="6">
        <f t="shared" si="2"/>
        <v>5</v>
      </c>
      <c r="M37" s="6">
        <f t="shared" si="3"/>
        <v>21</v>
      </c>
      <c r="N37" s="6">
        <f t="shared" si="4"/>
        <v>3</v>
      </c>
      <c r="O37" s="4" t="str">
        <f t="shared" si="5"/>
        <v>12:21:03</v>
      </c>
      <c r="P37" s="4">
        <f t="shared" si="17"/>
        <v>235</v>
      </c>
      <c r="Q37" s="4">
        <f t="shared" si="15"/>
        <v>0</v>
      </c>
      <c r="R37" s="4">
        <f t="shared" si="15"/>
        <v>0</v>
      </c>
    </row>
    <row r="38" spans="1:18">
      <c r="A38" s="3">
        <v>37</v>
      </c>
      <c r="B38" s="3" t="s">
        <v>3</v>
      </c>
      <c r="C38" s="4">
        <f t="shared" si="0"/>
        <v>19513</v>
      </c>
      <c r="D38" s="4">
        <f t="shared" si="18"/>
        <v>485</v>
      </c>
      <c r="E38" s="3">
        <v>308</v>
      </c>
      <c r="F38" s="4">
        <f t="shared" si="13"/>
        <v>19263</v>
      </c>
      <c r="G38" s="4">
        <f t="shared" si="12"/>
        <v>16562</v>
      </c>
      <c r="H38" s="4">
        <f t="shared" si="19"/>
        <v>0</v>
      </c>
      <c r="I38" s="4">
        <f t="shared" si="20"/>
        <v>0</v>
      </c>
      <c r="J38" s="4">
        <f t="shared" si="10"/>
        <v>1</v>
      </c>
      <c r="K38" s="4">
        <f t="shared" si="16"/>
        <v>19821</v>
      </c>
      <c r="L38" s="6">
        <f t="shared" si="2"/>
        <v>5</v>
      </c>
      <c r="M38" s="6">
        <f t="shared" si="3"/>
        <v>30</v>
      </c>
      <c r="N38" s="6">
        <f t="shared" si="4"/>
        <v>21</v>
      </c>
      <c r="O38" s="4" t="str">
        <f t="shared" si="5"/>
        <v>12:30:21</v>
      </c>
      <c r="P38" s="4">
        <f t="shared" si="17"/>
        <v>308</v>
      </c>
      <c r="Q38" s="4">
        <f t="shared" ref="Q38:R53" si="21">IF(IF(H38=0,0,1)=0,0,Q37+1)</f>
        <v>0</v>
      </c>
      <c r="R38" s="4">
        <f t="shared" si="21"/>
        <v>0</v>
      </c>
    </row>
    <row r="39" spans="1:18">
      <c r="A39" s="3">
        <v>38</v>
      </c>
      <c r="B39" s="3" t="s">
        <v>4</v>
      </c>
      <c r="C39" s="4">
        <f t="shared" si="0"/>
        <v>20299</v>
      </c>
      <c r="D39" s="4">
        <f t="shared" si="18"/>
        <v>786</v>
      </c>
      <c r="E39" s="3">
        <v>250</v>
      </c>
      <c r="F39" s="4">
        <f t="shared" si="13"/>
        <v>19821</v>
      </c>
      <c r="G39" s="4">
        <f t="shared" si="12"/>
        <v>16562</v>
      </c>
      <c r="H39" s="4">
        <f t="shared" si="19"/>
        <v>0</v>
      </c>
      <c r="I39" s="4">
        <f t="shared" si="20"/>
        <v>0</v>
      </c>
      <c r="J39" s="4">
        <f t="shared" si="10"/>
        <v>1</v>
      </c>
      <c r="K39" s="4">
        <f t="shared" si="16"/>
        <v>20549</v>
      </c>
      <c r="L39" s="6">
        <f t="shared" si="2"/>
        <v>5</v>
      </c>
      <c r="M39" s="6">
        <f t="shared" si="3"/>
        <v>42</v>
      </c>
      <c r="N39" s="6">
        <f t="shared" si="4"/>
        <v>29</v>
      </c>
      <c r="O39" s="4" t="str">
        <f t="shared" si="5"/>
        <v>12:42:29</v>
      </c>
      <c r="P39" s="4">
        <f t="shared" si="17"/>
        <v>250</v>
      </c>
      <c r="Q39" s="4">
        <f t="shared" si="21"/>
        <v>0</v>
      </c>
      <c r="R39" s="4">
        <f t="shared" si="21"/>
        <v>0</v>
      </c>
    </row>
    <row r="40" spans="1:18">
      <c r="A40" s="3">
        <v>39</v>
      </c>
      <c r="B40" s="3" t="s">
        <v>33</v>
      </c>
      <c r="C40" s="4">
        <f t="shared" si="0"/>
        <v>20874</v>
      </c>
      <c r="D40" s="4">
        <f t="shared" si="18"/>
        <v>575</v>
      </c>
      <c r="E40" s="3">
        <v>305</v>
      </c>
      <c r="F40" s="4">
        <f t="shared" si="13"/>
        <v>20549</v>
      </c>
      <c r="G40" s="4">
        <f t="shared" si="12"/>
        <v>16562</v>
      </c>
      <c r="H40" s="4">
        <f t="shared" si="19"/>
        <v>0</v>
      </c>
      <c r="I40" s="4">
        <f t="shared" si="20"/>
        <v>0</v>
      </c>
      <c r="J40" s="4">
        <f t="shared" si="10"/>
        <v>1</v>
      </c>
      <c r="K40" s="4">
        <f t="shared" si="16"/>
        <v>21179</v>
      </c>
      <c r="L40" s="6">
        <f t="shared" si="2"/>
        <v>5</v>
      </c>
      <c r="M40" s="6">
        <f t="shared" si="3"/>
        <v>52</v>
      </c>
      <c r="N40" s="6">
        <f t="shared" si="4"/>
        <v>59</v>
      </c>
      <c r="O40" s="4" t="str">
        <f t="shared" si="5"/>
        <v>12:52:59</v>
      </c>
      <c r="P40" s="4">
        <f t="shared" si="17"/>
        <v>305</v>
      </c>
      <c r="Q40" s="4">
        <f t="shared" si="21"/>
        <v>0</v>
      </c>
      <c r="R40" s="4">
        <f t="shared" si="21"/>
        <v>0</v>
      </c>
    </row>
    <row r="41" spans="1:18">
      <c r="A41" s="3">
        <v>40</v>
      </c>
      <c r="B41" s="3" t="s">
        <v>12</v>
      </c>
      <c r="C41" s="4">
        <f t="shared" si="0"/>
        <v>21432</v>
      </c>
      <c r="D41" s="4">
        <f t="shared" si="18"/>
        <v>558</v>
      </c>
      <c r="E41" s="3">
        <v>237</v>
      </c>
      <c r="F41" s="4">
        <f t="shared" si="13"/>
        <v>21179</v>
      </c>
      <c r="G41" s="4">
        <f t="shared" si="12"/>
        <v>16562</v>
      </c>
      <c r="H41" s="4">
        <f t="shared" si="19"/>
        <v>0</v>
      </c>
      <c r="I41" s="4">
        <f t="shared" si="20"/>
        <v>0</v>
      </c>
      <c r="J41" s="4">
        <f t="shared" si="10"/>
        <v>1</v>
      </c>
      <c r="K41" s="4">
        <f t="shared" si="16"/>
        <v>21669</v>
      </c>
      <c r="L41" s="6">
        <f t="shared" si="2"/>
        <v>6</v>
      </c>
      <c r="M41" s="6">
        <f t="shared" si="3"/>
        <v>1</v>
      </c>
      <c r="N41" s="6">
        <f t="shared" si="4"/>
        <v>9</v>
      </c>
      <c r="O41" s="4" t="str">
        <f t="shared" si="5"/>
        <v>13:01:09</v>
      </c>
      <c r="P41" s="4">
        <f t="shared" si="17"/>
        <v>237</v>
      </c>
      <c r="Q41" s="4">
        <f t="shared" si="21"/>
        <v>0</v>
      </c>
      <c r="R41" s="4">
        <f t="shared" si="21"/>
        <v>0</v>
      </c>
    </row>
    <row r="42" spans="1:18">
      <c r="A42" s="3">
        <v>41</v>
      </c>
      <c r="B42" s="3" t="s">
        <v>37</v>
      </c>
      <c r="C42" s="4">
        <f t="shared" si="0"/>
        <v>22062</v>
      </c>
      <c r="D42" s="4">
        <f t="shared" si="18"/>
        <v>630</v>
      </c>
      <c r="E42" s="3">
        <v>244</v>
      </c>
      <c r="F42" s="4">
        <f t="shared" si="13"/>
        <v>21669</v>
      </c>
      <c r="G42" s="4">
        <f t="shared" si="12"/>
        <v>16562</v>
      </c>
      <c r="H42" s="4">
        <f t="shared" si="19"/>
        <v>0</v>
      </c>
      <c r="I42" s="4">
        <f t="shared" si="20"/>
        <v>0</v>
      </c>
      <c r="J42" s="4">
        <f t="shared" si="10"/>
        <v>1</v>
      </c>
      <c r="K42" s="4">
        <f t="shared" si="16"/>
        <v>22306</v>
      </c>
      <c r="L42" s="6">
        <f t="shared" si="2"/>
        <v>6</v>
      </c>
      <c r="M42" s="6">
        <f t="shared" si="3"/>
        <v>11</v>
      </c>
      <c r="N42" s="6">
        <f t="shared" si="4"/>
        <v>46</v>
      </c>
      <c r="O42" s="4" t="str">
        <f t="shared" si="5"/>
        <v>13:11:46</v>
      </c>
      <c r="P42" s="4">
        <f t="shared" si="17"/>
        <v>244</v>
      </c>
      <c r="Q42" s="4">
        <f t="shared" si="21"/>
        <v>0</v>
      </c>
      <c r="R42" s="4">
        <f t="shared" si="21"/>
        <v>0</v>
      </c>
    </row>
    <row r="43" spans="1:18">
      <c r="A43" s="3">
        <v>42</v>
      </c>
      <c r="B43" s="3" t="s">
        <v>35</v>
      </c>
      <c r="C43" s="4">
        <f t="shared" si="0"/>
        <v>22736</v>
      </c>
      <c r="D43" s="4">
        <f t="shared" si="18"/>
        <v>674</v>
      </c>
      <c r="E43" s="3">
        <v>276</v>
      </c>
      <c r="F43" s="4">
        <f t="shared" si="13"/>
        <v>22306</v>
      </c>
      <c r="G43" s="4">
        <f t="shared" si="12"/>
        <v>16562</v>
      </c>
      <c r="H43" s="4">
        <f t="shared" si="19"/>
        <v>0</v>
      </c>
      <c r="I43" s="4">
        <f t="shared" si="20"/>
        <v>0</v>
      </c>
      <c r="J43" s="4">
        <f t="shared" si="10"/>
        <v>1</v>
      </c>
      <c r="K43" s="4">
        <f t="shared" si="16"/>
        <v>23012</v>
      </c>
      <c r="L43" s="6">
        <f t="shared" si="2"/>
        <v>6</v>
      </c>
      <c r="M43" s="6">
        <f t="shared" si="3"/>
        <v>23</v>
      </c>
      <c r="N43" s="6">
        <f t="shared" si="4"/>
        <v>32</v>
      </c>
      <c r="O43" s="4" t="str">
        <f t="shared" si="5"/>
        <v>13:23:32</v>
      </c>
      <c r="P43" s="4">
        <f t="shared" si="17"/>
        <v>276</v>
      </c>
      <c r="Q43" s="4">
        <f t="shared" si="21"/>
        <v>0</v>
      </c>
      <c r="R43" s="4">
        <f t="shared" si="21"/>
        <v>0</v>
      </c>
    </row>
    <row r="44" spans="1:18">
      <c r="A44" s="3">
        <v>43</v>
      </c>
      <c r="B44" s="3" t="s">
        <v>54</v>
      </c>
      <c r="C44" s="4">
        <f t="shared" si="0"/>
        <v>23359</v>
      </c>
      <c r="D44" s="4">
        <f t="shared" si="18"/>
        <v>623</v>
      </c>
      <c r="E44" s="3">
        <v>295</v>
      </c>
      <c r="F44" s="4">
        <f t="shared" si="13"/>
        <v>23012</v>
      </c>
      <c r="G44" s="4">
        <f t="shared" si="12"/>
        <v>16562</v>
      </c>
      <c r="H44" s="4">
        <f t="shared" si="19"/>
        <v>0</v>
      </c>
      <c r="I44" s="4">
        <f t="shared" si="20"/>
        <v>0</v>
      </c>
      <c r="J44" s="4">
        <f t="shared" si="10"/>
        <v>1</v>
      </c>
      <c r="K44" s="4">
        <f t="shared" si="16"/>
        <v>23654</v>
      </c>
      <c r="L44" s="6">
        <f t="shared" si="2"/>
        <v>6</v>
      </c>
      <c r="M44" s="6">
        <f t="shared" si="3"/>
        <v>34</v>
      </c>
      <c r="N44" s="6">
        <f t="shared" si="4"/>
        <v>14</v>
      </c>
      <c r="O44" s="4" t="str">
        <f t="shared" si="5"/>
        <v>13:34:14</v>
      </c>
      <c r="P44" s="4">
        <f t="shared" si="17"/>
        <v>295</v>
      </c>
      <c r="Q44" s="4">
        <f t="shared" si="21"/>
        <v>0</v>
      </c>
      <c r="R44" s="4">
        <f t="shared" si="21"/>
        <v>0</v>
      </c>
    </row>
    <row r="45" spans="1:18">
      <c r="A45" s="3">
        <v>44</v>
      </c>
      <c r="B45" s="3" t="s">
        <v>29</v>
      </c>
      <c r="C45" s="4">
        <f t="shared" si="0"/>
        <v>23541</v>
      </c>
      <c r="D45" s="4">
        <f t="shared" si="18"/>
        <v>182</v>
      </c>
      <c r="E45" s="3">
        <v>346</v>
      </c>
      <c r="F45" s="4">
        <f t="shared" si="13"/>
        <v>23654</v>
      </c>
      <c r="G45" s="4">
        <f t="shared" si="12"/>
        <v>16562</v>
      </c>
      <c r="H45" s="4">
        <f t="shared" si="19"/>
        <v>113</v>
      </c>
      <c r="I45" s="4">
        <f t="shared" si="20"/>
        <v>0</v>
      </c>
      <c r="J45" s="4">
        <f t="shared" si="10"/>
        <v>0</v>
      </c>
      <c r="K45" s="4">
        <f t="shared" si="16"/>
        <v>23887</v>
      </c>
      <c r="L45" s="6">
        <f t="shared" si="2"/>
        <v>6</v>
      </c>
      <c r="M45" s="6">
        <f t="shared" si="3"/>
        <v>38</v>
      </c>
      <c r="N45" s="6">
        <f t="shared" si="4"/>
        <v>7</v>
      </c>
      <c r="O45" s="4" t="str">
        <f t="shared" si="5"/>
        <v>13:38:07</v>
      </c>
      <c r="P45" s="4">
        <f t="shared" si="17"/>
        <v>346</v>
      </c>
      <c r="Q45" s="4">
        <f t="shared" si="21"/>
        <v>1</v>
      </c>
      <c r="R45" s="4">
        <f t="shared" si="21"/>
        <v>0</v>
      </c>
    </row>
    <row r="46" spans="1:18">
      <c r="A46" s="3">
        <v>45</v>
      </c>
      <c r="B46" s="3" t="s">
        <v>17</v>
      </c>
      <c r="C46" s="4">
        <f t="shared" si="0"/>
        <v>24647</v>
      </c>
      <c r="D46" s="4">
        <f t="shared" si="18"/>
        <v>1106</v>
      </c>
      <c r="E46" s="3">
        <v>236</v>
      </c>
      <c r="F46" s="4">
        <f t="shared" si="13"/>
        <v>23654</v>
      </c>
      <c r="G46" s="4">
        <f t="shared" si="12"/>
        <v>23887</v>
      </c>
      <c r="H46" s="4">
        <f t="shared" si="19"/>
        <v>0</v>
      </c>
      <c r="I46" s="4">
        <f t="shared" si="20"/>
        <v>0</v>
      </c>
      <c r="J46" s="4">
        <f t="shared" si="10"/>
        <v>1</v>
      </c>
      <c r="K46" s="4">
        <f t="shared" si="16"/>
        <v>24883</v>
      </c>
      <c r="L46" s="6">
        <f t="shared" si="2"/>
        <v>6</v>
      </c>
      <c r="M46" s="6">
        <f t="shared" si="3"/>
        <v>54</v>
      </c>
      <c r="N46" s="6">
        <f t="shared" si="4"/>
        <v>43</v>
      </c>
      <c r="O46" s="4" t="str">
        <f t="shared" si="5"/>
        <v>13:54:43</v>
      </c>
      <c r="P46" s="4">
        <f t="shared" si="17"/>
        <v>236</v>
      </c>
      <c r="Q46" s="4">
        <f t="shared" si="21"/>
        <v>0</v>
      </c>
      <c r="R46" s="4">
        <f t="shared" si="21"/>
        <v>0</v>
      </c>
    </row>
    <row r="47" spans="1:18">
      <c r="A47" s="3">
        <v>46</v>
      </c>
      <c r="B47" s="3" t="s">
        <v>59</v>
      </c>
      <c r="C47" s="4">
        <f t="shared" si="0"/>
        <v>25396</v>
      </c>
      <c r="D47" s="4">
        <f t="shared" si="18"/>
        <v>749</v>
      </c>
      <c r="E47" s="3">
        <v>262</v>
      </c>
      <c r="F47" s="4">
        <f t="shared" si="13"/>
        <v>24883</v>
      </c>
      <c r="G47" s="4">
        <f t="shared" si="12"/>
        <v>23887</v>
      </c>
      <c r="H47" s="4">
        <f t="shared" si="19"/>
        <v>0</v>
      </c>
      <c r="I47" s="4">
        <f t="shared" si="20"/>
        <v>0</v>
      </c>
      <c r="J47" s="4">
        <f t="shared" si="10"/>
        <v>1</v>
      </c>
      <c r="K47" s="4">
        <f t="shared" si="16"/>
        <v>25658</v>
      </c>
      <c r="L47" s="6">
        <f t="shared" si="2"/>
        <v>7</v>
      </c>
      <c r="M47" s="6">
        <f t="shared" si="3"/>
        <v>7</v>
      </c>
      <c r="N47" s="6">
        <f t="shared" si="4"/>
        <v>38</v>
      </c>
      <c r="O47" s="4" t="str">
        <f t="shared" si="5"/>
        <v>14:07:38</v>
      </c>
      <c r="P47" s="4">
        <f t="shared" si="17"/>
        <v>262</v>
      </c>
      <c r="Q47" s="4">
        <f t="shared" si="21"/>
        <v>0</v>
      </c>
      <c r="R47" s="4">
        <f t="shared" si="21"/>
        <v>0</v>
      </c>
    </row>
    <row r="48" spans="1:18">
      <c r="A48" s="3">
        <v>47</v>
      </c>
      <c r="B48" s="3" t="s">
        <v>41</v>
      </c>
      <c r="C48" s="4">
        <f t="shared" si="0"/>
        <v>25919</v>
      </c>
      <c r="D48" s="4">
        <f t="shared" si="18"/>
        <v>523</v>
      </c>
      <c r="E48" s="3">
        <v>247</v>
      </c>
      <c r="F48" s="4">
        <f t="shared" si="13"/>
        <v>25658</v>
      </c>
      <c r="G48" s="4">
        <f t="shared" si="12"/>
        <v>23887</v>
      </c>
      <c r="H48" s="4">
        <f t="shared" si="19"/>
        <v>0</v>
      </c>
      <c r="I48" s="4">
        <f t="shared" si="20"/>
        <v>0</v>
      </c>
      <c r="J48" s="4">
        <f t="shared" si="10"/>
        <v>1</v>
      </c>
      <c r="K48" s="4">
        <f t="shared" si="16"/>
        <v>26166</v>
      </c>
      <c r="L48" s="6">
        <f t="shared" si="2"/>
        <v>7</v>
      </c>
      <c r="M48" s="6">
        <f t="shared" si="3"/>
        <v>16</v>
      </c>
      <c r="N48" s="6">
        <f t="shared" si="4"/>
        <v>6</v>
      </c>
      <c r="O48" s="4" t="str">
        <f t="shared" si="5"/>
        <v>14:16:06</v>
      </c>
      <c r="P48" s="4">
        <f t="shared" si="17"/>
        <v>247</v>
      </c>
      <c r="Q48" s="4">
        <f t="shared" si="21"/>
        <v>0</v>
      </c>
      <c r="R48" s="4">
        <f t="shared" si="21"/>
        <v>0</v>
      </c>
    </row>
    <row r="49" spans="1:18">
      <c r="A49" s="3">
        <v>48</v>
      </c>
      <c r="B49" s="3" t="s">
        <v>5</v>
      </c>
      <c r="C49" s="4">
        <f t="shared" si="0"/>
        <v>26587</v>
      </c>
      <c r="D49" s="4">
        <f t="shared" si="18"/>
        <v>668</v>
      </c>
      <c r="E49" s="3">
        <v>245</v>
      </c>
      <c r="F49" s="4">
        <f t="shared" si="13"/>
        <v>26166</v>
      </c>
      <c r="G49" s="4">
        <f t="shared" si="12"/>
        <v>23887</v>
      </c>
      <c r="H49" s="4">
        <f t="shared" si="19"/>
        <v>0</v>
      </c>
      <c r="I49" s="4">
        <f t="shared" si="20"/>
        <v>0</v>
      </c>
      <c r="J49" s="4">
        <f t="shared" si="10"/>
        <v>1</v>
      </c>
      <c r="K49" s="4">
        <f t="shared" si="16"/>
        <v>26832</v>
      </c>
      <c r="L49" s="6">
        <f t="shared" si="2"/>
        <v>7</v>
      </c>
      <c r="M49" s="6">
        <f t="shared" si="3"/>
        <v>27</v>
      </c>
      <c r="N49" s="6">
        <f t="shared" si="4"/>
        <v>12</v>
      </c>
      <c r="O49" s="4" t="str">
        <f t="shared" si="5"/>
        <v>14:27:12</v>
      </c>
      <c r="P49" s="4">
        <f t="shared" si="17"/>
        <v>245</v>
      </c>
      <c r="Q49" s="4">
        <f t="shared" si="21"/>
        <v>0</v>
      </c>
      <c r="R49" s="4">
        <f t="shared" si="21"/>
        <v>0</v>
      </c>
    </row>
    <row r="50" spans="1:18">
      <c r="A50" s="3">
        <v>49</v>
      </c>
      <c r="B50" s="3" t="s">
        <v>31</v>
      </c>
      <c r="C50" s="4">
        <f t="shared" si="0"/>
        <v>27021</v>
      </c>
      <c r="D50" s="4">
        <f t="shared" si="18"/>
        <v>434</v>
      </c>
      <c r="E50" s="3">
        <v>318</v>
      </c>
      <c r="F50" s="4">
        <f t="shared" si="13"/>
        <v>26832</v>
      </c>
      <c r="G50" s="4">
        <f t="shared" si="12"/>
        <v>23887</v>
      </c>
      <c r="H50" s="4">
        <f t="shared" si="19"/>
        <v>0</v>
      </c>
      <c r="I50" s="4">
        <f t="shared" si="20"/>
        <v>0</v>
      </c>
      <c r="J50" s="4">
        <f t="shared" si="10"/>
        <v>1</v>
      </c>
      <c r="K50" s="4">
        <f t="shared" si="16"/>
        <v>27339</v>
      </c>
      <c r="L50" s="6">
        <f t="shared" si="2"/>
        <v>7</v>
      </c>
      <c r="M50" s="6">
        <f t="shared" si="3"/>
        <v>35</v>
      </c>
      <c r="N50" s="6">
        <f t="shared" si="4"/>
        <v>39</v>
      </c>
      <c r="O50" s="4" t="str">
        <f t="shared" si="5"/>
        <v>14:35:39</v>
      </c>
      <c r="P50" s="4">
        <f t="shared" si="17"/>
        <v>318</v>
      </c>
      <c r="Q50" s="4">
        <f t="shared" si="21"/>
        <v>0</v>
      </c>
      <c r="R50" s="4">
        <f t="shared" si="21"/>
        <v>0</v>
      </c>
    </row>
    <row r="51" spans="1:18">
      <c r="A51" s="3">
        <v>50</v>
      </c>
      <c r="B51" s="3" t="s">
        <v>20</v>
      </c>
      <c r="C51" s="4">
        <f t="shared" si="0"/>
        <v>27854</v>
      </c>
      <c r="D51" s="4">
        <f t="shared" si="18"/>
        <v>833</v>
      </c>
      <c r="E51" s="3">
        <v>345</v>
      </c>
      <c r="F51" s="4">
        <f t="shared" si="13"/>
        <v>27339</v>
      </c>
      <c r="G51" s="4">
        <f t="shared" si="12"/>
        <v>23887</v>
      </c>
      <c r="H51" s="4">
        <f t="shared" si="19"/>
        <v>0</v>
      </c>
      <c r="I51" s="4">
        <f t="shared" si="20"/>
        <v>0</v>
      </c>
      <c r="J51" s="4">
        <f t="shared" si="10"/>
        <v>1</v>
      </c>
      <c r="K51" s="4">
        <f t="shared" si="16"/>
        <v>28199</v>
      </c>
      <c r="L51" s="6">
        <f t="shared" si="2"/>
        <v>7</v>
      </c>
      <c r="M51" s="6">
        <f t="shared" si="3"/>
        <v>49</v>
      </c>
      <c r="N51" s="6">
        <f t="shared" si="4"/>
        <v>59</v>
      </c>
      <c r="O51" s="4" t="str">
        <f t="shared" si="5"/>
        <v>14:49:59</v>
      </c>
      <c r="P51" s="4">
        <f t="shared" si="17"/>
        <v>345</v>
      </c>
      <c r="Q51" s="4">
        <f t="shared" si="21"/>
        <v>0</v>
      </c>
      <c r="R51" s="4">
        <f t="shared" si="21"/>
        <v>0</v>
      </c>
    </row>
    <row r="52" spans="1:18">
      <c r="A52" s="3">
        <v>51</v>
      </c>
      <c r="B52" s="3" t="s">
        <v>21</v>
      </c>
      <c r="C52" s="4">
        <f t="shared" si="0"/>
        <v>28083</v>
      </c>
      <c r="D52" s="4">
        <f t="shared" si="18"/>
        <v>229</v>
      </c>
      <c r="E52" s="3">
        <v>320</v>
      </c>
      <c r="F52" s="4">
        <f t="shared" si="13"/>
        <v>28199</v>
      </c>
      <c r="G52" s="4">
        <f t="shared" si="12"/>
        <v>23887</v>
      </c>
      <c r="H52" s="4">
        <f t="shared" si="19"/>
        <v>116</v>
      </c>
      <c r="I52" s="4">
        <f t="shared" si="20"/>
        <v>0</v>
      </c>
      <c r="J52" s="4">
        <f t="shared" si="10"/>
        <v>0</v>
      </c>
      <c r="K52" s="4">
        <f t="shared" si="16"/>
        <v>28403</v>
      </c>
      <c r="L52" s="6">
        <f t="shared" si="2"/>
        <v>7</v>
      </c>
      <c r="M52" s="6">
        <f t="shared" si="3"/>
        <v>53</v>
      </c>
      <c r="N52" s="6">
        <f t="shared" si="4"/>
        <v>23</v>
      </c>
      <c r="O52" s="4" t="str">
        <f t="shared" si="5"/>
        <v>14:53:23</v>
      </c>
      <c r="P52" s="4">
        <f t="shared" si="17"/>
        <v>320</v>
      </c>
      <c r="Q52" s="4">
        <f t="shared" si="21"/>
        <v>1</v>
      </c>
      <c r="R52" s="4">
        <f t="shared" si="21"/>
        <v>0</v>
      </c>
    </row>
    <row r="53" spans="1:18">
      <c r="A53" s="3">
        <v>52</v>
      </c>
      <c r="B53" s="3" t="s">
        <v>66</v>
      </c>
      <c r="C53" s="4">
        <f t="shared" si="0"/>
        <v>29153</v>
      </c>
      <c r="D53" s="4">
        <f t="shared" si="18"/>
        <v>1070</v>
      </c>
      <c r="E53" s="3">
        <v>317</v>
      </c>
      <c r="F53" s="4">
        <f t="shared" si="13"/>
        <v>28199</v>
      </c>
      <c r="G53" s="4">
        <f t="shared" si="12"/>
        <v>28403</v>
      </c>
      <c r="H53" s="4">
        <f t="shared" si="19"/>
        <v>0</v>
      </c>
      <c r="I53" s="4">
        <f t="shared" si="20"/>
        <v>0</v>
      </c>
      <c r="J53" s="4">
        <f t="shared" si="10"/>
        <v>1</v>
      </c>
      <c r="K53" s="4">
        <f t="shared" si="16"/>
        <v>29470</v>
      </c>
      <c r="L53" s="6">
        <f t="shared" si="2"/>
        <v>8</v>
      </c>
      <c r="M53" s="6">
        <f t="shared" si="3"/>
        <v>11</v>
      </c>
      <c r="N53" s="6">
        <f t="shared" si="4"/>
        <v>10</v>
      </c>
      <c r="O53" s="4" t="str">
        <f t="shared" si="5"/>
        <v>15:11:10</v>
      </c>
      <c r="P53" s="4">
        <f t="shared" si="17"/>
        <v>317</v>
      </c>
      <c r="Q53" s="4">
        <f t="shared" si="21"/>
        <v>0</v>
      </c>
      <c r="R53" s="4">
        <f t="shared" si="21"/>
        <v>0</v>
      </c>
    </row>
    <row r="54" spans="1:18">
      <c r="A54" s="3">
        <v>53</v>
      </c>
      <c r="B54" s="3" t="s">
        <v>40</v>
      </c>
      <c r="C54" s="4">
        <f t="shared" si="0"/>
        <v>29552</v>
      </c>
      <c r="D54" s="4">
        <f t="shared" si="18"/>
        <v>399</v>
      </c>
      <c r="E54" s="3">
        <v>296</v>
      </c>
      <c r="F54" s="4">
        <f t="shared" si="13"/>
        <v>29470</v>
      </c>
      <c r="G54" s="4">
        <f t="shared" si="12"/>
        <v>28403</v>
      </c>
      <c r="H54" s="4">
        <f t="shared" si="19"/>
        <v>0</v>
      </c>
      <c r="I54" s="4">
        <f t="shared" si="20"/>
        <v>0</v>
      </c>
      <c r="J54" s="4">
        <f t="shared" si="10"/>
        <v>1</v>
      </c>
      <c r="K54" s="4">
        <f t="shared" si="16"/>
        <v>29848</v>
      </c>
      <c r="L54" s="6">
        <f t="shared" si="2"/>
        <v>8</v>
      </c>
      <c r="M54" s="6">
        <f t="shared" si="3"/>
        <v>17</v>
      </c>
      <c r="N54" s="6">
        <f t="shared" si="4"/>
        <v>28</v>
      </c>
      <c r="O54" s="4" t="str">
        <f t="shared" si="5"/>
        <v>15:17:28</v>
      </c>
      <c r="P54" s="4">
        <f t="shared" si="17"/>
        <v>296</v>
      </c>
      <c r="Q54" s="4">
        <f t="shared" ref="Q54:R69" si="22">IF(IF(H54=0,0,1)=0,0,Q53+1)</f>
        <v>0</v>
      </c>
      <c r="R54" s="4">
        <f t="shared" si="22"/>
        <v>0</v>
      </c>
    </row>
    <row r="55" spans="1:18">
      <c r="A55" s="3">
        <v>54</v>
      </c>
      <c r="B55" s="3" t="s">
        <v>14</v>
      </c>
      <c r="C55" s="4">
        <f t="shared" si="0"/>
        <v>30269</v>
      </c>
      <c r="D55" s="4">
        <f t="shared" si="18"/>
        <v>717</v>
      </c>
      <c r="E55" s="3">
        <v>277</v>
      </c>
      <c r="F55" s="4">
        <f t="shared" si="13"/>
        <v>29848</v>
      </c>
      <c r="G55" s="4">
        <f t="shared" si="12"/>
        <v>28403</v>
      </c>
      <c r="H55" s="4">
        <f t="shared" si="19"/>
        <v>0</v>
      </c>
      <c r="I55" s="4">
        <f t="shared" si="20"/>
        <v>0</v>
      </c>
      <c r="J55" s="4">
        <f t="shared" si="10"/>
        <v>1</v>
      </c>
      <c r="K55" s="4">
        <f t="shared" si="16"/>
        <v>30546</v>
      </c>
      <c r="L55" s="6">
        <f t="shared" si="2"/>
        <v>8</v>
      </c>
      <c r="M55" s="6">
        <f t="shared" si="3"/>
        <v>29</v>
      </c>
      <c r="N55" s="6">
        <f t="shared" si="4"/>
        <v>6</v>
      </c>
      <c r="O55" s="4" t="str">
        <f t="shared" si="5"/>
        <v>15:29:06</v>
      </c>
      <c r="P55" s="4">
        <f t="shared" si="17"/>
        <v>277</v>
      </c>
      <c r="Q55" s="4">
        <f t="shared" si="22"/>
        <v>0</v>
      </c>
      <c r="R55" s="4">
        <f t="shared" si="22"/>
        <v>0</v>
      </c>
    </row>
    <row r="56" spans="1:18">
      <c r="A56" s="3">
        <v>55</v>
      </c>
      <c r="B56" s="3" t="s">
        <v>50</v>
      </c>
      <c r="C56" s="4">
        <f t="shared" si="0"/>
        <v>30651</v>
      </c>
      <c r="D56" s="4">
        <f t="shared" si="18"/>
        <v>382</v>
      </c>
      <c r="E56" s="3">
        <v>289</v>
      </c>
      <c r="F56" s="4">
        <f t="shared" si="13"/>
        <v>30546</v>
      </c>
      <c r="G56" s="4">
        <f t="shared" si="12"/>
        <v>28403</v>
      </c>
      <c r="H56" s="4">
        <f t="shared" si="19"/>
        <v>0</v>
      </c>
      <c r="I56" s="4">
        <f t="shared" si="20"/>
        <v>0</v>
      </c>
      <c r="J56" s="4">
        <f t="shared" si="10"/>
        <v>1</v>
      </c>
      <c r="K56" s="4">
        <f t="shared" si="16"/>
        <v>30940</v>
      </c>
      <c r="L56" s="6">
        <f t="shared" si="2"/>
        <v>8</v>
      </c>
      <c r="M56" s="6">
        <f t="shared" si="3"/>
        <v>35</v>
      </c>
      <c r="N56" s="6">
        <f t="shared" si="4"/>
        <v>40</v>
      </c>
      <c r="O56" s="4" t="str">
        <f t="shared" si="5"/>
        <v>15:35:40</v>
      </c>
      <c r="P56" s="4">
        <f t="shared" si="17"/>
        <v>289</v>
      </c>
      <c r="Q56" s="4">
        <f t="shared" si="22"/>
        <v>0</v>
      </c>
      <c r="R56" s="4">
        <f t="shared" si="22"/>
        <v>0</v>
      </c>
    </row>
    <row r="57" spans="1:18">
      <c r="A57" s="3">
        <v>56</v>
      </c>
      <c r="B57" s="3" t="s">
        <v>19</v>
      </c>
      <c r="C57" s="4">
        <f t="shared" si="0"/>
        <v>30887</v>
      </c>
      <c r="D57" s="4">
        <f t="shared" si="18"/>
        <v>236</v>
      </c>
      <c r="E57" s="3">
        <v>312</v>
      </c>
      <c r="F57" s="4">
        <f t="shared" si="13"/>
        <v>30940</v>
      </c>
      <c r="G57" s="4">
        <f t="shared" si="12"/>
        <v>28403</v>
      </c>
      <c r="H57" s="4">
        <f t="shared" si="19"/>
        <v>53</v>
      </c>
      <c r="I57" s="4">
        <f t="shared" si="20"/>
        <v>0</v>
      </c>
      <c r="J57" s="4">
        <f t="shared" si="10"/>
        <v>0</v>
      </c>
      <c r="K57" s="4">
        <f t="shared" si="16"/>
        <v>31199</v>
      </c>
      <c r="L57" s="6">
        <f t="shared" si="2"/>
        <v>8</v>
      </c>
      <c r="M57" s="6">
        <f t="shared" si="3"/>
        <v>39</v>
      </c>
      <c r="N57" s="6">
        <f t="shared" si="4"/>
        <v>59</v>
      </c>
      <c r="O57" s="4" t="str">
        <f t="shared" si="5"/>
        <v>15:39:59</v>
      </c>
      <c r="P57" s="4">
        <f t="shared" si="17"/>
        <v>312</v>
      </c>
      <c r="Q57" s="4">
        <f t="shared" si="22"/>
        <v>1</v>
      </c>
      <c r="R57" s="4">
        <f t="shared" si="22"/>
        <v>0</v>
      </c>
    </row>
    <row r="58" spans="1:18">
      <c r="A58" s="3">
        <v>57</v>
      </c>
      <c r="B58" s="3" t="s">
        <v>9</v>
      </c>
      <c r="C58" s="4">
        <f t="shared" si="0"/>
        <v>31415</v>
      </c>
      <c r="D58" s="4">
        <f t="shared" si="18"/>
        <v>528</v>
      </c>
      <c r="E58" s="3">
        <v>340</v>
      </c>
      <c r="F58" s="4">
        <f t="shared" si="13"/>
        <v>30940</v>
      </c>
      <c r="G58" s="4">
        <f t="shared" si="12"/>
        <v>31199</v>
      </c>
      <c r="H58" s="4">
        <f t="shared" si="19"/>
        <v>0</v>
      </c>
      <c r="I58" s="4">
        <f t="shared" si="20"/>
        <v>0</v>
      </c>
      <c r="J58" s="4">
        <f t="shared" si="10"/>
        <v>1</v>
      </c>
      <c r="K58" s="4">
        <f t="shared" si="16"/>
        <v>31755</v>
      </c>
      <c r="L58" s="6">
        <f t="shared" si="2"/>
        <v>8</v>
      </c>
      <c r="M58" s="6">
        <f t="shared" si="3"/>
        <v>49</v>
      </c>
      <c r="N58" s="6">
        <f t="shared" si="4"/>
        <v>15</v>
      </c>
      <c r="O58" s="4" t="str">
        <f t="shared" si="5"/>
        <v>15:49:15</v>
      </c>
      <c r="P58" s="4">
        <f t="shared" si="17"/>
        <v>340</v>
      </c>
      <c r="Q58" s="4">
        <f t="shared" si="22"/>
        <v>0</v>
      </c>
      <c r="R58" s="4">
        <f t="shared" si="22"/>
        <v>0</v>
      </c>
    </row>
    <row r="59" spans="1:18">
      <c r="A59" s="3">
        <v>58</v>
      </c>
      <c r="B59" s="3" t="s">
        <v>44</v>
      </c>
      <c r="C59" s="4">
        <f t="shared" si="0"/>
        <v>31910</v>
      </c>
      <c r="D59" s="4">
        <f t="shared" si="18"/>
        <v>495</v>
      </c>
      <c r="E59" s="3">
        <v>290</v>
      </c>
      <c r="F59" s="4">
        <f t="shared" si="13"/>
        <v>31755</v>
      </c>
      <c r="G59" s="4">
        <f t="shared" si="12"/>
        <v>31199</v>
      </c>
      <c r="H59" s="4">
        <f t="shared" si="19"/>
        <v>0</v>
      </c>
      <c r="I59" s="4">
        <f t="shared" si="20"/>
        <v>0</v>
      </c>
      <c r="J59" s="4">
        <f t="shared" si="10"/>
        <v>1</v>
      </c>
      <c r="K59" s="4">
        <f t="shared" si="16"/>
        <v>32200</v>
      </c>
      <c r="L59" s="6">
        <f t="shared" si="2"/>
        <v>8</v>
      </c>
      <c r="M59" s="6">
        <f t="shared" si="3"/>
        <v>56</v>
      </c>
      <c r="N59" s="6">
        <f t="shared" si="4"/>
        <v>40</v>
      </c>
      <c r="O59" s="4" t="str">
        <f t="shared" si="5"/>
        <v>15:56:40</v>
      </c>
      <c r="P59" s="4">
        <f t="shared" si="17"/>
        <v>290</v>
      </c>
      <c r="Q59" s="4">
        <f t="shared" si="22"/>
        <v>0</v>
      </c>
      <c r="R59" s="4">
        <f t="shared" si="22"/>
        <v>0</v>
      </c>
    </row>
    <row r="60" spans="1:18">
      <c r="A60" s="3">
        <v>59</v>
      </c>
      <c r="B60" s="3" t="s">
        <v>67</v>
      </c>
      <c r="C60" s="4">
        <f t="shared" si="0"/>
        <v>32220</v>
      </c>
      <c r="D60" s="4">
        <f t="shared" si="18"/>
        <v>310</v>
      </c>
      <c r="E60" s="3">
        <v>247</v>
      </c>
      <c r="F60" s="4">
        <f t="shared" si="13"/>
        <v>32200</v>
      </c>
      <c r="G60" s="4">
        <f t="shared" si="12"/>
        <v>31199</v>
      </c>
      <c r="H60" s="4">
        <f t="shared" si="19"/>
        <v>0</v>
      </c>
      <c r="I60" s="4">
        <f t="shared" si="20"/>
        <v>0</v>
      </c>
      <c r="J60" s="4">
        <f t="shared" si="10"/>
        <v>1</v>
      </c>
      <c r="K60" s="4">
        <f t="shared" si="16"/>
        <v>32467</v>
      </c>
      <c r="L60" s="6">
        <f t="shared" si="2"/>
        <v>9</v>
      </c>
      <c r="M60" s="6">
        <f t="shared" si="3"/>
        <v>1</v>
      </c>
      <c r="N60" s="6">
        <f t="shared" si="4"/>
        <v>7</v>
      </c>
      <c r="O60" s="4" t="str">
        <f t="shared" si="5"/>
        <v>16:01:07</v>
      </c>
      <c r="P60" s="4">
        <f t="shared" si="17"/>
        <v>247</v>
      </c>
      <c r="Q60" s="4">
        <f t="shared" si="22"/>
        <v>0</v>
      </c>
      <c r="R60" s="4">
        <f t="shared" si="22"/>
        <v>0</v>
      </c>
    </row>
    <row r="61" spans="1:18">
      <c r="A61" s="3">
        <v>60</v>
      </c>
      <c r="B61" s="3" t="s">
        <v>13</v>
      </c>
      <c r="C61" s="4">
        <f t="shared" si="0"/>
        <v>32868</v>
      </c>
      <c r="D61" s="4">
        <f t="shared" si="18"/>
        <v>648</v>
      </c>
      <c r="E61" s="3">
        <v>280</v>
      </c>
      <c r="F61" s="4">
        <f t="shared" si="13"/>
        <v>32467</v>
      </c>
      <c r="G61" s="4">
        <f t="shared" si="12"/>
        <v>31199</v>
      </c>
      <c r="H61" s="4">
        <f t="shared" si="19"/>
        <v>0</v>
      </c>
      <c r="I61" s="4">
        <f t="shared" si="20"/>
        <v>0</v>
      </c>
      <c r="J61" s="4">
        <f t="shared" si="10"/>
        <v>1</v>
      </c>
      <c r="K61" s="4">
        <f t="shared" si="16"/>
        <v>33148</v>
      </c>
      <c r="L61" s="6">
        <f t="shared" si="2"/>
        <v>9</v>
      </c>
      <c r="M61" s="6">
        <f t="shared" si="3"/>
        <v>12</v>
      </c>
      <c r="N61" s="6">
        <f t="shared" si="4"/>
        <v>28</v>
      </c>
      <c r="O61" s="4" t="str">
        <f t="shared" si="5"/>
        <v>16:12:28</v>
      </c>
      <c r="P61" s="4">
        <f t="shared" si="17"/>
        <v>280</v>
      </c>
      <c r="Q61" s="4">
        <f t="shared" si="22"/>
        <v>0</v>
      </c>
      <c r="R61" s="4">
        <f t="shared" si="22"/>
        <v>0</v>
      </c>
    </row>
    <row r="62" spans="1:18">
      <c r="A62" s="3">
        <v>61</v>
      </c>
      <c r="B62" s="3" t="s">
        <v>53</v>
      </c>
      <c r="C62" s="4">
        <f t="shared" si="0"/>
        <v>33548</v>
      </c>
      <c r="D62" s="4">
        <f t="shared" si="18"/>
        <v>680</v>
      </c>
      <c r="E62" s="3">
        <v>245</v>
      </c>
      <c r="F62" s="4">
        <f t="shared" si="13"/>
        <v>33148</v>
      </c>
      <c r="G62" s="4">
        <f t="shared" si="12"/>
        <v>31199</v>
      </c>
      <c r="H62" s="4">
        <f t="shared" si="19"/>
        <v>0</v>
      </c>
      <c r="I62" s="4">
        <f t="shared" si="20"/>
        <v>0</v>
      </c>
      <c r="J62" s="4">
        <f t="shared" si="10"/>
        <v>1</v>
      </c>
      <c r="K62" s="4">
        <f t="shared" si="16"/>
        <v>33793</v>
      </c>
      <c r="L62" s="6">
        <f t="shared" si="2"/>
        <v>9</v>
      </c>
      <c r="M62" s="6">
        <f t="shared" si="3"/>
        <v>23</v>
      </c>
      <c r="N62" s="6">
        <f t="shared" si="4"/>
        <v>13</v>
      </c>
      <c r="O62" s="4" t="str">
        <f t="shared" si="5"/>
        <v>16:23:13</v>
      </c>
      <c r="P62" s="4">
        <f t="shared" si="17"/>
        <v>245</v>
      </c>
      <c r="Q62" s="4">
        <f t="shared" si="22"/>
        <v>0</v>
      </c>
      <c r="R62" s="4">
        <f t="shared" si="22"/>
        <v>0</v>
      </c>
    </row>
    <row r="63" spans="1:18">
      <c r="A63" s="3">
        <v>62</v>
      </c>
      <c r="B63" s="3" t="s">
        <v>38</v>
      </c>
      <c r="C63" s="4">
        <f t="shared" si="0"/>
        <v>34346</v>
      </c>
      <c r="D63" s="4">
        <f t="shared" si="18"/>
        <v>798</v>
      </c>
      <c r="E63" s="3">
        <v>276</v>
      </c>
      <c r="F63" s="4">
        <f t="shared" si="13"/>
        <v>33793</v>
      </c>
      <c r="G63" s="4">
        <f t="shared" si="12"/>
        <v>31199</v>
      </c>
      <c r="H63" s="4">
        <f t="shared" si="19"/>
        <v>0</v>
      </c>
      <c r="I63" s="4">
        <f t="shared" si="20"/>
        <v>0</v>
      </c>
      <c r="J63" s="4">
        <f t="shared" si="10"/>
        <v>1</v>
      </c>
      <c r="K63" s="4">
        <f t="shared" si="16"/>
        <v>34622</v>
      </c>
      <c r="L63" s="6">
        <f t="shared" si="2"/>
        <v>9</v>
      </c>
      <c r="M63" s="6">
        <f t="shared" si="3"/>
        <v>37</v>
      </c>
      <c r="N63" s="6">
        <f t="shared" si="4"/>
        <v>2</v>
      </c>
      <c r="O63" s="4" t="str">
        <f t="shared" si="5"/>
        <v>16:37:02</v>
      </c>
      <c r="P63" s="4">
        <f t="shared" si="17"/>
        <v>276</v>
      </c>
      <c r="Q63" s="4">
        <f t="shared" si="22"/>
        <v>0</v>
      </c>
      <c r="R63" s="4">
        <f t="shared" si="22"/>
        <v>0</v>
      </c>
    </row>
    <row r="64" spans="1:18">
      <c r="A64" s="3">
        <v>63</v>
      </c>
      <c r="B64" s="3" t="s">
        <v>23</v>
      </c>
      <c r="C64" s="4">
        <f t="shared" si="0"/>
        <v>34570</v>
      </c>
      <c r="D64" s="4">
        <f t="shared" si="18"/>
        <v>224</v>
      </c>
      <c r="E64" s="3">
        <v>250</v>
      </c>
      <c r="F64" s="4">
        <f t="shared" si="13"/>
        <v>34622</v>
      </c>
      <c r="G64" s="4">
        <f t="shared" si="12"/>
        <v>31199</v>
      </c>
      <c r="H64" s="4">
        <f t="shared" si="19"/>
        <v>52</v>
      </c>
      <c r="I64" s="4">
        <f t="shared" si="20"/>
        <v>0</v>
      </c>
      <c r="J64" s="4">
        <f t="shared" si="10"/>
        <v>0</v>
      </c>
      <c r="K64" s="4">
        <f t="shared" si="16"/>
        <v>34820</v>
      </c>
      <c r="L64" s="6">
        <f t="shared" si="2"/>
        <v>9</v>
      </c>
      <c r="M64" s="6">
        <f t="shared" si="3"/>
        <v>40</v>
      </c>
      <c r="N64" s="6">
        <f t="shared" si="4"/>
        <v>20</v>
      </c>
      <c r="O64" s="4" t="str">
        <f t="shared" si="5"/>
        <v>16:40:20</v>
      </c>
      <c r="P64" s="4">
        <f t="shared" si="17"/>
        <v>250</v>
      </c>
      <c r="Q64" s="4">
        <f t="shared" si="22"/>
        <v>1</v>
      </c>
      <c r="R64" s="4">
        <f t="shared" si="22"/>
        <v>0</v>
      </c>
    </row>
    <row r="65" spans="1:18">
      <c r="A65" s="3">
        <v>64</v>
      </c>
      <c r="B65" s="3" t="s">
        <v>39</v>
      </c>
      <c r="C65" s="4">
        <f t="shared" si="0"/>
        <v>35641</v>
      </c>
      <c r="D65" s="4">
        <f t="shared" si="18"/>
        <v>1071</v>
      </c>
      <c r="E65" s="3">
        <v>287</v>
      </c>
      <c r="F65" s="4">
        <f t="shared" si="13"/>
        <v>34622</v>
      </c>
      <c r="G65" s="4">
        <f t="shared" si="12"/>
        <v>34820</v>
      </c>
      <c r="H65" s="4">
        <f t="shared" si="19"/>
        <v>0</v>
      </c>
      <c r="I65" s="4">
        <f t="shared" si="20"/>
        <v>0</v>
      </c>
      <c r="J65" s="4">
        <f t="shared" si="10"/>
        <v>1</v>
      </c>
      <c r="K65" s="4">
        <f t="shared" si="16"/>
        <v>35928</v>
      </c>
      <c r="L65" s="6">
        <f t="shared" si="2"/>
        <v>9</v>
      </c>
      <c r="M65" s="6">
        <f t="shared" si="3"/>
        <v>58</v>
      </c>
      <c r="N65" s="6">
        <f t="shared" si="4"/>
        <v>48</v>
      </c>
      <c r="O65" s="4" t="str">
        <f t="shared" si="5"/>
        <v>16:58:48</v>
      </c>
      <c r="P65" s="4">
        <f t="shared" si="17"/>
        <v>287</v>
      </c>
      <c r="Q65" s="4">
        <f t="shared" si="22"/>
        <v>0</v>
      </c>
      <c r="R65" s="4">
        <f t="shared" si="22"/>
        <v>0</v>
      </c>
    </row>
    <row r="66" spans="1:18">
      <c r="A66" s="3">
        <v>65</v>
      </c>
      <c r="B66" s="3" t="s">
        <v>1</v>
      </c>
      <c r="C66" s="4">
        <f t="shared" ref="C66:C70" si="23">3600*(LEFT(B66,2)-7)+60*LEFT(RIGHT(B66,5),2)+RIGHT(B66,2)</f>
        <v>36175</v>
      </c>
      <c r="D66" s="4">
        <f t="shared" si="18"/>
        <v>534</v>
      </c>
      <c r="E66" s="3">
        <v>254</v>
      </c>
      <c r="F66" s="4">
        <f t="shared" si="13"/>
        <v>35928</v>
      </c>
      <c r="G66" s="4">
        <f t="shared" si="12"/>
        <v>34820</v>
      </c>
      <c r="H66" s="4">
        <f t="shared" si="19"/>
        <v>0</v>
      </c>
      <c r="I66" s="4">
        <f t="shared" si="20"/>
        <v>0</v>
      </c>
      <c r="J66" s="4">
        <f t="shared" si="10"/>
        <v>1</v>
      </c>
      <c r="K66" s="4">
        <f t="shared" si="16"/>
        <v>36429</v>
      </c>
      <c r="L66" s="6">
        <f t="shared" ref="L66:L70" si="24">_xlfn.FLOOR.MATH(K66/3600)</f>
        <v>10</v>
      </c>
      <c r="M66" s="6">
        <f t="shared" ref="M66:M70" si="25">_xlfn.FLOOR.MATH((K66-3600*L66)/60)</f>
        <v>7</v>
      </c>
      <c r="N66" s="6">
        <f t="shared" ref="N66:N70" si="26">K66-3600*L66-60*M66</f>
        <v>9</v>
      </c>
      <c r="O66" s="4" t="str">
        <f t="shared" ref="O66:O70" si="27">TEXT(7+L66,"00") &amp; ":" &amp; TEXT(M66,"00") &amp; ":" &amp; TEXT(N66,"00")</f>
        <v>17:07:09</v>
      </c>
      <c r="P66" s="4">
        <f t="shared" si="17"/>
        <v>254</v>
      </c>
      <c r="Q66" s="4">
        <f t="shared" si="22"/>
        <v>0</v>
      </c>
      <c r="R66" s="4">
        <f t="shared" si="22"/>
        <v>0</v>
      </c>
    </row>
    <row r="67" spans="1:18">
      <c r="A67" s="3">
        <v>66</v>
      </c>
      <c r="B67" s="3" t="s">
        <v>61</v>
      </c>
      <c r="C67" s="4">
        <f t="shared" si="23"/>
        <v>36961</v>
      </c>
      <c r="D67" s="4">
        <f t="shared" ref="D67:D70" si="28">C67-C66</f>
        <v>786</v>
      </c>
      <c r="E67" s="3">
        <v>292</v>
      </c>
      <c r="F67" s="4">
        <f t="shared" si="13"/>
        <v>36429</v>
      </c>
      <c r="G67" s="4">
        <f t="shared" si="12"/>
        <v>34820</v>
      </c>
      <c r="H67" s="4">
        <f t="shared" si="19"/>
        <v>0</v>
      </c>
      <c r="I67" s="4">
        <f t="shared" si="20"/>
        <v>0</v>
      </c>
      <c r="J67" s="4">
        <f t="shared" ref="J67:J70" si="29">IF(H67&gt;I67,0,1)</f>
        <v>1</v>
      </c>
      <c r="K67" s="4">
        <f t="shared" si="16"/>
        <v>37253</v>
      </c>
      <c r="L67" s="6">
        <f t="shared" si="24"/>
        <v>10</v>
      </c>
      <c r="M67" s="6">
        <f t="shared" si="25"/>
        <v>20</v>
      </c>
      <c r="N67" s="6">
        <f t="shared" si="26"/>
        <v>53</v>
      </c>
      <c r="O67" s="4" t="str">
        <f t="shared" si="27"/>
        <v>17:20:53</v>
      </c>
      <c r="P67" s="4">
        <f t="shared" si="17"/>
        <v>292</v>
      </c>
      <c r="Q67" s="4">
        <f t="shared" si="22"/>
        <v>0</v>
      </c>
      <c r="R67" s="4">
        <f t="shared" si="22"/>
        <v>0</v>
      </c>
    </row>
    <row r="68" spans="1:18">
      <c r="A68" s="3">
        <v>67</v>
      </c>
      <c r="B68" s="3" t="s">
        <v>10</v>
      </c>
      <c r="C68" s="4">
        <f t="shared" si="23"/>
        <v>37452</v>
      </c>
      <c r="D68" s="4">
        <f t="shared" si="28"/>
        <v>491</v>
      </c>
      <c r="E68" s="3">
        <v>336</v>
      </c>
      <c r="F68" s="4">
        <f t="shared" si="13"/>
        <v>37253</v>
      </c>
      <c r="G68" s="4">
        <f t="shared" ref="G68:G70" si="30">IF(J67=0,K67,G67)</f>
        <v>34820</v>
      </c>
      <c r="H68" s="4">
        <f t="shared" si="19"/>
        <v>0</v>
      </c>
      <c r="I68" s="4">
        <f t="shared" si="20"/>
        <v>0</v>
      </c>
      <c r="J68" s="4">
        <f t="shared" si="29"/>
        <v>1</v>
      </c>
      <c r="K68" s="4">
        <f t="shared" si="16"/>
        <v>37788</v>
      </c>
      <c r="L68" s="6">
        <f t="shared" si="24"/>
        <v>10</v>
      </c>
      <c r="M68" s="6">
        <f t="shared" si="25"/>
        <v>29</v>
      </c>
      <c r="N68" s="6">
        <f t="shared" si="26"/>
        <v>48</v>
      </c>
      <c r="O68" s="4" t="str">
        <f t="shared" si="27"/>
        <v>17:29:48</v>
      </c>
      <c r="P68" s="4">
        <f t="shared" si="17"/>
        <v>336</v>
      </c>
      <c r="Q68" s="4">
        <f t="shared" si="22"/>
        <v>0</v>
      </c>
      <c r="R68" s="4">
        <f t="shared" si="22"/>
        <v>0</v>
      </c>
    </row>
    <row r="69" spans="1:18">
      <c r="A69" s="3">
        <v>68</v>
      </c>
      <c r="B69" s="3" t="s">
        <v>62</v>
      </c>
      <c r="C69" s="4">
        <f t="shared" si="23"/>
        <v>38541</v>
      </c>
      <c r="D69" s="4">
        <f t="shared" si="28"/>
        <v>1089</v>
      </c>
      <c r="E69" s="3">
        <v>324</v>
      </c>
      <c r="F69" s="4">
        <f t="shared" ref="F69:F70" si="31">IF(J68=1,K68,F68)</f>
        <v>37788</v>
      </c>
      <c r="G69" s="4">
        <f t="shared" si="30"/>
        <v>34820</v>
      </c>
      <c r="H69" s="4">
        <f t="shared" si="19"/>
        <v>0</v>
      </c>
      <c r="I69" s="4">
        <f t="shared" si="20"/>
        <v>0</v>
      </c>
      <c r="J69" s="4">
        <f t="shared" si="29"/>
        <v>1</v>
      </c>
      <c r="K69" s="4">
        <f t="shared" si="16"/>
        <v>38865</v>
      </c>
      <c r="L69" s="6">
        <f t="shared" si="24"/>
        <v>10</v>
      </c>
      <c r="M69" s="6">
        <f t="shared" si="25"/>
        <v>47</v>
      </c>
      <c r="N69" s="6">
        <f t="shared" si="26"/>
        <v>45</v>
      </c>
      <c r="O69" s="4" t="str">
        <f t="shared" si="27"/>
        <v>17:47:45</v>
      </c>
      <c r="P69" s="4">
        <f t="shared" si="17"/>
        <v>324</v>
      </c>
      <c r="Q69" s="4">
        <f t="shared" si="22"/>
        <v>0</v>
      </c>
      <c r="R69" s="4">
        <f t="shared" si="22"/>
        <v>0</v>
      </c>
    </row>
    <row r="70" spans="1:18">
      <c r="A70" s="3">
        <v>69</v>
      </c>
      <c r="B70" s="3" t="s">
        <v>30</v>
      </c>
      <c r="C70" s="4">
        <f t="shared" si="23"/>
        <v>39307</v>
      </c>
      <c r="D70" s="4">
        <f t="shared" si="28"/>
        <v>766</v>
      </c>
      <c r="E70" s="3">
        <v>263</v>
      </c>
      <c r="F70" s="4">
        <f t="shared" si="31"/>
        <v>38865</v>
      </c>
      <c r="G70" s="4">
        <f t="shared" si="30"/>
        <v>34820</v>
      </c>
      <c r="H70" s="4">
        <f t="shared" si="19"/>
        <v>0</v>
      </c>
      <c r="I70" s="4">
        <f t="shared" si="20"/>
        <v>0</v>
      </c>
      <c r="J70" s="4">
        <f t="shared" si="29"/>
        <v>1</v>
      </c>
      <c r="K70" s="4">
        <f t="shared" si="16"/>
        <v>39570</v>
      </c>
      <c r="L70" s="6">
        <f t="shared" si="24"/>
        <v>10</v>
      </c>
      <c r="M70" s="6">
        <f t="shared" si="25"/>
        <v>59</v>
      </c>
      <c r="N70" s="6">
        <f t="shared" si="26"/>
        <v>30</v>
      </c>
      <c r="O70" s="4" t="str">
        <f t="shared" si="27"/>
        <v>17:59:30</v>
      </c>
      <c r="P70" s="4">
        <f t="shared" si="17"/>
        <v>263</v>
      </c>
      <c r="Q70" s="4">
        <f t="shared" ref="Q70:R70" si="32">IF(IF(H70=0,0,1)=0,0,Q69+1)</f>
        <v>0</v>
      </c>
      <c r="R70" s="4">
        <f t="shared" si="32"/>
        <v>0</v>
      </c>
    </row>
    <row r="71" spans="1:18">
      <c r="D71" s="1">
        <f>SUM(D2:D70)</f>
        <v>39307</v>
      </c>
      <c r="E71" s="1">
        <f>SUM(E2:E70)</f>
        <v>19685</v>
      </c>
      <c r="F71" s="7"/>
      <c r="G71" s="7"/>
      <c r="H71" s="8">
        <f>SUM(H2:H70)</f>
        <v>702</v>
      </c>
      <c r="I71" s="8">
        <f>SUM(I2:I70)</f>
        <v>0</v>
      </c>
      <c r="P71" s="1">
        <f>SUM(P2:P70)</f>
        <v>19685</v>
      </c>
    </row>
    <row r="72" spans="1:18">
      <c r="D72" s="1">
        <f>AVERAGE(D2:D70)</f>
        <v>569.66666666666663</v>
      </c>
      <c r="E72" s="1">
        <f>AVERAGE(E2:E70)</f>
        <v>285.28985507246375</v>
      </c>
      <c r="H72" s="1">
        <f>AVERAGE(H2:H70)</f>
        <v>10.173913043478262</v>
      </c>
      <c r="I72" s="1">
        <f>AVERAGE(I2:I70)</f>
        <v>0</v>
      </c>
      <c r="L72" s="1">
        <f>AVERAGE(L2:L70)</f>
        <v>4.7971014492753623</v>
      </c>
      <c r="M72" s="1">
        <f>AVERAGE(M2:M70)</f>
        <v>30.840579710144926</v>
      </c>
      <c r="N72" s="1">
        <f>AVERAGE(N2:N70)</f>
        <v>26.536231884057973</v>
      </c>
      <c r="P72" s="1">
        <f>AVERAGE(P2:P70)</f>
        <v>285.28985507246375</v>
      </c>
      <c r="Q72" s="1">
        <f>AVERAGE(Q2:Q70)</f>
        <v>8.6956521739130432E-2</v>
      </c>
      <c r="R72" s="1">
        <f>AVERAGE(R2:R70)</f>
        <v>0</v>
      </c>
    </row>
  </sheetData>
  <autoFilter ref="A1:R72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F1" zoomScale="130" zoomScaleNormal="130" workbookViewId="0">
      <pane ySplit="1" topLeftCell="A44" activePane="bottomLeft" state="frozen"/>
      <selection pane="bottomLeft" activeCell="O71" sqref="O71"/>
    </sheetView>
  </sheetViews>
  <sheetFormatPr defaultRowHeight="14.4"/>
  <cols>
    <col min="1" max="1" width="13.5546875" style="1" bestFit="1" customWidth="1"/>
    <col min="2" max="2" width="21.6640625" style="1" bestFit="1" customWidth="1"/>
    <col min="3" max="4" width="21.6640625" style="1" customWidth="1"/>
    <col min="5" max="5" width="20.5546875" style="1" bestFit="1" customWidth="1"/>
    <col min="6" max="7" width="28.77734375" style="1" bestFit="1" customWidth="1"/>
    <col min="8" max="9" width="22.5546875" style="1" bestFit="1" customWidth="1"/>
    <col min="10" max="10" width="22.5546875" style="1" customWidth="1"/>
    <col min="11" max="11" width="18.44140625" style="1" bestFit="1" customWidth="1"/>
    <col min="12" max="12" width="1.21875" style="1" customWidth="1"/>
    <col min="13" max="14" width="1.33203125" style="1" customWidth="1"/>
    <col min="15" max="15" width="24.6640625" style="1" bestFit="1" customWidth="1"/>
    <col min="16" max="16" width="16.109375" style="1" bestFit="1" customWidth="1"/>
    <col min="17" max="18" width="22.88671875" style="1" customWidth="1"/>
    <col min="19" max="16384" width="8.88671875" style="1"/>
  </cols>
  <sheetData>
    <row r="1" spans="1:18">
      <c r="A1" s="2" t="s">
        <v>0</v>
      </c>
      <c r="B1" s="2" t="s">
        <v>71</v>
      </c>
      <c r="C1" s="2" t="s">
        <v>74</v>
      </c>
      <c r="D1" s="2" t="s">
        <v>80</v>
      </c>
      <c r="E1" s="2" t="s">
        <v>70</v>
      </c>
      <c r="F1" s="2" t="s">
        <v>87</v>
      </c>
      <c r="G1" s="2" t="s">
        <v>88</v>
      </c>
      <c r="H1" s="2" t="s">
        <v>82</v>
      </c>
      <c r="I1" s="2" t="s">
        <v>83</v>
      </c>
      <c r="J1" s="2" t="s">
        <v>84</v>
      </c>
      <c r="K1" s="2" t="s">
        <v>75</v>
      </c>
      <c r="L1" s="2" t="s">
        <v>76</v>
      </c>
      <c r="M1" s="2" t="s">
        <v>77</v>
      </c>
      <c r="N1" s="2" t="s">
        <v>75</v>
      </c>
      <c r="O1" s="2" t="s">
        <v>73</v>
      </c>
      <c r="P1" s="2" t="s">
        <v>81</v>
      </c>
      <c r="Q1" s="2" t="s">
        <v>85</v>
      </c>
      <c r="R1" s="2" t="s">
        <v>86</v>
      </c>
    </row>
    <row r="2" spans="1:18">
      <c r="A2" s="3">
        <v>1</v>
      </c>
      <c r="B2" s="3" t="s">
        <v>2</v>
      </c>
      <c r="C2" s="4">
        <f t="shared" ref="C2:C65" si="0">3600*(LEFT(B2,2)-7)+60*LEFT(RIGHT(B2,5),2)+RIGHT(B2,2)</f>
        <v>22</v>
      </c>
      <c r="D2" s="4">
        <f>C2</f>
        <v>22</v>
      </c>
      <c r="E2" s="3">
        <v>981</v>
      </c>
      <c r="F2" s="3">
        <v>0</v>
      </c>
      <c r="G2" s="3">
        <v>0</v>
      </c>
      <c r="H2" s="5">
        <v>0</v>
      </c>
      <c r="I2" s="5">
        <v>0</v>
      </c>
      <c r="J2" s="4">
        <f>IF(H2&gt;I2,0,1)</f>
        <v>1</v>
      </c>
      <c r="K2" s="4">
        <f t="shared" ref="K2:K33" si="1">MIN(H2,I2)+E2+C2</f>
        <v>1003</v>
      </c>
      <c r="L2" s="6">
        <f t="shared" ref="L2:L65" si="2">_xlfn.FLOOR.MATH(K2/3600)</f>
        <v>0</v>
      </c>
      <c r="M2" s="6">
        <f t="shared" ref="M2:M65" si="3">_xlfn.FLOOR.MATH((K2-3600*L2)/60)</f>
        <v>16</v>
      </c>
      <c r="N2" s="6">
        <f t="shared" ref="N2:N65" si="4">K2-3600*L2-60*M2</f>
        <v>43</v>
      </c>
      <c r="O2" s="4" t="str">
        <f t="shared" ref="O2:O65" si="5">TEXT(7+L2,"00") &amp; ":" &amp; TEXT(M2,"00") &amp; ":" &amp; TEXT(N2,"00")</f>
        <v>07:16:43</v>
      </c>
      <c r="P2" s="4">
        <f t="shared" ref="P2:P33" si="6">K2-C2</f>
        <v>981</v>
      </c>
      <c r="Q2" s="3">
        <v>0</v>
      </c>
      <c r="R2" s="3">
        <v>0</v>
      </c>
    </row>
    <row r="3" spans="1:18">
      <c r="A3" s="3">
        <v>2</v>
      </c>
      <c r="B3" s="3" t="s">
        <v>36</v>
      </c>
      <c r="C3" s="4">
        <f t="shared" si="0"/>
        <v>620</v>
      </c>
      <c r="D3" s="4">
        <f t="shared" ref="D3:D34" si="7">C3-C2</f>
        <v>598</v>
      </c>
      <c r="E3" s="3">
        <v>966</v>
      </c>
      <c r="F3" s="4">
        <f>IF(J2=1,K2,F2)</f>
        <v>1003</v>
      </c>
      <c r="G3" s="4">
        <f>IF(J2=0,K2,G2)</f>
        <v>0</v>
      </c>
      <c r="H3" s="4">
        <f t="shared" ref="H3:H34" si="8">MAX(0,F3-C3)</f>
        <v>383</v>
      </c>
      <c r="I3" s="4">
        <f t="shared" ref="I3:I34" si="9">MAX(0,G3-C3)</f>
        <v>0</v>
      </c>
      <c r="J3" s="4">
        <f t="shared" ref="J3:J66" si="10">IF(H3&gt;I3,0,1)</f>
        <v>0</v>
      </c>
      <c r="K3" s="4">
        <f t="shared" si="1"/>
        <v>1586</v>
      </c>
      <c r="L3" s="6">
        <f t="shared" si="2"/>
        <v>0</v>
      </c>
      <c r="M3" s="6">
        <f t="shared" si="3"/>
        <v>26</v>
      </c>
      <c r="N3" s="6">
        <f t="shared" si="4"/>
        <v>26</v>
      </c>
      <c r="O3" s="4" t="str">
        <f t="shared" si="5"/>
        <v>07:26:26</v>
      </c>
      <c r="P3" s="4">
        <f t="shared" si="6"/>
        <v>966</v>
      </c>
      <c r="Q3" s="4">
        <f t="shared" ref="Q3:R5" si="11">IF(IF(H3=0,0,1)=0,0,Q2+1)</f>
        <v>1</v>
      </c>
      <c r="R3" s="4">
        <f t="shared" si="11"/>
        <v>0</v>
      </c>
    </row>
    <row r="4" spans="1:18">
      <c r="A4" s="3">
        <v>3</v>
      </c>
      <c r="B4" s="3" t="s">
        <v>63</v>
      </c>
      <c r="C4" s="4">
        <f t="shared" si="0"/>
        <v>1001</v>
      </c>
      <c r="D4" s="4">
        <f t="shared" si="7"/>
        <v>381</v>
      </c>
      <c r="E4" s="3">
        <v>966</v>
      </c>
      <c r="F4" s="4">
        <f>IF(J3=1,K3,F3)</f>
        <v>1003</v>
      </c>
      <c r="G4" s="4">
        <f t="shared" ref="G4:G67" si="12">IF(J3=0,K3,G3)</f>
        <v>1586</v>
      </c>
      <c r="H4" s="4">
        <f t="shared" si="8"/>
        <v>2</v>
      </c>
      <c r="I4" s="4">
        <f t="shared" si="9"/>
        <v>585</v>
      </c>
      <c r="J4" s="4">
        <f t="shared" si="10"/>
        <v>1</v>
      </c>
      <c r="K4" s="4">
        <f t="shared" si="1"/>
        <v>1969</v>
      </c>
      <c r="L4" s="6">
        <f t="shared" si="2"/>
        <v>0</v>
      </c>
      <c r="M4" s="6">
        <f t="shared" si="3"/>
        <v>32</v>
      </c>
      <c r="N4" s="6">
        <f t="shared" si="4"/>
        <v>49</v>
      </c>
      <c r="O4" s="4" t="str">
        <f t="shared" si="5"/>
        <v>07:32:49</v>
      </c>
      <c r="P4" s="4">
        <f t="shared" si="6"/>
        <v>968</v>
      </c>
      <c r="Q4" s="4">
        <f t="shared" si="11"/>
        <v>2</v>
      </c>
      <c r="R4" s="4">
        <f t="shared" si="11"/>
        <v>1</v>
      </c>
    </row>
    <row r="5" spans="1:18">
      <c r="A5" s="3">
        <v>4</v>
      </c>
      <c r="B5" s="3" t="s">
        <v>69</v>
      </c>
      <c r="C5" s="4">
        <f t="shared" si="0"/>
        <v>1439</v>
      </c>
      <c r="D5" s="4">
        <f t="shared" si="7"/>
        <v>438</v>
      </c>
      <c r="E5" s="3">
        <v>1062</v>
      </c>
      <c r="F5" s="4">
        <f t="shared" ref="F5:F68" si="13">IF(J4=1,K4,F4)</f>
        <v>1969</v>
      </c>
      <c r="G5" s="4">
        <f t="shared" si="12"/>
        <v>1586</v>
      </c>
      <c r="H5" s="4">
        <f t="shared" si="8"/>
        <v>530</v>
      </c>
      <c r="I5" s="4">
        <f t="shared" si="9"/>
        <v>147</v>
      </c>
      <c r="J5" s="4">
        <f t="shared" si="10"/>
        <v>0</v>
      </c>
      <c r="K5" s="4">
        <f t="shared" si="1"/>
        <v>2648</v>
      </c>
      <c r="L5" s="6">
        <f t="shared" si="2"/>
        <v>0</v>
      </c>
      <c r="M5" s="6">
        <f t="shared" si="3"/>
        <v>44</v>
      </c>
      <c r="N5" s="6">
        <f t="shared" si="4"/>
        <v>8</v>
      </c>
      <c r="O5" s="4" t="str">
        <f t="shared" si="5"/>
        <v>07:44:08</v>
      </c>
      <c r="P5" s="4">
        <f t="shared" si="6"/>
        <v>1209</v>
      </c>
      <c r="Q5" s="4">
        <f t="shared" si="11"/>
        <v>3</v>
      </c>
      <c r="R5" s="4">
        <f t="shared" si="11"/>
        <v>2</v>
      </c>
    </row>
    <row r="6" spans="1:18">
      <c r="A6" s="3">
        <v>5</v>
      </c>
      <c r="B6" s="3" t="s">
        <v>51</v>
      </c>
      <c r="C6" s="4">
        <f t="shared" si="0"/>
        <v>1978</v>
      </c>
      <c r="D6" s="4">
        <f t="shared" si="7"/>
        <v>539</v>
      </c>
      <c r="E6" s="3">
        <v>1101</v>
      </c>
      <c r="F6" s="4">
        <f t="shared" si="13"/>
        <v>1969</v>
      </c>
      <c r="G6" s="4">
        <f t="shared" si="12"/>
        <v>2648</v>
      </c>
      <c r="H6" s="4">
        <f t="shared" si="8"/>
        <v>0</v>
      </c>
      <c r="I6" s="4">
        <f t="shared" si="9"/>
        <v>670</v>
      </c>
      <c r="J6" s="4">
        <f t="shared" si="10"/>
        <v>1</v>
      </c>
      <c r="K6" s="4">
        <f t="shared" si="1"/>
        <v>3079</v>
      </c>
      <c r="L6" s="6">
        <f t="shared" si="2"/>
        <v>0</v>
      </c>
      <c r="M6" s="6">
        <f t="shared" si="3"/>
        <v>51</v>
      </c>
      <c r="N6" s="6">
        <f t="shared" si="4"/>
        <v>19</v>
      </c>
      <c r="O6" s="4" t="str">
        <f t="shared" si="5"/>
        <v>07:51:19</v>
      </c>
      <c r="P6" s="4">
        <f t="shared" si="6"/>
        <v>1101</v>
      </c>
      <c r="Q6" s="4">
        <f t="shared" ref="Q6:R66" si="14">IF(IF(H6=0,0,1)=0,0,Q5+1)</f>
        <v>0</v>
      </c>
      <c r="R6" s="4">
        <f t="shared" si="14"/>
        <v>3</v>
      </c>
    </row>
    <row r="7" spans="1:18">
      <c r="A7" s="3">
        <v>6</v>
      </c>
      <c r="B7" s="3" t="s">
        <v>28</v>
      </c>
      <c r="C7" s="4">
        <f t="shared" si="0"/>
        <v>2605</v>
      </c>
      <c r="D7" s="4">
        <f t="shared" si="7"/>
        <v>627</v>
      </c>
      <c r="E7" s="3">
        <v>807</v>
      </c>
      <c r="F7" s="4">
        <f t="shared" si="13"/>
        <v>3079</v>
      </c>
      <c r="G7" s="4">
        <f t="shared" si="12"/>
        <v>2648</v>
      </c>
      <c r="H7" s="4">
        <f t="shared" si="8"/>
        <v>474</v>
      </c>
      <c r="I7" s="4">
        <f t="shared" si="9"/>
        <v>43</v>
      </c>
      <c r="J7" s="4">
        <f t="shared" si="10"/>
        <v>0</v>
      </c>
      <c r="K7" s="4">
        <f t="shared" si="1"/>
        <v>3455</v>
      </c>
      <c r="L7" s="6">
        <f t="shared" si="2"/>
        <v>0</v>
      </c>
      <c r="M7" s="6">
        <f t="shared" si="3"/>
        <v>57</v>
      </c>
      <c r="N7" s="6">
        <f t="shared" si="4"/>
        <v>35</v>
      </c>
      <c r="O7" s="4" t="str">
        <f t="shared" si="5"/>
        <v>07:57:35</v>
      </c>
      <c r="P7" s="4">
        <f t="shared" si="6"/>
        <v>850</v>
      </c>
      <c r="Q7" s="4">
        <f t="shared" si="14"/>
        <v>1</v>
      </c>
      <c r="R7" s="4">
        <f t="shared" si="14"/>
        <v>4</v>
      </c>
    </row>
    <row r="8" spans="1:18">
      <c r="A8" s="3">
        <v>7</v>
      </c>
      <c r="B8" s="3" t="s">
        <v>56</v>
      </c>
      <c r="C8" s="4">
        <f t="shared" si="0"/>
        <v>2947</v>
      </c>
      <c r="D8" s="4">
        <f t="shared" si="7"/>
        <v>342</v>
      </c>
      <c r="E8" s="3">
        <v>1086</v>
      </c>
      <c r="F8" s="4">
        <f t="shared" si="13"/>
        <v>3079</v>
      </c>
      <c r="G8" s="4">
        <f t="shared" si="12"/>
        <v>3455</v>
      </c>
      <c r="H8" s="4">
        <f t="shared" si="8"/>
        <v>132</v>
      </c>
      <c r="I8" s="4">
        <f t="shared" si="9"/>
        <v>508</v>
      </c>
      <c r="J8" s="4">
        <f t="shared" si="10"/>
        <v>1</v>
      </c>
      <c r="K8" s="4">
        <f t="shared" si="1"/>
        <v>4165</v>
      </c>
      <c r="L8" s="6">
        <f t="shared" si="2"/>
        <v>1</v>
      </c>
      <c r="M8" s="6">
        <f t="shared" si="3"/>
        <v>9</v>
      </c>
      <c r="N8" s="6">
        <f t="shared" si="4"/>
        <v>25</v>
      </c>
      <c r="O8" s="4" t="str">
        <f t="shared" si="5"/>
        <v>08:09:25</v>
      </c>
      <c r="P8" s="4">
        <f t="shared" si="6"/>
        <v>1218</v>
      </c>
      <c r="Q8" s="4">
        <f t="shared" si="14"/>
        <v>2</v>
      </c>
      <c r="R8" s="4">
        <f t="shared" si="14"/>
        <v>5</v>
      </c>
    </row>
    <row r="9" spans="1:18">
      <c r="A9" s="3">
        <v>8</v>
      </c>
      <c r="B9" s="3" t="s">
        <v>15</v>
      </c>
      <c r="C9" s="4">
        <f t="shared" si="0"/>
        <v>3704</v>
      </c>
      <c r="D9" s="4">
        <f t="shared" si="7"/>
        <v>757</v>
      </c>
      <c r="E9" s="3">
        <v>858</v>
      </c>
      <c r="F9" s="4">
        <f t="shared" si="13"/>
        <v>4165</v>
      </c>
      <c r="G9" s="4">
        <f t="shared" si="12"/>
        <v>3455</v>
      </c>
      <c r="H9" s="4">
        <f t="shared" si="8"/>
        <v>461</v>
      </c>
      <c r="I9" s="4">
        <f t="shared" si="9"/>
        <v>0</v>
      </c>
      <c r="J9" s="4">
        <f t="shared" si="10"/>
        <v>0</v>
      </c>
      <c r="K9" s="4">
        <f t="shared" si="1"/>
        <v>4562</v>
      </c>
      <c r="L9" s="6">
        <f t="shared" si="2"/>
        <v>1</v>
      </c>
      <c r="M9" s="6">
        <f t="shared" si="3"/>
        <v>16</v>
      </c>
      <c r="N9" s="6">
        <f t="shared" si="4"/>
        <v>2</v>
      </c>
      <c r="O9" s="4" t="str">
        <f t="shared" si="5"/>
        <v>08:16:02</v>
      </c>
      <c r="P9" s="4">
        <f t="shared" si="6"/>
        <v>858</v>
      </c>
      <c r="Q9" s="4">
        <f t="shared" si="14"/>
        <v>3</v>
      </c>
      <c r="R9" s="4">
        <f t="shared" si="14"/>
        <v>0</v>
      </c>
    </row>
    <row r="10" spans="1:18">
      <c r="A10" s="3">
        <v>9</v>
      </c>
      <c r="B10" s="3" t="s">
        <v>57</v>
      </c>
      <c r="C10" s="4">
        <f t="shared" si="0"/>
        <v>4172</v>
      </c>
      <c r="D10" s="4">
        <f t="shared" si="7"/>
        <v>468</v>
      </c>
      <c r="E10" s="3">
        <v>963</v>
      </c>
      <c r="F10" s="4">
        <f t="shared" si="13"/>
        <v>4165</v>
      </c>
      <c r="G10" s="4">
        <f t="shared" si="12"/>
        <v>4562</v>
      </c>
      <c r="H10" s="4">
        <f t="shared" si="8"/>
        <v>0</v>
      </c>
      <c r="I10" s="4">
        <f t="shared" si="9"/>
        <v>390</v>
      </c>
      <c r="J10" s="4">
        <f t="shared" si="10"/>
        <v>1</v>
      </c>
      <c r="K10" s="4">
        <f t="shared" si="1"/>
        <v>5135</v>
      </c>
      <c r="L10" s="6">
        <f t="shared" si="2"/>
        <v>1</v>
      </c>
      <c r="M10" s="6">
        <f t="shared" si="3"/>
        <v>25</v>
      </c>
      <c r="N10" s="6">
        <f t="shared" si="4"/>
        <v>35</v>
      </c>
      <c r="O10" s="4" t="str">
        <f t="shared" si="5"/>
        <v>08:25:35</v>
      </c>
      <c r="P10" s="4">
        <f t="shared" si="6"/>
        <v>963</v>
      </c>
      <c r="Q10" s="4">
        <f t="shared" si="14"/>
        <v>0</v>
      </c>
      <c r="R10" s="4">
        <f t="shared" si="14"/>
        <v>1</v>
      </c>
    </row>
    <row r="11" spans="1:18">
      <c r="A11" s="3">
        <v>10</v>
      </c>
      <c r="B11" s="3" t="s">
        <v>8</v>
      </c>
      <c r="C11" s="4">
        <f t="shared" si="0"/>
        <v>4802</v>
      </c>
      <c r="D11" s="4">
        <f t="shared" si="7"/>
        <v>630</v>
      </c>
      <c r="E11" s="3">
        <v>1122</v>
      </c>
      <c r="F11" s="4">
        <f t="shared" si="13"/>
        <v>5135</v>
      </c>
      <c r="G11" s="4">
        <f t="shared" si="12"/>
        <v>4562</v>
      </c>
      <c r="H11" s="4">
        <f t="shared" si="8"/>
        <v>333</v>
      </c>
      <c r="I11" s="4">
        <f t="shared" si="9"/>
        <v>0</v>
      </c>
      <c r="J11" s="4">
        <f t="shared" si="10"/>
        <v>0</v>
      </c>
      <c r="K11" s="4">
        <f t="shared" si="1"/>
        <v>5924</v>
      </c>
      <c r="L11" s="6">
        <f t="shared" si="2"/>
        <v>1</v>
      </c>
      <c r="M11" s="6">
        <f t="shared" si="3"/>
        <v>38</v>
      </c>
      <c r="N11" s="6">
        <f t="shared" si="4"/>
        <v>44</v>
      </c>
      <c r="O11" s="4" t="str">
        <f t="shared" si="5"/>
        <v>08:38:44</v>
      </c>
      <c r="P11" s="4">
        <f t="shared" si="6"/>
        <v>1122</v>
      </c>
      <c r="Q11" s="4">
        <f t="shared" si="14"/>
        <v>1</v>
      </c>
      <c r="R11" s="4">
        <f t="shared" si="14"/>
        <v>0</v>
      </c>
    </row>
    <row r="12" spans="1:18">
      <c r="A12" s="3">
        <v>11</v>
      </c>
      <c r="B12" s="3" t="s">
        <v>49</v>
      </c>
      <c r="C12" s="4">
        <f t="shared" si="0"/>
        <v>5272</v>
      </c>
      <c r="D12" s="4">
        <f t="shared" si="7"/>
        <v>470</v>
      </c>
      <c r="E12" s="3">
        <v>1053</v>
      </c>
      <c r="F12" s="4">
        <f t="shared" si="13"/>
        <v>5135</v>
      </c>
      <c r="G12" s="4">
        <f t="shared" si="12"/>
        <v>5924</v>
      </c>
      <c r="H12" s="4">
        <f t="shared" si="8"/>
        <v>0</v>
      </c>
      <c r="I12" s="4">
        <f t="shared" si="9"/>
        <v>652</v>
      </c>
      <c r="J12" s="4">
        <f t="shared" si="10"/>
        <v>1</v>
      </c>
      <c r="K12" s="4">
        <f t="shared" si="1"/>
        <v>6325</v>
      </c>
      <c r="L12" s="6">
        <f t="shared" si="2"/>
        <v>1</v>
      </c>
      <c r="M12" s="6">
        <f t="shared" si="3"/>
        <v>45</v>
      </c>
      <c r="N12" s="6">
        <f t="shared" si="4"/>
        <v>25</v>
      </c>
      <c r="O12" s="4" t="str">
        <f t="shared" si="5"/>
        <v>08:45:25</v>
      </c>
      <c r="P12" s="4">
        <f t="shared" si="6"/>
        <v>1053</v>
      </c>
      <c r="Q12" s="4">
        <f t="shared" si="14"/>
        <v>0</v>
      </c>
      <c r="R12" s="4">
        <f t="shared" si="14"/>
        <v>1</v>
      </c>
    </row>
    <row r="13" spans="1:18">
      <c r="A13" s="3">
        <v>12</v>
      </c>
      <c r="B13" s="3" t="s">
        <v>43</v>
      </c>
      <c r="C13" s="4">
        <f t="shared" si="0"/>
        <v>5601</v>
      </c>
      <c r="D13" s="4">
        <f t="shared" si="7"/>
        <v>329</v>
      </c>
      <c r="E13" s="3">
        <v>993</v>
      </c>
      <c r="F13" s="4">
        <f t="shared" si="13"/>
        <v>6325</v>
      </c>
      <c r="G13" s="4">
        <f t="shared" si="12"/>
        <v>5924</v>
      </c>
      <c r="H13" s="4">
        <f t="shared" si="8"/>
        <v>724</v>
      </c>
      <c r="I13" s="4">
        <f t="shared" si="9"/>
        <v>323</v>
      </c>
      <c r="J13" s="4">
        <f t="shared" si="10"/>
        <v>0</v>
      </c>
      <c r="K13" s="4">
        <f t="shared" si="1"/>
        <v>6917</v>
      </c>
      <c r="L13" s="6">
        <f t="shared" si="2"/>
        <v>1</v>
      </c>
      <c r="M13" s="6">
        <f t="shared" si="3"/>
        <v>55</v>
      </c>
      <c r="N13" s="6">
        <f t="shared" si="4"/>
        <v>17</v>
      </c>
      <c r="O13" s="4" t="str">
        <f t="shared" si="5"/>
        <v>08:55:17</v>
      </c>
      <c r="P13" s="4">
        <f t="shared" si="6"/>
        <v>1316</v>
      </c>
      <c r="Q13" s="4">
        <f t="shared" si="14"/>
        <v>1</v>
      </c>
      <c r="R13" s="4">
        <f t="shared" si="14"/>
        <v>2</v>
      </c>
    </row>
    <row r="14" spans="1:18">
      <c r="A14" s="3">
        <v>13</v>
      </c>
      <c r="B14" s="3" t="s">
        <v>27</v>
      </c>
      <c r="C14" s="4">
        <f t="shared" si="0"/>
        <v>6356</v>
      </c>
      <c r="D14" s="4">
        <f t="shared" si="7"/>
        <v>755</v>
      </c>
      <c r="E14" s="3">
        <v>1002</v>
      </c>
      <c r="F14" s="4">
        <f t="shared" si="13"/>
        <v>6325</v>
      </c>
      <c r="G14" s="4">
        <f t="shared" si="12"/>
        <v>6917</v>
      </c>
      <c r="H14" s="4">
        <f t="shared" si="8"/>
        <v>0</v>
      </c>
      <c r="I14" s="4">
        <f t="shared" si="9"/>
        <v>561</v>
      </c>
      <c r="J14" s="4">
        <f t="shared" si="10"/>
        <v>1</v>
      </c>
      <c r="K14" s="4">
        <f t="shared" si="1"/>
        <v>7358</v>
      </c>
      <c r="L14" s="6">
        <f t="shared" si="2"/>
        <v>2</v>
      </c>
      <c r="M14" s="6">
        <f t="shared" si="3"/>
        <v>2</v>
      </c>
      <c r="N14" s="6">
        <f t="shared" si="4"/>
        <v>38</v>
      </c>
      <c r="O14" s="4" t="str">
        <f t="shared" si="5"/>
        <v>09:02:38</v>
      </c>
      <c r="P14" s="4">
        <f t="shared" si="6"/>
        <v>1002</v>
      </c>
      <c r="Q14" s="4">
        <f t="shared" si="14"/>
        <v>0</v>
      </c>
      <c r="R14" s="4">
        <f t="shared" si="14"/>
        <v>3</v>
      </c>
    </row>
    <row r="15" spans="1:18">
      <c r="A15" s="3">
        <v>14</v>
      </c>
      <c r="B15" s="3" t="s">
        <v>22</v>
      </c>
      <c r="C15" s="4">
        <f t="shared" si="0"/>
        <v>6679</v>
      </c>
      <c r="D15" s="4">
        <f t="shared" si="7"/>
        <v>323</v>
      </c>
      <c r="E15" s="3">
        <v>879</v>
      </c>
      <c r="F15" s="4">
        <f t="shared" si="13"/>
        <v>7358</v>
      </c>
      <c r="G15" s="4">
        <f t="shared" si="12"/>
        <v>6917</v>
      </c>
      <c r="H15" s="4">
        <f t="shared" si="8"/>
        <v>679</v>
      </c>
      <c r="I15" s="4">
        <f t="shared" si="9"/>
        <v>238</v>
      </c>
      <c r="J15" s="4">
        <f t="shared" si="10"/>
        <v>0</v>
      </c>
      <c r="K15" s="4">
        <f t="shared" si="1"/>
        <v>7796</v>
      </c>
      <c r="L15" s="6">
        <f t="shared" si="2"/>
        <v>2</v>
      </c>
      <c r="M15" s="6">
        <f t="shared" si="3"/>
        <v>9</v>
      </c>
      <c r="N15" s="6">
        <f t="shared" si="4"/>
        <v>56</v>
      </c>
      <c r="O15" s="4" t="str">
        <f t="shared" si="5"/>
        <v>09:09:56</v>
      </c>
      <c r="P15" s="4">
        <f t="shared" si="6"/>
        <v>1117</v>
      </c>
      <c r="Q15" s="4">
        <f t="shared" si="14"/>
        <v>1</v>
      </c>
      <c r="R15" s="4">
        <f t="shared" si="14"/>
        <v>4</v>
      </c>
    </row>
    <row r="16" spans="1:18">
      <c r="A16" s="3">
        <v>15</v>
      </c>
      <c r="B16" s="3" t="s">
        <v>18</v>
      </c>
      <c r="C16" s="4">
        <f t="shared" si="0"/>
        <v>7543</v>
      </c>
      <c r="D16" s="4">
        <f t="shared" si="7"/>
        <v>864</v>
      </c>
      <c r="E16" s="3">
        <v>798</v>
      </c>
      <c r="F16" s="4">
        <f t="shared" si="13"/>
        <v>7358</v>
      </c>
      <c r="G16" s="4">
        <f t="shared" si="12"/>
        <v>7796</v>
      </c>
      <c r="H16" s="4">
        <f t="shared" si="8"/>
        <v>0</v>
      </c>
      <c r="I16" s="4">
        <f t="shared" si="9"/>
        <v>253</v>
      </c>
      <c r="J16" s="4">
        <f t="shared" si="10"/>
        <v>1</v>
      </c>
      <c r="K16" s="4">
        <f t="shared" si="1"/>
        <v>8341</v>
      </c>
      <c r="L16" s="6">
        <f t="shared" si="2"/>
        <v>2</v>
      </c>
      <c r="M16" s="6">
        <f t="shared" si="3"/>
        <v>19</v>
      </c>
      <c r="N16" s="6">
        <f t="shared" si="4"/>
        <v>1</v>
      </c>
      <c r="O16" s="4" t="str">
        <f t="shared" si="5"/>
        <v>09:19:01</v>
      </c>
      <c r="P16" s="4">
        <f t="shared" si="6"/>
        <v>798</v>
      </c>
      <c r="Q16" s="4">
        <f t="shared" si="14"/>
        <v>0</v>
      </c>
      <c r="R16" s="4">
        <f t="shared" si="14"/>
        <v>5</v>
      </c>
    </row>
    <row r="17" spans="1:18">
      <c r="A17" s="3">
        <v>16</v>
      </c>
      <c r="B17" s="3" t="s">
        <v>64</v>
      </c>
      <c r="C17" s="4">
        <f t="shared" si="0"/>
        <v>7827</v>
      </c>
      <c r="D17" s="4">
        <f t="shared" si="7"/>
        <v>284</v>
      </c>
      <c r="E17" s="3">
        <v>1002</v>
      </c>
      <c r="F17" s="4">
        <f t="shared" si="13"/>
        <v>8341</v>
      </c>
      <c r="G17" s="4">
        <f t="shared" si="12"/>
        <v>7796</v>
      </c>
      <c r="H17" s="4">
        <f t="shared" si="8"/>
        <v>514</v>
      </c>
      <c r="I17" s="4">
        <f t="shared" si="9"/>
        <v>0</v>
      </c>
      <c r="J17" s="4">
        <f t="shared" si="10"/>
        <v>0</v>
      </c>
      <c r="K17" s="4">
        <f t="shared" si="1"/>
        <v>8829</v>
      </c>
      <c r="L17" s="6">
        <f t="shared" si="2"/>
        <v>2</v>
      </c>
      <c r="M17" s="6">
        <f t="shared" si="3"/>
        <v>27</v>
      </c>
      <c r="N17" s="6">
        <f t="shared" si="4"/>
        <v>9</v>
      </c>
      <c r="O17" s="4" t="str">
        <f t="shared" si="5"/>
        <v>09:27:09</v>
      </c>
      <c r="P17" s="4">
        <f t="shared" si="6"/>
        <v>1002</v>
      </c>
      <c r="Q17" s="4">
        <f t="shared" si="14"/>
        <v>1</v>
      </c>
      <c r="R17" s="4">
        <f t="shared" si="14"/>
        <v>0</v>
      </c>
    </row>
    <row r="18" spans="1:18">
      <c r="A18" s="3">
        <v>17</v>
      </c>
      <c r="B18" s="3" t="s">
        <v>47</v>
      </c>
      <c r="C18" s="4">
        <f t="shared" si="0"/>
        <v>7958</v>
      </c>
      <c r="D18" s="4">
        <f t="shared" si="7"/>
        <v>131</v>
      </c>
      <c r="E18" s="3">
        <v>786</v>
      </c>
      <c r="F18" s="4">
        <f t="shared" si="13"/>
        <v>8341</v>
      </c>
      <c r="G18" s="4">
        <f t="shared" si="12"/>
        <v>8829</v>
      </c>
      <c r="H18" s="4">
        <f t="shared" si="8"/>
        <v>383</v>
      </c>
      <c r="I18" s="4">
        <f t="shared" si="9"/>
        <v>871</v>
      </c>
      <c r="J18" s="4">
        <f t="shared" si="10"/>
        <v>1</v>
      </c>
      <c r="K18" s="4">
        <f t="shared" si="1"/>
        <v>9127</v>
      </c>
      <c r="L18" s="6">
        <f t="shared" si="2"/>
        <v>2</v>
      </c>
      <c r="M18" s="6">
        <f t="shared" si="3"/>
        <v>32</v>
      </c>
      <c r="N18" s="6">
        <f t="shared" si="4"/>
        <v>7</v>
      </c>
      <c r="O18" s="4" t="str">
        <f t="shared" si="5"/>
        <v>09:32:07</v>
      </c>
      <c r="P18" s="4">
        <f t="shared" si="6"/>
        <v>1169</v>
      </c>
      <c r="Q18" s="4">
        <f t="shared" si="14"/>
        <v>2</v>
      </c>
      <c r="R18" s="4">
        <f t="shared" si="14"/>
        <v>1</v>
      </c>
    </row>
    <row r="19" spans="1:18">
      <c r="A19" s="3">
        <v>18</v>
      </c>
      <c r="B19" s="3" t="s">
        <v>7</v>
      </c>
      <c r="C19" s="4">
        <f t="shared" si="0"/>
        <v>8686</v>
      </c>
      <c r="D19" s="4">
        <f t="shared" si="7"/>
        <v>728</v>
      </c>
      <c r="E19" s="3">
        <v>855</v>
      </c>
      <c r="F19" s="4">
        <f t="shared" si="13"/>
        <v>9127</v>
      </c>
      <c r="G19" s="4">
        <f t="shared" si="12"/>
        <v>8829</v>
      </c>
      <c r="H19" s="4">
        <f t="shared" si="8"/>
        <v>441</v>
      </c>
      <c r="I19" s="4">
        <f t="shared" si="9"/>
        <v>143</v>
      </c>
      <c r="J19" s="4">
        <f t="shared" si="10"/>
        <v>0</v>
      </c>
      <c r="K19" s="4">
        <f t="shared" si="1"/>
        <v>9684</v>
      </c>
      <c r="L19" s="6">
        <f t="shared" si="2"/>
        <v>2</v>
      </c>
      <c r="M19" s="6">
        <f t="shared" si="3"/>
        <v>41</v>
      </c>
      <c r="N19" s="6">
        <f t="shared" si="4"/>
        <v>24</v>
      </c>
      <c r="O19" s="4" t="str">
        <f t="shared" si="5"/>
        <v>09:41:24</v>
      </c>
      <c r="P19" s="4">
        <f t="shared" si="6"/>
        <v>998</v>
      </c>
      <c r="Q19" s="4">
        <f t="shared" si="14"/>
        <v>3</v>
      </c>
      <c r="R19" s="4">
        <f t="shared" si="14"/>
        <v>2</v>
      </c>
    </row>
    <row r="20" spans="1:18">
      <c r="A20" s="3">
        <v>19</v>
      </c>
      <c r="B20" s="3" t="s">
        <v>25</v>
      </c>
      <c r="C20" s="4">
        <f t="shared" si="0"/>
        <v>9155</v>
      </c>
      <c r="D20" s="4">
        <f t="shared" si="7"/>
        <v>469</v>
      </c>
      <c r="E20" s="3">
        <v>813</v>
      </c>
      <c r="F20" s="4">
        <f t="shared" si="13"/>
        <v>9127</v>
      </c>
      <c r="G20" s="4">
        <f t="shared" si="12"/>
        <v>9684</v>
      </c>
      <c r="H20" s="4">
        <f t="shared" si="8"/>
        <v>0</v>
      </c>
      <c r="I20" s="4">
        <f t="shared" si="9"/>
        <v>529</v>
      </c>
      <c r="J20" s="4">
        <f t="shared" si="10"/>
        <v>1</v>
      </c>
      <c r="K20" s="4">
        <f t="shared" si="1"/>
        <v>9968</v>
      </c>
      <c r="L20" s="6">
        <f t="shared" si="2"/>
        <v>2</v>
      </c>
      <c r="M20" s="6">
        <f t="shared" si="3"/>
        <v>46</v>
      </c>
      <c r="N20" s="6">
        <f t="shared" si="4"/>
        <v>8</v>
      </c>
      <c r="O20" s="4" t="str">
        <f t="shared" si="5"/>
        <v>09:46:08</v>
      </c>
      <c r="P20" s="4">
        <f t="shared" si="6"/>
        <v>813</v>
      </c>
      <c r="Q20" s="4">
        <f t="shared" si="14"/>
        <v>0</v>
      </c>
      <c r="R20" s="4">
        <f t="shared" si="14"/>
        <v>3</v>
      </c>
    </row>
    <row r="21" spans="1:18">
      <c r="A21" s="3">
        <v>20</v>
      </c>
      <c r="B21" s="3" t="s">
        <v>58</v>
      </c>
      <c r="C21" s="4">
        <f t="shared" si="0"/>
        <v>9730</v>
      </c>
      <c r="D21" s="4">
        <f t="shared" si="7"/>
        <v>575</v>
      </c>
      <c r="E21" s="3">
        <v>999</v>
      </c>
      <c r="F21" s="4">
        <f t="shared" si="13"/>
        <v>9968</v>
      </c>
      <c r="G21" s="4">
        <f t="shared" si="12"/>
        <v>9684</v>
      </c>
      <c r="H21" s="4">
        <f t="shared" si="8"/>
        <v>238</v>
      </c>
      <c r="I21" s="4">
        <f t="shared" si="9"/>
        <v>0</v>
      </c>
      <c r="J21" s="4">
        <f t="shared" si="10"/>
        <v>0</v>
      </c>
      <c r="K21" s="4">
        <f t="shared" si="1"/>
        <v>10729</v>
      </c>
      <c r="L21" s="6">
        <f t="shared" si="2"/>
        <v>2</v>
      </c>
      <c r="M21" s="6">
        <f t="shared" si="3"/>
        <v>58</v>
      </c>
      <c r="N21" s="6">
        <f t="shared" si="4"/>
        <v>49</v>
      </c>
      <c r="O21" s="4" t="str">
        <f t="shared" si="5"/>
        <v>09:58:49</v>
      </c>
      <c r="P21" s="4">
        <f t="shared" si="6"/>
        <v>999</v>
      </c>
      <c r="Q21" s="4">
        <f t="shared" si="14"/>
        <v>1</v>
      </c>
      <c r="R21" s="4">
        <f t="shared" si="14"/>
        <v>0</v>
      </c>
    </row>
    <row r="22" spans="1:18">
      <c r="A22" s="3">
        <v>21</v>
      </c>
      <c r="B22" s="3" t="s">
        <v>42</v>
      </c>
      <c r="C22" s="4">
        <f t="shared" si="0"/>
        <v>10392</v>
      </c>
      <c r="D22" s="4">
        <f t="shared" si="7"/>
        <v>662</v>
      </c>
      <c r="E22" s="3">
        <v>828</v>
      </c>
      <c r="F22" s="4">
        <f t="shared" si="13"/>
        <v>9968</v>
      </c>
      <c r="G22" s="4">
        <f t="shared" si="12"/>
        <v>10729</v>
      </c>
      <c r="H22" s="4">
        <f t="shared" si="8"/>
        <v>0</v>
      </c>
      <c r="I22" s="4">
        <f t="shared" si="9"/>
        <v>337</v>
      </c>
      <c r="J22" s="4">
        <f t="shared" si="10"/>
        <v>1</v>
      </c>
      <c r="K22" s="4">
        <f t="shared" si="1"/>
        <v>11220</v>
      </c>
      <c r="L22" s="6">
        <f t="shared" si="2"/>
        <v>3</v>
      </c>
      <c r="M22" s="6">
        <f t="shared" si="3"/>
        <v>7</v>
      </c>
      <c r="N22" s="6">
        <f t="shared" si="4"/>
        <v>0</v>
      </c>
      <c r="O22" s="4" t="str">
        <f t="shared" si="5"/>
        <v>10:07:00</v>
      </c>
      <c r="P22" s="4">
        <f t="shared" si="6"/>
        <v>828</v>
      </c>
      <c r="Q22" s="4">
        <f t="shared" si="14"/>
        <v>0</v>
      </c>
      <c r="R22" s="4">
        <f t="shared" si="14"/>
        <v>1</v>
      </c>
    </row>
    <row r="23" spans="1:18">
      <c r="A23" s="3">
        <v>22</v>
      </c>
      <c r="B23" s="3" t="s">
        <v>45</v>
      </c>
      <c r="C23" s="4">
        <f t="shared" si="0"/>
        <v>11094</v>
      </c>
      <c r="D23" s="4">
        <f t="shared" si="7"/>
        <v>702</v>
      </c>
      <c r="E23" s="3">
        <v>1005</v>
      </c>
      <c r="F23" s="4">
        <f t="shared" si="13"/>
        <v>11220</v>
      </c>
      <c r="G23" s="4">
        <f t="shared" si="12"/>
        <v>10729</v>
      </c>
      <c r="H23" s="4">
        <f t="shared" si="8"/>
        <v>126</v>
      </c>
      <c r="I23" s="4">
        <f t="shared" si="9"/>
        <v>0</v>
      </c>
      <c r="J23" s="4">
        <f t="shared" si="10"/>
        <v>0</v>
      </c>
      <c r="K23" s="4">
        <f t="shared" si="1"/>
        <v>12099</v>
      </c>
      <c r="L23" s="6">
        <f t="shared" si="2"/>
        <v>3</v>
      </c>
      <c r="M23" s="6">
        <f t="shared" si="3"/>
        <v>21</v>
      </c>
      <c r="N23" s="6">
        <f t="shared" si="4"/>
        <v>39</v>
      </c>
      <c r="O23" s="4" t="str">
        <f t="shared" si="5"/>
        <v>10:21:39</v>
      </c>
      <c r="P23" s="4">
        <f t="shared" si="6"/>
        <v>1005</v>
      </c>
      <c r="Q23" s="4">
        <f t="shared" si="14"/>
        <v>1</v>
      </c>
      <c r="R23" s="4">
        <f t="shared" si="14"/>
        <v>0</v>
      </c>
    </row>
    <row r="24" spans="1:18">
      <c r="A24" s="3">
        <v>23</v>
      </c>
      <c r="B24" s="3" t="s">
        <v>52</v>
      </c>
      <c r="C24" s="4">
        <f t="shared" si="0"/>
        <v>11590</v>
      </c>
      <c r="D24" s="4">
        <f t="shared" si="7"/>
        <v>496</v>
      </c>
      <c r="E24" s="3">
        <v>789</v>
      </c>
      <c r="F24" s="4">
        <f t="shared" si="13"/>
        <v>11220</v>
      </c>
      <c r="G24" s="4">
        <f t="shared" si="12"/>
        <v>12099</v>
      </c>
      <c r="H24" s="4">
        <f t="shared" si="8"/>
        <v>0</v>
      </c>
      <c r="I24" s="4">
        <f t="shared" si="9"/>
        <v>509</v>
      </c>
      <c r="J24" s="4">
        <f t="shared" si="10"/>
        <v>1</v>
      </c>
      <c r="K24" s="4">
        <f t="shared" si="1"/>
        <v>12379</v>
      </c>
      <c r="L24" s="6">
        <f t="shared" si="2"/>
        <v>3</v>
      </c>
      <c r="M24" s="6">
        <f t="shared" si="3"/>
        <v>26</v>
      </c>
      <c r="N24" s="6">
        <f t="shared" si="4"/>
        <v>19</v>
      </c>
      <c r="O24" s="4" t="str">
        <f t="shared" si="5"/>
        <v>10:26:19</v>
      </c>
      <c r="P24" s="4">
        <f t="shared" si="6"/>
        <v>789</v>
      </c>
      <c r="Q24" s="4">
        <f t="shared" si="14"/>
        <v>0</v>
      </c>
      <c r="R24" s="4">
        <f t="shared" si="14"/>
        <v>1</v>
      </c>
    </row>
    <row r="25" spans="1:18">
      <c r="A25" s="3">
        <v>24</v>
      </c>
      <c r="B25" s="3" t="s">
        <v>11</v>
      </c>
      <c r="C25" s="4">
        <f t="shared" si="0"/>
        <v>12010</v>
      </c>
      <c r="D25" s="4">
        <f t="shared" si="7"/>
        <v>420</v>
      </c>
      <c r="E25" s="3">
        <v>840</v>
      </c>
      <c r="F25" s="4">
        <f t="shared" si="13"/>
        <v>12379</v>
      </c>
      <c r="G25" s="4">
        <f t="shared" si="12"/>
        <v>12099</v>
      </c>
      <c r="H25" s="4">
        <f t="shared" si="8"/>
        <v>369</v>
      </c>
      <c r="I25" s="4">
        <f t="shared" si="9"/>
        <v>89</v>
      </c>
      <c r="J25" s="4">
        <f t="shared" si="10"/>
        <v>0</v>
      </c>
      <c r="K25" s="4">
        <f t="shared" si="1"/>
        <v>12939</v>
      </c>
      <c r="L25" s="6">
        <f t="shared" si="2"/>
        <v>3</v>
      </c>
      <c r="M25" s="6">
        <f t="shared" si="3"/>
        <v>35</v>
      </c>
      <c r="N25" s="6">
        <f t="shared" si="4"/>
        <v>39</v>
      </c>
      <c r="O25" s="4" t="str">
        <f t="shared" si="5"/>
        <v>10:35:39</v>
      </c>
      <c r="P25" s="4">
        <f t="shared" si="6"/>
        <v>929</v>
      </c>
      <c r="Q25" s="4">
        <f t="shared" si="14"/>
        <v>1</v>
      </c>
      <c r="R25" s="4">
        <f t="shared" si="14"/>
        <v>2</v>
      </c>
    </row>
    <row r="26" spans="1:18">
      <c r="A26" s="3">
        <v>25</v>
      </c>
      <c r="B26" s="3" t="s">
        <v>24</v>
      </c>
      <c r="C26" s="4">
        <f t="shared" si="0"/>
        <v>12883</v>
      </c>
      <c r="D26" s="4">
        <f t="shared" si="7"/>
        <v>873</v>
      </c>
      <c r="E26" s="3">
        <v>954</v>
      </c>
      <c r="F26" s="4">
        <f t="shared" si="13"/>
        <v>12379</v>
      </c>
      <c r="G26" s="4">
        <f t="shared" si="12"/>
        <v>12939</v>
      </c>
      <c r="H26" s="4">
        <f t="shared" si="8"/>
        <v>0</v>
      </c>
      <c r="I26" s="4">
        <f t="shared" si="9"/>
        <v>56</v>
      </c>
      <c r="J26" s="4">
        <f t="shared" si="10"/>
        <v>1</v>
      </c>
      <c r="K26" s="4">
        <f t="shared" si="1"/>
        <v>13837</v>
      </c>
      <c r="L26" s="6">
        <f t="shared" si="2"/>
        <v>3</v>
      </c>
      <c r="M26" s="6">
        <f t="shared" si="3"/>
        <v>50</v>
      </c>
      <c r="N26" s="6">
        <f t="shared" si="4"/>
        <v>37</v>
      </c>
      <c r="O26" s="4" t="str">
        <f t="shared" si="5"/>
        <v>10:50:37</v>
      </c>
      <c r="P26" s="4">
        <f t="shared" si="6"/>
        <v>954</v>
      </c>
      <c r="Q26" s="4">
        <f t="shared" si="14"/>
        <v>0</v>
      </c>
      <c r="R26" s="4">
        <f t="shared" si="14"/>
        <v>3</v>
      </c>
    </row>
    <row r="27" spans="1:18">
      <c r="A27" s="3">
        <v>26</v>
      </c>
      <c r="B27" s="3" t="s">
        <v>6</v>
      </c>
      <c r="C27" s="4">
        <f t="shared" si="0"/>
        <v>13617</v>
      </c>
      <c r="D27" s="4">
        <f t="shared" si="7"/>
        <v>734</v>
      </c>
      <c r="E27" s="3">
        <v>855</v>
      </c>
      <c r="F27" s="4">
        <f t="shared" si="13"/>
        <v>13837</v>
      </c>
      <c r="G27" s="4">
        <f t="shared" si="12"/>
        <v>12939</v>
      </c>
      <c r="H27" s="4">
        <f t="shared" si="8"/>
        <v>220</v>
      </c>
      <c r="I27" s="4">
        <f t="shared" si="9"/>
        <v>0</v>
      </c>
      <c r="J27" s="4">
        <f t="shared" si="10"/>
        <v>0</v>
      </c>
      <c r="K27" s="4">
        <f t="shared" si="1"/>
        <v>14472</v>
      </c>
      <c r="L27" s="6">
        <f t="shared" si="2"/>
        <v>4</v>
      </c>
      <c r="M27" s="6">
        <f t="shared" si="3"/>
        <v>1</v>
      </c>
      <c r="N27" s="6">
        <f t="shared" si="4"/>
        <v>12</v>
      </c>
      <c r="O27" s="4" t="str">
        <f t="shared" si="5"/>
        <v>11:01:12</v>
      </c>
      <c r="P27" s="4">
        <f t="shared" si="6"/>
        <v>855</v>
      </c>
      <c r="Q27" s="4">
        <f t="shared" si="14"/>
        <v>1</v>
      </c>
      <c r="R27" s="4">
        <f t="shared" si="14"/>
        <v>0</v>
      </c>
    </row>
    <row r="28" spans="1:18">
      <c r="A28" s="3">
        <v>27</v>
      </c>
      <c r="B28" s="3" t="s">
        <v>60</v>
      </c>
      <c r="C28" s="4">
        <f t="shared" si="0"/>
        <v>14025</v>
      </c>
      <c r="D28" s="4">
        <f t="shared" si="7"/>
        <v>408</v>
      </c>
      <c r="E28" s="3">
        <v>894</v>
      </c>
      <c r="F28" s="4">
        <f t="shared" si="13"/>
        <v>13837</v>
      </c>
      <c r="G28" s="4">
        <f t="shared" si="12"/>
        <v>14472</v>
      </c>
      <c r="H28" s="4">
        <f t="shared" si="8"/>
        <v>0</v>
      </c>
      <c r="I28" s="4">
        <f t="shared" si="9"/>
        <v>447</v>
      </c>
      <c r="J28" s="4">
        <f t="shared" si="10"/>
        <v>1</v>
      </c>
      <c r="K28" s="4">
        <f t="shared" si="1"/>
        <v>14919</v>
      </c>
      <c r="L28" s="6">
        <f t="shared" si="2"/>
        <v>4</v>
      </c>
      <c r="M28" s="6">
        <f t="shared" si="3"/>
        <v>8</v>
      </c>
      <c r="N28" s="6">
        <f t="shared" si="4"/>
        <v>39</v>
      </c>
      <c r="O28" s="4" t="str">
        <f t="shared" si="5"/>
        <v>11:08:39</v>
      </c>
      <c r="P28" s="4">
        <f t="shared" si="6"/>
        <v>894</v>
      </c>
      <c r="Q28" s="4">
        <f t="shared" si="14"/>
        <v>0</v>
      </c>
      <c r="R28" s="4">
        <f t="shared" si="14"/>
        <v>1</v>
      </c>
    </row>
    <row r="29" spans="1:18">
      <c r="A29" s="3">
        <v>28</v>
      </c>
      <c r="B29" s="3" t="s">
        <v>46</v>
      </c>
      <c r="C29" s="4">
        <f t="shared" si="0"/>
        <v>15306</v>
      </c>
      <c r="D29" s="4">
        <f t="shared" si="7"/>
        <v>1281</v>
      </c>
      <c r="E29" s="3">
        <v>1095</v>
      </c>
      <c r="F29" s="4">
        <f t="shared" si="13"/>
        <v>14919</v>
      </c>
      <c r="G29" s="4">
        <f t="shared" si="12"/>
        <v>14472</v>
      </c>
      <c r="H29" s="4">
        <f t="shared" si="8"/>
        <v>0</v>
      </c>
      <c r="I29" s="4">
        <f t="shared" si="9"/>
        <v>0</v>
      </c>
      <c r="J29" s="4">
        <f t="shared" si="10"/>
        <v>1</v>
      </c>
      <c r="K29" s="4">
        <f t="shared" si="1"/>
        <v>16401</v>
      </c>
      <c r="L29" s="6">
        <f t="shared" si="2"/>
        <v>4</v>
      </c>
      <c r="M29" s="6">
        <f t="shared" si="3"/>
        <v>33</v>
      </c>
      <c r="N29" s="6">
        <f t="shared" si="4"/>
        <v>21</v>
      </c>
      <c r="O29" s="4" t="str">
        <f t="shared" si="5"/>
        <v>11:33:21</v>
      </c>
      <c r="P29" s="4">
        <f t="shared" si="6"/>
        <v>1095</v>
      </c>
      <c r="Q29" s="4">
        <f t="shared" si="14"/>
        <v>0</v>
      </c>
      <c r="R29" s="4">
        <f t="shared" si="14"/>
        <v>0</v>
      </c>
    </row>
    <row r="30" spans="1:18">
      <c r="A30" s="3">
        <v>29</v>
      </c>
      <c r="B30" s="3" t="s">
        <v>65</v>
      </c>
      <c r="C30" s="4">
        <f t="shared" si="0"/>
        <v>15695</v>
      </c>
      <c r="D30" s="4">
        <f t="shared" si="7"/>
        <v>389</v>
      </c>
      <c r="E30" s="3">
        <v>1086</v>
      </c>
      <c r="F30" s="4">
        <f t="shared" si="13"/>
        <v>16401</v>
      </c>
      <c r="G30" s="4">
        <f t="shared" si="12"/>
        <v>14472</v>
      </c>
      <c r="H30" s="4">
        <f t="shared" si="8"/>
        <v>706</v>
      </c>
      <c r="I30" s="4">
        <f t="shared" si="9"/>
        <v>0</v>
      </c>
      <c r="J30" s="4">
        <f t="shared" si="10"/>
        <v>0</v>
      </c>
      <c r="K30" s="4">
        <f t="shared" si="1"/>
        <v>16781</v>
      </c>
      <c r="L30" s="6">
        <f t="shared" si="2"/>
        <v>4</v>
      </c>
      <c r="M30" s="6">
        <f t="shared" si="3"/>
        <v>39</v>
      </c>
      <c r="N30" s="6">
        <f t="shared" si="4"/>
        <v>41</v>
      </c>
      <c r="O30" s="4" t="str">
        <f t="shared" si="5"/>
        <v>11:39:41</v>
      </c>
      <c r="P30" s="4">
        <f t="shared" si="6"/>
        <v>1086</v>
      </c>
      <c r="Q30" s="4">
        <f t="shared" si="14"/>
        <v>1</v>
      </c>
      <c r="R30" s="4">
        <f t="shared" si="14"/>
        <v>0</v>
      </c>
    </row>
    <row r="31" spans="1:18">
      <c r="A31" s="3">
        <v>30</v>
      </c>
      <c r="B31" s="3" t="s">
        <v>34</v>
      </c>
      <c r="C31" s="4">
        <f t="shared" si="0"/>
        <v>16186</v>
      </c>
      <c r="D31" s="4">
        <f t="shared" si="7"/>
        <v>491</v>
      </c>
      <c r="E31" s="3">
        <v>921</v>
      </c>
      <c r="F31" s="4">
        <f t="shared" si="13"/>
        <v>16401</v>
      </c>
      <c r="G31" s="4">
        <f t="shared" si="12"/>
        <v>16781</v>
      </c>
      <c r="H31" s="4">
        <f t="shared" si="8"/>
        <v>215</v>
      </c>
      <c r="I31" s="4">
        <f t="shared" si="9"/>
        <v>595</v>
      </c>
      <c r="J31" s="4">
        <f t="shared" si="10"/>
        <v>1</v>
      </c>
      <c r="K31" s="4">
        <f t="shared" si="1"/>
        <v>17322</v>
      </c>
      <c r="L31" s="6">
        <f t="shared" si="2"/>
        <v>4</v>
      </c>
      <c r="M31" s="6">
        <f t="shared" si="3"/>
        <v>48</v>
      </c>
      <c r="N31" s="6">
        <f t="shared" si="4"/>
        <v>42</v>
      </c>
      <c r="O31" s="4" t="str">
        <f t="shared" si="5"/>
        <v>11:48:42</v>
      </c>
      <c r="P31" s="4">
        <f t="shared" si="6"/>
        <v>1136</v>
      </c>
      <c r="Q31" s="4">
        <f t="shared" si="14"/>
        <v>2</v>
      </c>
      <c r="R31" s="4">
        <f t="shared" si="14"/>
        <v>1</v>
      </c>
    </row>
    <row r="32" spans="1:18">
      <c r="A32" s="3">
        <v>31</v>
      </c>
      <c r="B32" s="3" t="s">
        <v>26</v>
      </c>
      <c r="C32" s="4">
        <f t="shared" si="0"/>
        <v>16268</v>
      </c>
      <c r="D32" s="4">
        <f t="shared" si="7"/>
        <v>82</v>
      </c>
      <c r="E32" s="3">
        <v>972</v>
      </c>
      <c r="F32" s="4">
        <f t="shared" si="13"/>
        <v>17322</v>
      </c>
      <c r="G32" s="4">
        <f t="shared" si="12"/>
        <v>16781</v>
      </c>
      <c r="H32" s="4">
        <f t="shared" si="8"/>
        <v>1054</v>
      </c>
      <c r="I32" s="4">
        <f t="shared" si="9"/>
        <v>513</v>
      </c>
      <c r="J32" s="4">
        <f t="shared" si="10"/>
        <v>0</v>
      </c>
      <c r="K32" s="4">
        <f t="shared" si="1"/>
        <v>17753</v>
      </c>
      <c r="L32" s="6">
        <f t="shared" si="2"/>
        <v>4</v>
      </c>
      <c r="M32" s="6">
        <f t="shared" si="3"/>
        <v>55</v>
      </c>
      <c r="N32" s="6">
        <f t="shared" si="4"/>
        <v>53</v>
      </c>
      <c r="O32" s="4" t="str">
        <f t="shared" si="5"/>
        <v>11:55:53</v>
      </c>
      <c r="P32" s="4">
        <f t="shared" si="6"/>
        <v>1485</v>
      </c>
      <c r="Q32" s="4">
        <f t="shared" si="14"/>
        <v>3</v>
      </c>
      <c r="R32" s="4">
        <f t="shared" si="14"/>
        <v>2</v>
      </c>
    </row>
    <row r="33" spans="1:18">
      <c r="A33" s="3">
        <v>32</v>
      </c>
      <c r="B33" s="3" t="s">
        <v>16</v>
      </c>
      <c r="C33" s="4">
        <f t="shared" si="0"/>
        <v>16741</v>
      </c>
      <c r="D33" s="4">
        <f t="shared" si="7"/>
        <v>473</v>
      </c>
      <c r="E33" s="3">
        <v>1101</v>
      </c>
      <c r="F33" s="4">
        <f t="shared" si="13"/>
        <v>17322</v>
      </c>
      <c r="G33" s="4">
        <f t="shared" si="12"/>
        <v>17753</v>
      </c>
      <c r="H33" s="4">
        <f t="shared" si="8"/>
        <v>581</v>
      </c>
      <c r="I33" s="4">
        <f t="shared" si="9"/>
        <v>1012</v>
      </c>
      <c r="J33" s="4">
        <f t="shared" si="10"/>
        <v>1</v>
      </c>
      <c r="K33" s="4">
        <f t="shared" si="1"/>
        <v>18423</v>
      </c>
      <c r="L33" s="6">
        <f t="shared" si="2"/>
        <v>5</v>
      </c>
      <c r="M33" s="6">
        <f t="shared" si="3"/>
        <v>7</v>
      </c>
      <c r="N33" s="6">
        <f t="shared" si="4"/>
        <v>3</v>
      </c>
      <c r="O33" s="4" t="str">
        <f t="shared" si="5"/>
        <v>12:07:03</v>
      </c>
      <c r="P33" s="4">
        <f t="shared" si="6"/>
        <v>1682</v>
      </c>
      <c r="Q33" s="4">
        <f t="shared" si="14"/>
        <v>4</v>
      </c>
      <c r="R33" s="4">
        <f t="shared" si="14"/>
        <v>3</v>
      </c>
    </row>
    <row r="34" spans="1:18">
      <c r="A34" s="3">
        <v>33</v>
      </c>
      <c r="B34" s="3" t="s">
        <v>32</v>
      </c>
      <c r="C34" s="4">
        <f t="shared" si="0"/>
        <v>17436</v>
      </c>
      <c r="D34" s="4">
        <f t="shared" si="7"/>
        <v>695</v>
      </c>
      <c r="E34" s="3">
        <v>831</v>
      </c>
      <c r="F34" s="4">
        <f t="shared" si="13"/>
        <v>18423</v>
      </c>
      <c r="G34" s="4">
        <f t="shared" si="12"/>
        <v>17753</v>
      </c>
      <c r="H34" s="4">
        <f t="shared" si="8"/>
        <v>987</v>
      </c>
      <c r="I34" s="4">
        <f t="shared" si="9"/>
        <v>317</v>
      </c>
      <c r="J34" s="4">
        <f t="shared" si="10"/>
        <v>0</v>
      </c>
      <c r="K34" s="4">
        <f t="shared" ref="K34:K70" si="15">MIN(H34,I34)+E34+C34</f>
        <v>18584</v>
      </c>
      <c r="L34" s="6">
        <f t="shared" si="2"/>
        <v>5</v>
      </c>
      <c r="M34" s="6">
        <f t="shared" si="3"/>
        <v>9</v>
      </c>
      <c r="N34" s="6">
        <f t="shared" si="4"/>
        <v>44</v>
      </c>
      <c r="O34" s="4" t="str">
        <f t="shared" si="5"/>
        <v>12:09:44</v>
      </c>
      <c r="P34" s="4">
        <f t="shared" ref="P34:P70" si="16">K34-C34</f>
        <v>1148</v>
      </c>
      <c r="Q34" s="4">
        <f t="shared" si="14"/>
        <v>5</v>
      </c>
      <c r="R34" s="4">
        <f t="shared" si="14"/>
        <v>4</v>
      </c>
    </row>
    <row r="35" spans="1:18">
      <c r="A35" s="3">
        <v>34</v>
      </c>
      <c r="B35" s="3" t="s">
        <v>55</v>
      </c>
      <c r="C35" s="4">
        <f t="shared" si="0"/>
        <v>17896</v>
      </c>
      <c r="D35" s="4">
        <f t="shared" ref="D35:D66" si="17">C35-C34</f>
        <v>460</v>
      </c>
      <c r="E35" s="3">
        <v>1080</v>
      </c>
      <c r="F35" s="4">
        <f t="shared" si="13"/>
        <v>18423</v>
      </c>
      <c r="G35" s="4">
        <f t="shared" si="12"/>
        <v>18584</v>
      </c>
      <c r="H35" s="4">
        <f t="shared" ref="H35:H70" si="18">MAX(0,F35-C35)</f>
        <v>527</v>
      </c>
      <c r="I35" s="4">
        <f t="shared" ref="I35:I70" si="19">MAX(0,G35-C35)</f>
        <v>688</v>
      </c>
      <c r="J35" s="4">
        <f t="shared" si="10"/>
        <v>1</v>
      </c>
      <c r="K35" s="4">
        <f t="shared" si="15"/>
        <v>19503</v>
      </c>
      <c r="L35" s="6">
        <f t="shared" si="2"/>
        <v>5</v>
      </c>
      <c r="M35" s="6">
        <f t="shared" si="3"/>
        <v>25</v>
      </c>
      <c r="N35" s="6">
        <f t="shared" si="4"/>
        <v>3</v>
      </c>
      <c r="O35" s="4" t="str">
        <f t="shared" si="5"/>
        <v>12:25:03</v>
      </c>
      <c r="P35" s="4">
        <f t="shared" si="16"/>
        <v>1607</v>
      </c>
      <c r="Q35" s="4">
        <f t="shared" si="14"/>
        <v>6</v>
      </c>
      <c r="R35" s="4">
        <f t="shared" si="14"/>
        <v>5</v>
      </c>
    </row>
    <row r="36" spans="1:18">
      <c r="A36" s="3">
        <v>35</v>
      </c>
      <c r="B36" s="3" t="s">
        <v>48</v>
      </c>
      <c r="C36" s="4">
        <f t="shared" si="0"/>
        <v>18373</v>
      </c>
      <c r="D36" s="4">
        <f t="shared" si="17"/>
        <v>477</v>
      </c>
      <c r="E36" s="3">
        <v>930</v>
      </c>
      <c r="F36" s="4">
        <f t="shared" si="13"/>
        <v>19503</v>
      </c>
      <c r="G36" s="4">
        <f t="shared" si="12"/>
        <v>18584</v>
      </c>
      <c r="H36" s="4">
        <f t="shared" si="18"/>
        <v>1130</v>
      </c>
      <c r="I36" s="4">
        <f t="shared" si="19"/>
        <v>211</v>
      </c>
      <c r="J36" s="4">
        <f t="shared" si="10"/>
        <v>0</v>
      </c>
      <c r="K36" s="4">
        <f t="shared" si="15"/>
        <v>19514</v>
      </c>
      <c r="L36" s="6">
        <f t="shared" si="2"/>
        <v>5</v>
      </c>
      <c r="M36" s="6">
        <f t="shared" si="3"/>
        <v>25</v>
      </c>
      <c r="N36" s="6">
        <f t="shared" si="4"/>
        <v>14</v>
      </c>
      <c r="O36" s="4" t="str">
        <f t="shared" si="5"/>
        <v>12:25:14</v>
      </c>
      <c r="P36" s="4">
        <f t="shared" si="16"/>
        <v>1141</v>
      </c>
      <c r="Q36" s="4">
        <f t="shared" si="14"/>
        <v>7</v>
      </c>
      <c r="R36" s="4">
        <f t="shared" si="14"/>
        <v>6</v>
      </c>
    </row>
    <row r="37" spans="1:18">
      <c r="A37" s="3">
        <v>36</v>
      </c>
      <c r="B37" s="3" t="s">
        <v>68</v>
      </c>
      <c r="C37" s="4">
        <f t="shared" si="0"/>
        <v>19028</v>
      </c>
      <c r="D37" s="4">
        <f t="shared" si="17"/>
        <v>655</v>
      </c>
      <c r="E37" s="3">
        <v>795</v>
      </c>
      <c r="F37" s="4">
        <f t="shared" si="13"/>
        <v>19503</v>
      </c>
      <c r="G37" s="4">
        <f t="shared" si="12"/>
        <v>19514</v>
      </c>
      <c r="H37" s="4">
        <f t="shared" si="18"/>
        <v>475</v>
      </c>
      <c r="I37" s="4">
        <f t="shared" si="19"/>
        <v>486</v>
      </c>
      <c r="J37" s="4">
        <f t="shared" si="10"/>
        <v>1</v>
      </c>
      <c r="K37" s="4">
        <f t="shared" si="15"/>
        <v>20298</v>
      </c>
      <c r="L37" s="6">
        <f t="shared" si="2"/>
        <v>5</v>
      </c>
      <c r="M37" s="6">
        <f t="shared" si="3"/>
        <v>38</v>
      </c>
      <c r="N37" s="6">
        <f t="shared" si="4"/>
        <v>18</v>
      </c>
      <c r="O37" s="4" t="str">
        <f t="shared" si="5"/>
        <v>12:38:18</v>
      </c>
      <c r="P37" s="4">
        <f t="shared" si="16"/>
        <v>1270</v>
      </c>
      <c r="Q37" s="4">
        <f t="shared" si="14"/>
        <v>8</v>
      </c>
      <c r="R37" s="4">
        <f t="shared" si="14"/>
        <v>7</v>
      </c>
    </row>
    <row r="38" spans="1:18">
      <c r="A38" s="3">
        <v>37</v>
      </c>
      <c r="B38" s="3" t="s">
        <v>3</v>
      </c>
      <c r="C38" s="4">
        <f t="shared" si="0"/>
        <v>19513</v>
      </c>
      <c r="D38" s="4">
        <f t="shared" si="17"/>
        <v>485</v>
      </c>
      <c r="E38" s="3">
        <v>1014</v>
      </c>
      <c r="F38" s="4">
        <f t="shared" si="13"/>
        <v>20298</v>
      </c>
      <c r="G38" s="4">
        <f t="shared" si="12"/>
        <v>19514</v>
      </c>
      <c r="H38" s="4">
        <f t="shared" si="18"/>
        <v>785</v>
      </c>
      <c r="I38" s="4">
        <f t="shared" si="19"/>
        <v>1</v>
      </c>
      <c r="J38" s="4">
        <f t="shared" si="10"/>
        <v>0</v>
      </c>
      <c r="K38" s="4">
        <f t="shared" si="15"/>
        <v>20528</v>
      </c>
      <c r="L38" s="6">
        <f t="shared" si="2"/>
        <v>5</v>
      </c>
      <c r="M38" s="6">
        <f t="shared" si="3"/>
        <v>42</v>
      </c>
      <c r="N38" s="6">
        <f t="shared" si="4"/>
        <v>8</v>
      </c>
      <c r="O38" s="4" t="str">
        <f t="shared" si="5"/>
        <v>12:42:08</v>
      </c>
      <c r="P38" s="4">
        <f t="shared" si="16"/>
        <v>1015</v>
      </c>
      <c r="Q38" s="4">
        <f t="shared" si="14"/>
        <v>9</v>
      </c>
      <c r="R38" s="4">
        <f t="shared" si="14"/>
        <v>8</v>
      </c>
    </row>
    <row r="39" spans="1:18">
      <c r="A39" s="3">
        <v>38</v>
      </c>
      <c r="B39" s="3" t="s">
        <v>4</v>
      </c>
      <c r="C39" s="4">
        <f t="shared" si="0"/>
        <v>20299</v>
      </c>
      <c r="D39" s="4">
        <f t="shared" si="17"/>
        <v>786</v>
      </c>
      <c r="E39" s="3">
        <v>840</v>
      </c>
      <c r="F39" s="4">
        <f t="shared" si="13"/>
        <v>20298</v>
      </c>
      <c r="G39" s="4">
        <f t="shared" si="12"/>
        <v>20528</v>
      </c>
      <c r="H39" s="4">
        <f t="shared" si="18"/>
        <v>0</v>
      </c>
      <c r="I39" s="4">
        <f t="shared" si="19"/>
        <v>229</v>
      </c>
      <c r="J39" s="4">
        <f t="shared" si="10"/>
        <v>1</v>
      </c>
      <c r="K39" s="4">
        <f t="shared" si="15"/>
        <v>21139</v>
      </c>
      <c r="L39" s="6">
        <f t="shared" si="2"/>
        <v>5</v>
      </c>
      <c r="M39" s="6">
        <f t="shared" si="3"/>
        <v>52</v>
      </c>
      <c r="N39" s="6">
        <f t="shared" si="4"/>
        <v>19</v>
      </c>
      <c r="O39" s="4" t="str">
        <f t="shared" si="5"/>
        <v>12:52:19</v>
      </c>
      <c r="P39" s="4">
        <f t="shared" si="16"/>
        <v>840</v>
      </c>
      <c r="Q39" s="4">
        <f t="shared" si="14"/>
        <v>0</v>
      </c>
      <c r="R39" s="4">
        <f t="shared" si="14"/>
        <v>9</v>
      </c>
    </row>
    <row r="40" spans="1:18">
      <c r="A40" s="3">
        <v>39</v>
      </c>
      <c r="B40" s="3" t="s">
        <v>33</v>
      </c>
      <c r="C40" s="4">
        <f t="shared" si="0"/>
        <v>20874</v>
      </c>
      <c r="D40" s="4">
        <f t="shared" si="17"/>
        <v>575</v>
      </c>
      <c r="E40" s="3">
        <v>1005</v>
      </c>
      <c r="F40" s="4">
        <f t="shared" si="13"/>
        <v>21139</v>
      </c>
      <c r="G40" s="4">
        <f t="shared" si="12"/>
        <v>20528</v>
      </c>
      <c r="H40" s="4">
        <f t="shared" si="18"/>
        <v>265</v>
      </c>
      <c r="I40" s="4">
        <f t="shared" si="19"/>
        <v>0</v>
      </c>
      <c r="J40" s="4">
        <f t="shared" si="10"/>
        <v>0</v>
      </c>
      <c r="K40" s="4">
        <f t="shared" si="15"/>
        <v>21879</v>
      </c>
      <c r="L40" s="6">
        <f t="shared" si="2"/>
        <v>6</v>
      </c>
      <c r="M40" s="6">
        <f t="shared" si="3"/>
        <v>4</v>
      </c>
      <c r="N40" s="6">
        <f t="shared" si="4"/>
        <v>39</v>
      </c>
      <c r="O40" s="4" t="str">
        <f t="shared" si="5"/>
        <v>13:04:39</v>
      </c>
      <c r="P40" s="4">
        <f t="shared" si="16"/>
        <v>1005</v>
      </c>
      <c r="Q40" s="4">
        <f t="shared" si="14"/>
        <v>1</v>
      </c>
      <c r="R40" s="4">
        <f t="shared" si="14"/>
        <v>0</v>
      </c>
    </row>
    <row r="41" spans="1:18">
      <c r="A41" s="3">
        <v>40</v>
      </c>
      <c r="B41" s="3" t="s">
        <v>12</v>
      </c>
      <c r="C41" s="4">
        <f t="shared" si="0"/>
        <v>21432</v>
      </c>
      <c r="D41" s="4">
        <f t="shared" si="17"/>
        <v>558</v>
      </c>
      <c r="E41" s="3">
        <v>801</v>
      </c>
      <c r="F41" s="4">
        <f t="shared" si="13"/>
        <v>21139</v>
      </c>
      <c r="G41" s="4">
        <f t="shared" si="12"/>
        <v>21879</v>
      </c>
      <c r="H41" s="4">
        <f t="shared" si="18"/>
        <v>0</v>
      </c>
      <c r="I41" s="4">
        <f t="shared" si="19"/>
        <v>447</v>
      </c>
      <c r="J41" s="4">
        <f t="shared" si="10"/>
        <v>1</v>
      </c>
      <c r="K41" s="4">
        <f t="shared" si="15"/>
        <v>22233</v>
      </c>
      <c r="L41" s="6">
        <f t="shared" si="2"/>
        <v>6</v>
      </c>
      <c r="M41" s="6">
        <f t="shared" si="3"/>
        <v>10</v>
      </c>
      <c r="N41" s="6">
        <f t="shared" si="4"/>
        <v>33</v>
      </c>
      <c r="O41" s="4" t="str">
        <f t="shared" si="5"/>
        <v>13:10:33</v>
      </c>
      <c r="P41" s="4">
        <f t="shared" si="16"/>
        <v>801</v>
      </c>
      <c r="Q41" s="4">
        <f t="shared" si="14"/>
        <v>0</v>
      </c>
      <c r="R41" s="4">
        <f t="shared" si="14"/>
        <v>1</v>
      </c>
    </row>
    <row r="42" spans="1:18">
      <c r="A42" s="3">
        <v>41</v>
      </c>
      <c r="B42" s="3" t="s">
        <v>37</v>
      </c>
      <c r="C42" s="4">
        <f t="shared" si="0"/>
        <v>22062</v>
      </c>
      <c r="D42" s="4">
        <f t="shared" si="17"/>
        <v>630</v>
      </c>
      <c r="E42" s="3">
        <v>822</v>
      </c>
      <c r="F42" s="4">
        <f t="shared" si="13"/>
        <v>22233</v>
      </c>
      <c r="G42" s="4">
        <f t="shared" si="12"/>
        <v>21879</v>
      </c>
      <c r="H42" s="4">
        <f t="shared" si="18"/>
        <v>171</v>
      </c>
      <c r="I42" s="4">
        <f t="shared" si="19"/>
        <v>0</v>
      </c>
      <c r="J42" s="4">
        <f t="shared" si="10"/>
        <v>0</v>
      </c>
      <c r="K42" s="4">
        <f t="shared" si="15"/>
        <v>22884</v>
      </c>
      <c r="L42" s="6">
        <f t="shared" si="2"/>
        <v>6</v>
      </c>
      <c r="M42" s="6">
        <f t="shared" si="3"/>
        <v>21</v>
      </c>
      <c r="N42" s="6">
        <f t="shared" si="4"/>
        <v>24</v>
      </c>
      <c r="O42" s="4" t="str">
        <f t="shared" si="5"/>
        <v>13:21:24</v>
      </c>
      <c r="P42" s="4">
        <f t="shared" si="16"/>
        <v>822</v>
      </c>
      <c r="Q42" s="4">
        <f t="shared" si="14"/>
        <v>1</v>
      </c>
      <c r="R42" s="4">
        <f t="shared" si="14"/>
        <v>0</v>
      </c>
    </row>
    <row r="43" spans="1:18">
      <c r="A43" s="3">
        <v>42</v>
      </c>
      <c r="B43" s="3" t="s">
        <v>35</v>
      </c>
      <c r="C43" s="4">
        <f t="shared" si="0"/>
        <v>22736</v>
      </c>
      <c r="D43" s="4">
        <f t="shared" si="17"/>
        <v>674</v>
      </c>
      <c r="E43" s="3">
        <v>918</v>
      </c>
      <c r="F43" s="4">
        <f t="shared" si="13"/>
        <v>22233</v>
      </c>
      <c r="G43" s="4">
        <f t="shared" si="12"/>
        <v>22884</v>
      </c>
      <c r="H43" s="4">
        <f t="shared" si="18"/>
        <v>0</v>
      </c>
      <c r="I43" s="4">
        <f t="shared" si="19"/>
        <v>148</v>
      </c>
      <c r="J43" s="4">
        <f t="shared" si="10"/>
        <v>1</v>
      </c>
      <c r="K43" s="4">
        <f t="shared" si="15"/>
        <v>23654</v>
      </c>
      <c r="L43" s="6">
        <f t="shared" si="2"/>
        <v>6</v>
      </c>
      <c r="M43" s="6">
        <f t="shared" si="3"/>
        <v>34</v>
      </c>
      <c r="N43" s="6">
        <f t="shared" si="4"/>
        <v>14</v>
      </c>
      <c r="O43" s="4" t="str">
        <f t="shared" si="5"/>
        <v>13:34:14</v>
      </c>
      <c r="P43" s="4">
        <f t="shared" si="16"/>
        <v>918</v>
      </c>
      <c r="Q43" s="4">
        <f t="shared" si="14"/>
        <v>0</v>
      </c>
      <c r="R43" s="4">
        <f t="shared" si="14"/>
        <v>1</v>
      </c>
    </row>
    <row r="44" spans="1:18">
      <c r="A44" s="3">
        <v>43</v>
      </c>
      <c r="B44" s="3" t="s">
        <v>54</v>
      </c>
      <c r="C44" s="4">
        <f t="shared" si="0"/>
        <v>23359</v>
      </c>
      <c r="D44" s="4">
        <f t="shared" si="17"/>
        <v>623</v>
      </c>
      <c r="E44" s="3">
        <v>975</v>
      </c>
      <c r="F44" s="4">
        <f t="shared" si="13"/>
        <v>23654</v>
      </c>
      <c r="G44" s="4">
        <f t="shared" si="12"/>
        <v>22884</v>
      </c>
      <c r="H44" s="4">
        <f t="shared" si="18"/>
        <v>295</v>
      </c>
      <c r="I44" s="4">
        <f t="shared" si="19"/>
        <v>0</v>
      </c>
      <c r="J44" s="4">
        <f t="shared" si="10"/>
        <v>0</v>
      </c>
      <c r="K44" s="4">
        <f t="shared" si="15"/>
        <v>24334</v>
      </c>
      <c r="L44" s="6">
        <f t="shared" si="2"/>
        <v>6</v>
      </c>
      <c r="M44" s="6">
        <f t="shared" si="3"/>
        <v>45</v>
      </c>
      <c r="N44" s="6">
        <f t="shared" si="4"/>
        <v>34</v>
      </c>
      <c r="O44" s="4" t="str">
        <f t="shared" si="5"/>
        <v>13:45:34</v>
      </c>
      <c r="P44" s="4">
        <f t="shared" si="16"/>
        <v>975</v>
      </c>
      <c r="Q44" s="4">
        <f t="shared" si="14"/>
        <v>1</v>
      </c>
      <c r="R44" s="4">
        <f t="shared" si="14"/>
        <v>0</v>
      </c>
    </row>
    <row r="45" spans="1:18">
      <c r="A45" s="3">
        <v>44</v>
      </c>
      <c r="B45" s="3" t="s">
        <v>29</v>
      </c>
      <c r="C45" s="4">
        <f t="shared" si="0"/>
        <v>23541</v>
      </c>
      <c r="D45" s="4">
        <f t="shared" si="17"/>
        <v>182</v>
      </c>
      <c r="E45" s="3">
        <v>1128</v>
      </c>
      <c r="F45" s="4">
        <f t="shared" si="13"/>
        <v>23654</v>
      </c>
      <c r="G45" s="4">
        <f t="shared" si="12"/>
        <v>24334</v>
      </c>
      <c r="H45" s="4">
        <f t="shared" si="18"/>
        <v>113</v>
      </c>
      <c r="I45" s="4">
        <f t="shared" si="19"/>
        <v>793</v>
      </c>
      <c r="J45" s="4">
        <f t="shared" si="10"/>
        <v>1</v>
      </c>
      <c r="K45" s="4">
        <f t="shared" si="15"/>
        <v>24782</v>
      </c>
      <c r="L45" s="6">
        <f t="shared" si="2"/>
        <v>6</v>
      </c>
      <c r="M45" s="6">
        <f t="shared" si="3"/>
        <v>53</v>
      </c>
      <c r="N45" s="6">
        <f t="shared" si="4"/>
        <v>2</v>
      </c>
      <c r="O45" s="4" t="str">
        <f t="shared" si="5"/>
        <v>13:53:02</v>
      </c>
      <c r="P45" s="4">
        <f t="shared" si="16"/>
        <v>1241</v>
      </c>
      <c r="Q45" s="4">
        <f t="shared" si="14"/>
        <v>2</v>
      </c>
      <c r="R45" s="4">
        <f t="shared" si="14"/>
        <v>1</v>
      </c>
    </row>
    <row r="46" spans="1:18">
      <c r="A46" s="3">
        <v>45</v>
      </c>
      <c r="B46" s="3" t="s">
        <v>17</v>
      </c>
      <c r="C46" s="4">
        <f t="shared" si="0"/>
        <v>24647</v>
      </c>
      <c r="D46" s="4">
        <f t="shared" si="17"/>
        <v>1106</v>
      </c>
      <c r="E46" s="3">
        <v>798</v>
      </c>
      <c r="F46" s="4">
        <f t="shared" si="13"/>
        <v>24782</v>
      </c>
      <c r="G46" s="4">
        <f t="shared" si="12"/>
        <v>24334</v>
      </c>
      <c r="H46" s="4">
        <f t="shared" si="18"/>
        <v>135</v>
      </c>
      <c r="I46" s="4">
        <f t="shared" si="19"/>
        <v>0</v>
      </c>
      <c r="J46" s="4">
        <f t="shared" si="10"/>
        <v>0</v>
      </c>
      <c r="K46" s="4">
        <f t="shared" si="15"/>
        <v>25445</v>
      </c>
      <c r="L46" s="6">
        <f t="shared" si="2"/>
        <v>7</v>
      </c>
      <c r="M46" s="6">
        <f t="shared" si="3"/>
        <v>4</v>
      </c>
      <c r="N46" s="6">
        <f t="shared" si="4"/>
        <v>5</v>
      </c>
      <c r="O46" s="4" t="str">
        <f t="shared" si="5"/>
        <v>14:04:05</v>
      </c>
      <c r="P46" s="4">
        <f t="shared" si="16"/>
        <v>798</v>
      </c>
      <c r="Q46" s="4">
        <f t="shared" si="14"/>
        <v>3</v>
      </c>
      <c r="R46" s="4">
        <f t="shared" si="14"/>
        <v>0</v>
      </c>
    </row>
    <row r="47" spans="1:18">
      <c r="A47" s="3">
        <v>46</v>
      </c>
      <c r="B47" s="3" t="s">
        <v>59</v>
      </c>
      <c r="C47" s="4">
        <f t="shared" si="0"/>
        <v>25396</v>
      </c>
      <c r="D47" s="4">
        <f t="shared" si="17"/>
        <v>749</v>
      </c>
      <c r="E47" s="3">
        <v>876</v>
      </c>
      <c r="F47" s="4">
        <f t="shared" si="13"/>
        <v>24782</v>
      </c>
      <c r="G47" s="4">
        <f t="shared" si="12"/>
        <v>25445</v>
      </c>
      <c r="H47" s="4">
        <f t="shared" si="18"/>
        <v>0</v>
      </c>
      <c r="I47" s="4">
        <f t="shared" si="19"/>
        <v>49</v>
      </c>
      <c r="J47" s="4">
        <f t="shared" si="10"/>
        <v>1</v>
      </c>
      <c r="K47" s="4">
        <f t="shared" si="15"/>
        <v>26272</v>
      </c>
      <c r="L47" s="6">
        <f t="shared" si="2"/>
        <v>7</v>
      </c>
      <c r="M47" s="6">
        <f t="shared" si="3"/>
        <v>17</v>
      </c>
      <c r="N47" s="6">
        <f t="shared" si="4"/>
        <v>52</v>
      </c>
      <c r="O47" s="4" t="str">
        <f t="shared" si="5"/>
        <v>14:17:52</v>
      </c>
      <c r="P47" s="4">
        <f t="shared" si="16"/>
        <v>876</v>
      </c>
      <c r="Q47" s="4">
        <f t="shared" si="14"/>
        <v>0</v>
      </c>
      <c r="R47" s="4">
        <f t="shared" si="14"/>
        <v>1</v>
      </c>
    </row>
    <row r="48" spans="1:18">
      <c r="A48" s="3">
        <v>47</v>
      </c>
      <c r="B48" s="3" t="s">
        <v>41</v>
      </c>
      <c r="C48" s="4">
        <f t="shared" si="0"/>
        <v>25919</v>
      </c>
      <c r="D48" s="4">
        <f t="shared" si="17"/>
        <v>523</v>
      </c>
      <c r="E48" s="3">
        <v>831</v>
      </c>
      <c r="F48" s="4">
        <f t="shared" si="13"/>
        <v>26272</v>
      </c>
      <c r="G48" s="4">
        <f t="shared" si="12"/>
        <v>25445</v>
      </c>
      <c r="H48" s="4">
        <f t="shared" si="18"/>
        <v>353</v>
      </c>
      <c r="I48" s="4">
        <f t="shared" si="19"/>
        <v>0</v>
      </c>
      <c r="J48" s="4">
        <f t="shared" si="10"/>
        <v>0</v>
      </c>
      <c r="K48" s="4">
        <f t="shared" si="15"/>
        <v>26750</v>
      </c>
      <c r="L48" s="6">
        <f t="shared" si="2"/>
        <v>7</v>
      </c>
      <c r="M48" s="6">
        <f t="shared" si="3"/>
        <v>25</v>
      </c>
      <c r="N48" s="6">
        <f t="shared" si="4"/>
        <v>50</v>
      </c>
      <c r="O48" s="4" t="str">
        <f t="shared" si="5"/>
        <v>14:25:50</v>
      </c>
      <c r="P48" s="4">
        <f t="shared" si="16"/>
        <v>831</v>
      </c>
      <c r="Q48" s="4">
        <f t="shared" si="14"/>
        <v>1</v>
      </c>
      <c r="R48" s="4">
        <f t="shared" si="14"/>
        <v>0</v>
      </c>
    </row>
    <row r="49" spans="1:18">
      <c r="A49" s="3">
        <v>48</v>
      </c>
      <c r="B49" s="3" t="s">
        <v>5</v>
      </c>
      <c r="C49" s="4">
        <f t="shared" si="0"/>
        <v>26587</v>
      </c>
      <c r="D49" s="4">
        <f t="shared" si="17"/>
        <v>668</v>
      </c>
      <c r="E49" s="3">
        <v>825</v>
      </c>
      <c r="F49" s="4">
        <f t="shared" si="13"/>
        <v>26272</v>
      </c>
      <c r="G49" s="4">
        <f t="shared" si="12"/>
        <v>26750</v>
      </c>
      <c r="H49" s="4">
        <f t="shared" si="18"/>
        <v>0</v>
      </c>
      <c r="I49" s="4">
        <f t="shared" si="19"/>
        <v>163</v>
      </c>
      <c r="J49" s="4">
        <f t="shared" si="10"/>
        <v>1</v>
      </c>
      <c r="K49" s="4">
        <f t="shared" si="15"/>
        <v>27412</v>
      </c>
      <c r="L49" s="6">
        <f t="shared" si="2"/>
        <v>7</v>
      </c>
      <c r="M49" s="6">
        <f t="shared" si="3"/>
        <v>36</v>
      </c>
      <c r="N49" s="6">
        <f t="shared" si="4"/>
        <v>52</v>
      </c>
      <c r="O49" s="4" t="str">
        <f t="shared" si="5"/>
        <v>14:36:52</v>
      </c>
      <c r="P49" s="4">
        <f t="shared" si="16"/>
        <v>825</v>
      </c>
      <c r="Q49" s="4">
        <f t="shared" si="14"/>
        <v>0</v>
      </c>
      <c r="R49" s="4">
        <f t="shared" si="14"/>
        <v>1</v>
      </c>
    </row>
    <row r="50" spans="1:18">
      <c r="A50" s="3">
        <v>49</v>
      </c>
      <c r="B50" s="3" t="s">
        <v>31</v>
      </c>
      <c r="C50" s="4">
        <f t="shared" si="0"/>
        <v>27021</v>
      </c>
      <c r="D50" s="4">
        <f t="shared" si="17"/>
        <v>434</v>
      </c>
      <c r="E50" s="3">
        <v>1044</v>
      </c>
      <c r="F50" s="4">
        <f t="shared" si="13"/>
        <v>27412</v>
      </c>
      <c r="G50" s="4">
        <f t="shared" si="12"/>
        <v>26750</v>
      </c>
      <c r="H50" s="4">
        <f t="shared" si="18"/>
        <v>391</v>
      </c>
      <c r="I50" s="4">
        <f t="shared" si="19"/>
        <v>0</v>
      </c>
      <c r="J50" s="4">
        <f t="shared" si="10"/>
        <v>0</v>
      </c>
      <c r="K50" s="4">
        <f t="shared" si="15"/>
        <v>28065</v>
      </c>
      <c r="L50" s="6">
        <f t="shared" si="2"/>
        <v>7</v>
      </c>
      <c r="M50" s="6">
        <f t="shared" si="3"/>
        <v>47</v>
      </c>
      <c r="N50" s="6">
        <f t="shared" si="4"/>
        <v>45</v>
      </c>
      <c r="O50" s="4" t="str">
        <f t="shared" si="5"/>
        <v>14:47:45</v>
      </c>
      <c r="P50" s="4">
        <f t="shared" si="16"/>
        <v>1044</v>
      </c>
      <c r="Q50" s="4">
        <f t="shared" si="14"/>
        <v>1</v>
      </c>
      <c r="R50" s="4">
        <f t="shared" si="14"/>
        <v>0</v>
      </c>
    </row>
    <row r="51" spans="1:18">
      <c r="A51" s="3">
        <v>50</v>
      </c>
      <c r="B51" s="3" t="s">
        <v>20</v>
      </c>
      <c r="C51" s="4">
        <f t="shared" si="0"/>
        <v>27854</v>
      </c>
      <c r="D51" s="4">
        <f t="shared" si="17"/>
        <v>833</v>
      </c>
      <c r="E51" s="3">
        <v>1125</v>
      </c>
      <c r="F51" s="4">
        <f t="shared" si="13"/>
        <v>27412</v>
      </c>
      <c r="G51" s="4">
        <f t="shared" si="12"/>
        <v>28065</v>
      </c>
      <c r="H51" s="4">
        <f t="shared" si="18"/>
        <v>0</v>
      </c>
      <c r="I51" s="4">
        <f t="shared" si="19"/>
        <v>211</v>
      </c>
      <c r="J51" s="4">
        <f t="shared" si="10"/>
        <v>1</v>
      </c>
      <c r="K51" s="4">
        <f t="shared" si="15"/>
        <v>28979</v>
      </c>
      <c r="L51" s="6">
        <f t="shared" si="2"/>
        <v>8</v>
      </c>
      <c r="M51" s="6">
        <f t="shared" si="3"/>
        <v>2</v>
      </c>
      <c r="N51" s="6">
        <f t="shared" si="4"/>
        <v>59</v>
      </c>
      <c r="O51" s="4" t="str">
        <f t="shared" si="5"/>
        <v>15:02:59</v>
      </c>
      <c r="P51" s="4">
        <f t="shared" si="16"/>
        <v>1125</v>
      </c>
      <c r="Q51" s="4">
        <f t="shared" si="14"/>
        <v>0</v>
      </c>
      <c r="R51" s="4">
        <f t="shared" si="14"/>
        <v>1</v>
      </c>
    </row>
    <row r="52" spans="1:18">
      <c r="A52" s="3">
        <v>51</v>
      </c>
      <c r="B52" s="3" t="s">
        <v>21</v>
      </c>
      <c r="C52" s="4">
        <f t="shared" si="0"/>
        <v>28083</v>
      </c>
      <c r="D52" s="4">
        <f t="shared" si="17"/>
        <v>229</v>
      </c>
      <c r="E52" s="3">
        <v>1050</v>
      </c>
      <c r="F52" s="4">
        <f t="shared" si="13"/>
        <v>28979</v>
      </c>
      <c r="G52" s="4">
        <f t="shared" si="12"/>
        <v>28065</v>
      </c>
      <c r="H52" s="4">
        <f t="shared" si="18"/>
        <v>896</v>
      </c>
      <c r="I52" s="4">
        <f t="shared" si="19"/>
        <v>0</v>
      </c>
      <c r="J52" s="4">
        <f t="shared" si="10"/>
        <v>0</v>
      </c>
      <c r="K52" s="4">
        <f t="shared" si="15"/>
        <v>29133</v>
      </c>
      <c r="L52" s="6">
        <f t="shared" si="2"/>
        <v>8</v>
      </c>
      <c r="M52" s="6">
        <f t="shared" si="3"/>
        <v>5</v>
      </c>
      <c r="N52" s="6">
        <f t="shared" si="4"/>
        <v>33</v>
      </c>
      <c r="O52" s="4" t="str">
        <f t="shared" si="5"/>
        <v>15:05:33</v>
      </c>
      <c r="P52" s="4">
        <f t="shared" si="16"/>
        <v>1050</v>
      </c>
      <c r="Q52" s="4">
        <f t="shared" si="14"/>
        <v>1</v>
      </c>
      <c r="R52" s="4">
        <f t="shared" si="14"/>
        <v>0</v>
      </c>
    </row>
    <row r="53" spans="1:18">
      <c r="A53" s="3">
        <v>52</v>
      </c>
      <c r="B53" s="3" t="s">
        <v>66</v>
      </c>
      <c r="C53" s="4">
        <f t="shared" si="0"/>
        <v>29153</v>
      </c>
      <c r="D53" s="4">
        <f t="shared" si="17"/>
        <v>1070</v>
      </c>
      <c r="E53" s="3">
        <v>1041</v>
      </c>
      <c r="F53" s="4">
        <f t="shared" si="13"/>
        <v>28979</v>
      </c>
      <c r="G53" s="4">
        <f t="shared" si="12"/>
        <v>29133</v>
      </c>
      <c r="H53" s="4">
        <f t="shared" si="18"/>
        <v>0</v>
      </c>
      <c r="I53" s="4">
        <f t="shared" si="19"/>
        <v>0</v>
      </c>
      <c r="J53" s="4">
        <f t="shared" si="10"/>
        <v>1</v>
      </c>
      <c r="K53" s="4">
        <f t="shared" si="15"/>
        <v>30194</v>
      </c>
      <c r="L53" s="6">
        <f t="shared" si="2"/>
        <v>8</v>
      </c>
      <c r="M53" s="6">
        <f t="shared" si="3"/>
        <v>23</v>
      </c>
      <c r="N53" s="6">
        <f t="shared" si="4"/>
        <v>14</v>
      </c>
      <c r="O53" s="4" t="str">
        <f t="shared" si="5"/>
        <v>15:23:14</v>
      </c>
      <c r="P53" s="4">
        <f t="shared" si="16"/>
        <v>1041</v>
      </c>
      <c r="Q53" s="4">
        <f t="shared" si="14"/>
        <v>0</v>
      </c>
      <c r="R53" s="4">
        <f t="shared" si="14"/>
        <v>0</v>
      </c>
    </row>
    <row r="54" spans="1:18">
      <c r="A54" s="3">
        <v>53</v>
      </c>
      <c r="B54" s="3" t="s">
        <v>40</v>
      </c>
      <c r="C54" s="4">
        <f t="shared" si="0"/>
        <v>29552</v>
      </c>
      <c r="D54" s="4">
        <f t="shared" si="17"/>
        <v>399</v>
      </c>
      <c r="E54" s="3">
        <v>978</v>
      </c>
      <c r="F54" s="4">
        <f t="shared" si="13"/>
        <v>30194</v>
      </c>
      <c r="G54" s="4">
        <f t="shared" si="12"/>
        <v>29133</v>
      </c>
      <c r="H54" s="4">
        <f t="shared" si="18"/>
        <v>642</v>
      </c>
      <c r="I54" s="4">
        <f t="shared" si="19"/>
        <v>0</v>
      </c>
      <c r="J54" s="4">
        <f t="shared" si="10"/>
        <v>0</v>
      </c>
      <c r="K54" s="4">
        <f t="shared" si="15"/>
        <v>30530</v>
      </c>
      <c r="L54" s="6">
        <f t="shared" si="2"/>
        <v>8</v>
      </c>
      <c r="M54" s="6">
        <f t="shared" si="3"/>
        <v>28</v>
      </c>
      <c r="N54" s="6">
        <f t="shared" si="4"/>
        <v>50</v>
      </c>
      <c r="O54" s="4" t="str">
        <f t="shared" si="5"/>
        <v>15:28:50</v>
      </c>
      <c r="P54" s="4">
        <f t="shared" si="16"/>
        <v>978</v>
      </c>
      <c r="Q54" s="4">
        <f t="shared" si="14"/>
        <v>1</v>
      </c>
      <c r="R54" s="4">
        <f t="shared" si="14"/>
        <v>0</v>
      </c>
    </row>
    <row r="55" spans="1:18">
      <c r="A55" s="3">
        <v>54</v>
      </c>
      <c r="B55" s="3" t="s">
        <v>14</v>
      </c>
      <c r="C55" s="4">
        <f t="shared" si="0"/>
        <v>30269</v>
      </c>
      <c r="D55" s="4">
        <f t="shared" si="17"/>
        <v>717</v>
      </c>
      <c r="E55" s="3">
        <v>921</v>
      </c>
      <c r="F55" s="4">
        <f t="shared" si="13"/>
        <v>30194</v>
      </c>
      <c r="G55" s="4">
        <f t="shared" si="12"/>
        <v>30530</v>
      </c>
      <c r="H55" s="4">
        <f t="shared" si="18"/>
        <v>0</v>
      </c>
      <c r="I55" s="4">
        <f t="shared" si="19"/>
        <v>261</v>
      </c>
      <c r="J55" s="4">
        <f t="shared" si="10"/>
        <v>1</v>
      </c>
      <c r="K55" s="4">
        <f t="shared" si="15"/>
        <v>31190</v>
      </c>
      <c r="L55" s="6">
        <f t="shared" si="2"/>
        <v>8</v>
      </c>
      <c r="M55" s="6">
        <f t="shared" si="3"/>
        <v>39</v>
      </c>
      <c r="N55" s="6">
        <f t="shared" si="4"/>
        <v>50</v>
      </c>
      <c r="O55" s="4" t="str">
        <f t="shared" si="5"/>
        <v>15:39:50</v>
      </c>
      <c r="P55" s="4">
        <f t="shared" si="16"/>
        <v>921</v>
      </c>
      <c r="Q55" s="4">
        <f t="shared" si="14"/>
        <v>0</v>
      </c>
      <c r="R55" s="4">
        <f t="shared" si="14"/>
        <v>1</v>
      </c>
    </row>
    <row r="56" spans="1:18">
      <c r="A56" s="3">
        <v>55</v>
      </c>
      <c r="B56" s="3" t="s">
        <v>50</v>
      </c>
      <c r="C56" s="4">
        <f t="shared" si="0"/>
        <v>30651</v>
      </c>
      <c r="D56" s="4">
        <f t="shared" si="17"/>
        <v>382</v>
      </c>
      <c r="E56" s="3">
        <v>957</v>
      </c>
      <c r="F56" s="4">
        <f t="shared" si="13"/>
        <v>31190</v>
      </c>
      <c r="G56" s="4">
        <f t="shared" si="12"/>
        <v>30530</v>
      </c>
      <c r="H56" s="4">
        <f t="shared" si="18"/>
        <v>539</v>
      </c>
      <c r="I56" s="4">
        <f t="shared" si="19"/>
        <v>0</v>
      </c>
      <c r="J56" s="4">
        <f t="shared" si="10"/>
        <v>0</v>
      </c>
      <c r="K56" s="4">
        <f t="shared" si="15"/>
        <v>31608</v>
      </c>
      <c r="L56" s="6">
        <f t="shared" si="2"/>
        <v>8</v>
      </c>
      <c r="M56" s="6">
        <f t="shared" si="3"/>
        <v>46</v>
      </c>
      <c r="N56" s="6">
        <f t="shared" si="4"/>
        <v>48</v>
      </c>
      <c r="O56" s="4" t="str">
        <f t="shared" si="5"/>
        <v>15:46:48</v>
      </c>
      <c r="P56" s="4">
        <f t="shared" si="16"/>
        <v>957</v>
      </c>
      <c r="Q56" s="4">
        <f t="shared" si="14"/>
        <v>1</v>
      </c>
      <c r="R56" s="4">
        <f t="shared" si="14"/>
        <v>0</v>
      </c>
    </row>
    <row r="57" spans="1:18">
      <c r="A57" s="3">
        <v>56</v>
      </c>
      <c r="B57" s="3" t="s">
        <v>19</v>
      </c>
      <c r="C57" s="4">
        <f t="shared" si="0"/>
        <v>30887</v>
      </c>
      <c r="D57" s="4">
        <f t="shared" si="17"/>
        <v>236</v>
      </c>
      <c r="E57" s="3">
        <v>1026</v>
      </c>
      <c r="F57" s="4">
        <f t="shared" si="13"/>
        <v>31190</v>
      </c>
      <c r="G57" s="4">
        <f t="shared" si="12"/>
        <v>31608</v>
      </c>
      <c r="H57" s="4">
        <f t="shared" si="18"/>
        <v>303</v>
      </c>
      <c r="I57" s="4">
        <f t="shared" si="19"/>
        <v>721</v>
      </c>
      <c r="J57" s="4">
        <f t="shared" si="10"/>
        <v>1</v>
      </c>
      <c r="K57" s="4">
        <f t="shared" si="15"/>
        <v>32216</v>
      </c>
      <c r="L57" s="6">
        <f t="shared" si="2"/>
        <v>8</v>
      </c>
      <c r="M57" s="6">
        <f t="shared" si="3"/>
        <v>56</v>
      </c>
      <c r="N57" s="6">
        <f t="shared" si="4"/>
        <v>56</v>
      </c>
      <c r="O57" s="4" t="str">
        <f t="shared" si="5"/>
        <v>15:56:56</v>
      </c>
      <c r="P57" s="4">
        <f t="shared" si="16"/>
        <v>1329</v>
      </c>
      <c r="Q57" s="4">
        <f t="shared" si="14"/>
        <v>2</v>
      </c>
      <c r="R57" s="4">
        <f t="shared" si="14"/>
        <v>1</v>
      </c>
    </row>
    <row r="58" spans="1:18">
      <c r="A58" s="3">
        <v>57</v>
      </c>
      <c r="B58" s="3" t="s">
        <v>9</v>
      </c>
      <c r="C58" s="4">
        <f t="shared" si="0"/>
        <v>31415</v>
      </c>
      <c r="D58" s="4">
        <f t="shared" si="17"/>
        <v>528</v>
      </c>
      <c r="E58" s="3">
        <v>1110</v>
      </c>
      <c r="F58" s="4">
        <f t="shared" si="13"/>
        <v>32216</v>
      </c>
      <c r="G58" s="4">
        <f t="shared" si="12"/>
        <v>31608</v>
      </c>
      <c r="H58" s="4">
        <f t="shared" si="18"/>
        <v>801</v>
      </c>
      <c r="I58" s="4">
        <f t="shared" si="19"/>
        <v>193</v>
      </c>
      <c r="J58" s="4">
        <f t="shared" si="10"/>
        <v>0</v>
      </c>
      <c r="K58" s="4">
        <f t="shared" si="15"/>
        <v>32718</v>
      </c>
      <c r="L58" s="6">
        <f t="shared" si="2"/>
        <v>9</v>
      </c>
      <c r="M58" s="6">
        <f t="shared" si="3"/>
        <v>5</v>
      </c>
      <c r="N58" s="6">
        <f t="shared" si="4"/>
        <v>18</v>
      </c>
      <c r="O58" s="4" t="str">
        <f t="shared" si="5"/>
        <v>16:05:18</v>
      </c>
      <c r="P58" s="4">
        <f t="shared" si="16"/>
        <v>1303</v>
      </c>
      <c r="Q58" s="4">
        <f t="shared" si="14"/>
        <v>3</v>
      </c>
      <c r="R58" s="4">
        <f t="shared" si="14"/>
        <v>2</v>
      </c>
    </row>
    <row r="59" spans="1:18">
      <c r="A59" s="3">
        <v>58</v>
      </c>
      <c r="B59" s="3" t="s">
        <v>44</v>
      </c>
      <c r="C59" s="4">
        <f t="shared" si="0"/>
        <v>31910</v>
      </c>
      <c r="D59" s="4">
        <f t="shared" si="17"/>
        <v>495</v>
      </c>
      <c r="E59" s="3">
        <v>960</v>
      </c>
      <c r="F59" s="4">
        <f t="shared" si="13"/>
        <v>32216</v>
      </c>
      <c r="G59" s="4">
        <f t="shared" si="12"/>
        <v>32718</v>
      </c>
      <c r="H59" s="4">
        <f t="shared" si="18"/>
        <v>306</v>
      </c>
      <c r="I59" s="4">
        <f t="shared" si="19"/>
        <v>808</v>
      </c>
      <c r="J59" s="4">
        <f t="shared" si="10"/>
        <v>1</v>
      </c>
      <c r="K59" s="4">
        <f t="shared" si="15"/>
        <v>33176</v>
      </c>
      <c r="L59" s="6">
        <f t="shared" si="2"/>
        <v>9</v>
      </c>
      <c r="M59" s="6">
        <f t="shared" si="3"/>
        <v>12</v>
      </c>
      <c r="N59" s="6">
        <f t="shared" si="4"/>
        <v>56</v>
      </c>
      <c r="O59" s="4" t="str">
        <f t="shared" si="5"/>
        <v>16:12:56</v>
      </c>
      <c r="P59" s="4">
        <f t="shared" si="16"/>
        <v>1266</v>
      </c>
      <c r="Q59" s="4">
        <f t="shared" si="14"/>
        <v>4</v>
      </c>
      <c r="R59" s="4">
        <f t="shared" si="14"/>
        <v>3</v>
      </c>
    </row>
    <row r="60" spans="1:18">
      <c r="A60" s="3">
        <v>59</v>
      </c>
      <c r="B60" s="3" t="s">
        <v>67</v>
      </c>
      <c r="C60" s="4">
        <f t="shared" si="0"/>
        <v>32220</v>
      </c>
      <c r="D60" s="4">
        <f t="shared" si="17"/>
        <v>310</v>
      </c>
      <c r="E60" s="3">
        <v>831</v>
      </c>
      <c r="F60" s="4">
        <f t="shared" si="13"/>
        <v>33176</v>
      </c>
      <c r="G60" s="4">
        <f t="shared" si="12"/>
        <v>32718</v>
      </c>
      <c r="H60" s="4">
        <f t="shared" si="18"/>
        <v>956</v>
      </c>
      <c r="I60" s="4">
        <f t="shared" si="19"/>
        <v>498</v>
      </c>
      <c r="J60" s="4">
        <f t="shared" si="10"/>
        <v>0</v>
      </c>
      <c r="K60" s="4">
        <f t="shared" si="15"/>
        <v>33549</v>
      </c>
      <c r="L60" s="6">
        <f t="shared" si="2"/>
        <v>9</v>
      </c>
      <c r="M60" s="6">
        <f t="shared" si="3"/>
        <v>19</v>
      </c>
      <c r="N60" s="6">
        <f t="shared" si="4"/>
        <v>9</v>
      </c>
      <c r="O60" s="4" t="str">
        <f t="shared" si="5"/>
        <v>16:19:09</v>
      </c>
      <c r="P60" s="4">
        <f t="shared" si="16"/>
        <v>1329</v>
      </c>
      <c r="Q60" s="4">
        <f t="shared" si="14"/>
        <v>5</v>
      </c>
      <c r="R60" s="4">
        <f t="shared" si="14"/>
        <v>4</v>
      </c>
    </row>
    <row r="61" spans="1:18">
      <c r="A61" s="3">
        <v>60</v>
      </c>
      <c r="B61" s="3" t="s">
        <v>13</v>
      </c>
      <c r="C61" s="4">
        <f t="shared" si="0"/>
        <v>32868</v>
      </c>
      <c r="D61" s="4">
        <f t="shared" si="17"/>
        <v>648</v>
      </c>
      <c r="E61" s="3">
        <v>930</v>
      </c>
      <c r="F61" s="4">
        <f t="shared" si="13"/>
        <v>33176</v>
      </c>
      <c r="G61" s="4">
        <f t="shared" si="12"/>
        <v>33549</v>
      </c>
      <c r="H61" s="4">
        <f t="shared" si="18"/>
        <v>308</v>
      </c>
      <c r="I61" s="4">
        <f t="shared" si="19"/>
        <v>681</v>
      </c>
      <c r="J61" s="4">
        <f t="shared" si="10"/>
        <v>1</v>
      </c>
      <c r="K61" s="4">
        <f t="shared" si="15"/>
        <v>34106</v>
      </c>
      <c r="L61" s="6">
        <f t="shared" si="2"/>
        <v>9</v>
      </c>
      <c r="M61" s="6">
        <f t="shared" si="3"/>
        <v>28</v>
      </c>
      <c r="N61" s="6">
        <f t="shared" si="4"/>
        <v>26</v>
      </c>
      <c r="O61" s="4" t="str">
        <f t="shared" si="5"/>
        <v>16:28:26</v>
      </c>
      <c r="P61" s="4">
        <f t="shared" si="16"/>
        <v>1238</v>
      </c>
      <c r="Q61" s="4">
        <f t="shared" si="14"/>
        <v>6</v>
      </c>
      <c r="R61" s="4">
        <f t="shared" si="14"/>
        <v>5</v>
      </c>
    </row>
    <row r="62" spans="1:18">
      <c r="A62" s="3">
        <v>61</v>
      </c>
      <c r="B62" s="3" t="s">
        <v>53</v>
      </c>
      <c r="C62" s="4">
        <f t="shared" si="0"/>
        <v>33548</v>
      </c>
      <c r="D62" s="4">
        <f t="shared" si="17"/>
        <v>680</v>
      </c>
      <c r="E62" s="3">
        <v>825</v>
      </c>
      <c r="F62" s="4">
        <f t="shared" si="13"/>
        <v>34106</v>
      </c>
      <c r="G62" s="4">
        <f t="shared" si="12"/>
        <v>33549</v>
      </c>
      <c r="H62" s="4">
        <f t="shared" si="18"/>
        <v>558</v>
      </c>
      <c r="I62" s="4">
        <f t="shared" si="19"/>
        <v>1</v>
      </c>
      <c r="J62" s="4">
        <f t="shared" si="10"/>
        <v>0</v>
      </c>
      <c r="K62" s="4">
        <f t="shared" si="15"/>
        <v>34374</v>
      </c>
      <c r="L62" s="6">
        <f t="shared" si="2"/>
        <v>9</v>
      </c>
      <c r="M62" s="6">
        <f t="shared" si="3"/>
        <v>32</v>
      </c>
      <c r="N62" s="6">
        <f t="shared" si="4"/>
        <v>54</v>
      </c>
      <c r="O62" s="4" t="str">
        <f t="shared" si="5"/>
        <v>16:32:54</v>
      </c>
      <c r="P62" s="4">
        <f t="shared" si="16"/>
        <v>826</v>
      </c>
      <c r="Q62" s="4">
        <f t="shared" si="14"/>
        <v>7</v>
      </c>
      <c r="R62" s="4">
        <f t="shared" si="14"/>
        <v>6</v>
      </c>
    </row>
    <row r="63" spans="1:18">
      <c r="A63" s="3">
        <v>62</v>
      </c>
      <c r="B63" s="3" t="s">
        <v>38</v>
      </c>
      <c r="C63" s="4">
        <f t="shared" si="0"/>
        <v>34346</v>
      </c>
      <c r="D63" s="4">
        <f t="shared" si="17"/>
        <v>798</v>
      </c>
      <c r="E63" s="3">
        <v>918</v>
      </c>
      <c r="F63" s="4">
        <f t="shared" si="13"/>
        <v>34106</v>
      </c>
      <c r="G63" s="4">
        <f t="shared" si="12"/>
        <v>34374</v>
      </c>
      <c r="H63" s="4">
        <f t="shared" si="18"/>
        <v>0</v>
      </c>
      <c r="I63" s="4">
        <f t="shared" si="19"/>
        <v>28</v>
      </c>
      <c r="J63" s="4">
        <f t="shared" si="10"/>
        <v>1</v>
      </c>
      <c r="K63" s="4">
        <f t="shared" si="15"/>
        <v>35264</v>
      </c>
      <c r="L63" s="6">
        <f t="shared" si="2"/>
        <v>9</v>
      </c>
      <c r="M63" s="6">
        <f t="shared" si="3"/>
        <v>47</v>
      </c>
      <c r="N63" s="6">
        <f t="shared" si="4"/>
        <v>44</v>
      </c>
      <c r="O63" s="4" t="str">
        <f t="shared" si="5"/>
        <v>16:47:44</v>
      </c>
      <c r="P63" s="4">
        <f t="shared" si="16"/>
        <v>918</v>
      </c>
      <c r="Q63" s="4">
        <f t="shared" si="14"/>
        <v>0</v>
      </c>
      <c r="R63" s="4">
        <f t="shared" si="14"/>
        <v>7</v>
      </c>
    </row>
    <row r="64" spans="1:18">
      <c r="A64" s="3">
        <v>63</v>
      </c>
      <c r="B64" s="3" t="s">
        <v>23</v>
      </c>
      <c r="C64" s="4">
        <f t="shared" si="0"/>
        <v>34570</v>
      </c>
      <c r="D64" s="4">
        <f t="shared" si="17"/>
        <v>224</v>
      </c>
      <c r="E64" s="3">
        <v>840</v>
      </c>
      <c r="F64" s="4">
        <f t="shared" si="13"/>
        <v>35264</v>
      </c>
      <c r="G64" s="4">
        <f t="shared" si="12"/>
        <v>34374</v>
      </c>
      <c r="H64" s="4">
        <f t="shared" si="18"/>
        <v>694</v>
      </c>
      <c r="I64" s="4">
        <f t="shared" si="19"/>
        <v>0</v>
      </c>
      <c r="J64" s="4">
        <f t="shared" si="10"/>
        <v>0</v>
      </c>
      <c r="K64" s="4">
        <f t="shared" si="15"/>
        <v>35410</v>
      </c>
      <c r="L64" s="6">
        <f t="shared" si="2"/>
        <v>9</v>
      </c>
      <c r="M64" s="6">
        <f t="shared" si="3"/>
        <v>50</v>
      </c>
      <c r="N64" s="6">
        <f t="shared" si="4"/>
        <v>10</v>
      </c>
      <c r="O64" s="4" t="str">
        <f t="shared" si="5"/>
        <v>16:50:10</v>
      </c>
      <c r="P64" s="4">
        <f t="shared" si="16"/>
        <v>840</v>
      </c>
      <c r="Q64" s="4">
        <f t="shared" si="14"/>
        <v>1</v>
      </c>
      <c r="R64" s="4">
        <f t="shared" si="14"/>
        <v>0</v>
      </c>
    </row>
    <row r="65" spans="1:18">
      <c r="A65" s="3">
        <v>64</v>
      </c>
      <c r="B65" s="3" t="s">
        <v>39</v>
      </c>
      <c r="C65" s="4">
        <f t="shared" si="0"/>
        <v>35641</v>
      </c>
      <c r="D65" s="4">
        <f t="shared" si="17"/>
        <v>1071</v>
      </c>
      <c r="E65" s="3">
        <v>951</v>
      </c>
      <c r="F65" s="4">
        <f t="shared" si="13"/>
        <v>35264</v>
      </c>
      <c r="G65" s="4">
        <f t="shared" si="12"/>
        <v>35410</v>
      </c>
      <c r="H65" s="4">
        <f t="shared" si="18"/>
        <v>0</v>
      </c>
      <c r="I65" s="4">
        <f t="shared" si="19"/>
        <v>0</v>
      </c>
      <c r="J65" s="4">
        <f t="shared" si="10"/>
        <v>1</v>
      </c>
      <c r="K65" s="4">
        <f t="shared" si="15"/>
        <v>36592</v>
      </c>
      <c r="L65" s="6">
        <f t="shared" si="2"/>
        <v>10</v>
      </c>
      <c r="M65" s="6">
        <f t="shared" si="3"/>
        <v>9</v>
      </c>
      <c r="N65" s="6">
        <f t="shared" si="4"/>
        <v>52</v>
      </c>
      <c r="O65" s="4" t="str">
        <f t="shared" si="5"/>
        <v>17:09:52</v>
      </c>
      <c r="P65" s="4">
        <f t="shared" si="16"/>
        <v>951</v>
      </c>
      <c r="Q65" s="4">
        <f t="shared" si="14"/>
        <v>0</v>
      </c>
      <c r="R65" s="4">
        <f t="shared" si="14"/>
        <v>0</v>
      </c>
    </row>
    <row r="66" spans="1:18">
      <c r="A66" s="3">
        <v>65</v>
      </c>
      <c r="B66" s="3" t="s">
        <v>1</v>
      </c>
      <c r="C66" s="4">
        <f t="shared" ref="C66:C70" si="20">3600*(LEFT(B66,2)-7)+60*LEFT(RIGHT(B66,5),2)+RIGHT(B66,2)</f>
        <v>36175</v>
      </c>
      <c r="D66" s="4">
        <f t="shared" si="17"/>
        <v>534</v>
      </c>
      <c r="E66" s="3">
        <v>852</v>
      </c>
      <c r="F66" s="4">
        <f t="shared" si="13"/>
        <v>36592</v>
      </c>
      <c r="G66" s="4">
        <f t="shared" si="12"/>
        <v>35410</v>
      </c>
      <c r="H66" s="4">
        <f t="shared" si="18"/>
        <v>417</v>
      </c>
      <c r="I66" s="4">
        <f t="shared" si="19"/>
        <v>0</v>
      </c>
      <c r="J66" s="4">
        <f t="shared" si="10"/>
        <v>0</v>
      </c>
      <c r="K66" s="4">
        <f t="shared" si="15"/>
        <v>37027</v>
      </c>
      <c r="L66" s="6">
        <f t="shared" ref="L66:L70" si="21">_xlfn.FLOOR.MATH(K66/3600)</f>
        <v>10</v>
      </c>
      <c r="M66" s="6">
        <f t="shared" ref="M66:M70" si="22">_xlfn.FLOOR.MATH((K66-3600*L66)/60)</f>
        <v>17</v>
      </c>
      <c r="N66" s="6">
        <f t="shared" ref="N66:N70" si="23">K66-3600*L66-60*M66</f>
        <v>7</v>
      </c>
      <c r="O66" s="4" t="str">
        <f t="shared" ref="O66:O70" si="24">TEXT(7+L66,"00") &amp; ":" &amp; TEXT(M66,"00") &amp; ":" &amp; TEXT(N66,"00")</f>
        <v>17:17:07</v>
      </c>
      <c r="P66" s="4">
        <f t="shared" si="16"/>
        <v>852</v>
      </c>
      <c r="Q66" s="4">
        <f t="shared" si="14"/>
        <v>1</v>
      </c>
      <c r="R66" s="4">
        <f t="shared" si="14"/>
        <v>0</v>
      </c>
    </row>
    <row r="67" spans="1:18">
      <c r="A67" s="3">
        <v>66</v>
      </c>
      <c r="B67" s="3" t="s">
        <v>61</v>
      </c>
      <c r="C67" s="4">
        <f t="shared" si="20"/>
        <v>36961</v>
      </c>
      <c r="D67" s="4">
        <f t="shared" ref="D67:D70" si="25">C67-C66</f>
        <v>786</v>
      </c>
      <c r="E67" s="3">
        <v>966</v>
      </c>
      <c r="F67" s="4">
        <f t="shared" si="13"/>
        <v>36592</v>
      </c>
      <c r="G67" s="4">
        <f t="shared" si="12"/>
        <v>37027</v>
      </c>
      <c r="H67" s="4">
        <f t="shared" si="18"/>
        <v>0</v>
      </c>
      <c r="I67" s="4">
        <f t="shared" si="19"/>
        <v>66</v>
      </c>
      <c r="J67" s="4">
        <f t="shared" ref="J67:J70" si="26">IF(H67&gt;I67,0,1)</f>
        <v>1</v>
      </c>
      <c r="K67" s="4">
        <f t="shared" si="15"/>
        <v>37927</v>
      </c>
      <c r="L67" s="6">
        <f t="shared" si="21"/>
        <v>10</v>
      </c>
      <c r="M67" s="6">
        <f t="shared" si="22"/>
        <v>32</v>
      </c>
      <c r="N67" s="6">
        <f t="shared" si="23"/>
        <v>7</v>
      </c>
      <c r="O67" s="4" t="str">
        <f t="shared" si="24"/>
        <v>17:32:07</v>
      </c>
      <c r="P67" s="4">
        <f t="shared" si="16"/>
        <v>966</v>
      </c>
      <c r="Q67" s="4">
        <f t="shared" ref="Q67:R70" si="27">IF(IF(H67=0,0,1)=0,0,Q66+1)</f>
        <v>0</v>
      </c>
      <c r="R67" s="4">
        <f t="shared" si="27"/>
        <v>1</v>
      </c>
    </row>
    <row r="68" spans="1:18">
      <c r="A68" s="3">
        <v>67</v>
      </c>
      <c r="B68" s="3" t="s">
        <v>10</v>
      </c>
      <c r="C68" s="4">
        <f t="shared" si="20"/>
        <v>37452</v>
      </c>
      <c r="D68" s="4">
        <f t="shared" si="25"/>
        <v>491</v>
      </c>
      <c r="E68" s="3">
        <v>1098</v>
      </c>
      <c r="F68" s="4">
        <f t="shared" si="13"/>
        <v>37927</v>
      </c>
      <c r="G68" s="4">
        <f t="shared" ref="G68:G70" si="28">IF(J67=0,K67,G67)</f>
        <v>37027</v>
      </c>
      <c r="H68" s="4">
        <f t="shared" si="18"/>
        <v>475</v>
      </c>
      <c r="I68" s="4">
        <f t="shared" si="19"/>
        <v>0</v>
      </c>
      <c r="J68" s="4">
        <f t="shared" si="26"/>
        <v>0</v>
      </c>
      <c r="K68" s="4">
        <f t="shared" si="15"/>
        <v>38550</v>
      </c>
      <c r="L68" s="6">
        <f t="shared" si="21"/>
        <v>10</v>
      </c>
      <c r="M68" s="6">
        <f t="shared" si="22"/>
        <v>42</v>
      </c>
      <c r="N68" s="6">
        <f t="shared" si="23"/>
        <v>30</v>
      </c>
      <c r="O68" s="4" t="str">
        <f t="shared" si="24"/>
        <v>17:42:30</v>
      </c>
      <c r="P68" s="4">
        <f t="shared" si="16"/>
        <v>1098</v>
      </c>
      <c r="Q68" s="4">
        <f t="shared" si="27"/>
        <v>1</v>
      </c>
      <c r="R68" s="4">
        <f t="shared" si="27"/>
        <v>0</v>
      </c>
    </row>
    <row r="69" spans="1:18">
      <c r="A69" s="3">
        <v>68</v>
      </c>
      <c r="B69" s="3" t="s">
        <v>62</v>
      </c>
      <c r="C69" s="4">
        <f t="shared" si="20"/>
        <v>38541</v>
      </c>
      <c r="D69" s="4">
        <f t="shared" si="25"/>
        <v>1089</v>
      </c>
      <c r="E69" s="3">
        <v>1062</v>
      </c>
      <c r="F69" s="4">
        <f t="shared" ref="F69:F70" si="29">IF(J68=1,K68,F68)</f>
        <v>37927</v>
      </c>
      <c r="G69" s="4">
        <f t="shared" si="28"/>
        <v>38550</v>
      </c>
      <c r="H69" s="4">
        <f t="shared" si="18"/>
        <v>0</v>
      </c>
      <c r="I69" s="4">
        <f t="shared" si="19"/>
        <v>9</v>
      </c>
      <c r="J69" s="4">
        <f t="shared" si="26"/>
        <v>1</v>
      </c>
      <c r="K69" s="4">
        <f t="shared" si="15"/>
        <v>39603</v>
      </c>
      <c r="L69" s="6">
        <f t="shared" si="21"/>
        <v>11</v>
      </c>
      <c r="M69" s="6">
        <f t="shared" si="22"/>
        <v>0</v>
      </c>
      <c r="N69" s="6">
        <f t="shared" si="23"/>
        <v>3</v>
      </c>
      <c r="O69" s="4" t="str">
        <f t="shared" si="24"/>
        <v>18:00:03</v>
      </c>
      <c r="P69" s="4">
        <f t="shared" si="16"/>
        <v>1062</v>
      </c>
      <c r="Q69" s="4">
        <f t="shared" si="27"/>
        <v>0</v>
      </c>
      <c r="R69" s="4">
        <f t="shared" si="27"/>
        <v>1</v>
      </c>
    </row>
    <row r="70" spans="1:18">
      <c r="A70" s="3">
        <v>69</v>
      </c>
      <c r="B70" s="3" t="s">
        <v>30</v>
      </c>
      <c r="C70" s="4">
        <f t="shared" si="20"/>
        <v>39307</v>
      </c>
      <c r="D70" s="4">
        <f t="shared" si="25"/>
        <v>766</v>
      </c>
      <c r="E70" s="3">
        <v>879</v>
      </c>
      <c r="F70" s="4">
        <f t="shared" si="29"/>
        <v>39603</v>
      </c>
      <c r="G70" s="4">
        <f t="shared" si="28"/>
        <v>38550</v>
      </c>
      <c r="H70" s="4">
        <f t="shared" si="18"/>
        <v>296</v>
      </c>
      <c r="I70" s="4">
        <f t="shared" si="19"/>
        <v>0</v>
      </c>
      <c r="J70" s="4">
        <f t="shared" si="26"/>
        <v>0</v>
      </c>
      <c r="K70" s="4">
        <f t="shared" si="15"/>
        <v>40186</v>
      </c>
      <c r="L70" s="6">
        <f t="shared" si="21"/>
        <v>11</v>
      </c>
      <c r="M70" s="6">
        <f t="shared" si="22"/>
        <v>9</v>
      </c>
      <c r="N70" s="6">
        <f t="shared" si="23"/>
        <v>46</v>
      </c>
      <c r="O70" s="4" t="str">
        <f t="shared" si="24"/>
        <v>18:09:46</v>
      </c>
      <c r="P70" s="4">
        <f t="shared" si="16"/>
        <v>879</v>
      </c>
      <c r="Q70" s="4">
        <f t="shared" si="27"/>
        <v>1</v>
      </c>
      <c r="R70" s="4">
        <f t="shared" si="27"/>
        <v>0</v>
      </c>
    </row>
    <row r="71" spans="1:18">
      <c r="D71" s="1">
        <f>SUM(D2:D70)</f>
        <v>39307</v>
      </c>
      <c r="E71" s="1">
        <f>SUM(E2:E70)</f>
        <v>65265</v>
      </c>
      <c r="F71" s="7"/>
      <c r="G71" s="7"/>
      <c r="H71" s="8">
        <f>SUM(H2:H70)</f>
        <v>21383</v>
      </c>
      <c r="I71" s="8">
        <f>SUM(I2:I70)</f>
        <v>16480</v>
      </c>
      <c r="P71" s="1">
        <f>SUM(P2:P70)</f>
        <v>71327</v>
      </c>
    </row>
    <row r="72" spans="1:18">
      <c r="D72" s="1">
        <f>AVERAGE(D2:D70)</f>
        <v>569.66666666666663</v>
      </c>
      <c r="E72" s="1">
        <f>AVERAGE(E2:E70)</f>
        <v>945.86956521739125</v>
      </c>
      <c r="H72" s="1">
        <f>AVERAGE(H2:H70)</f>
        <v>309.89855072463769</v>
      </c>
      <c r="I72" s="1">
        <f>AVERAGE(I2:I70)</f>
        <v>238.84057971014494</v>
      </c>
      <c r="L72" s="1">
        <f>AVERAGE(L2:L70)</f>
        <v>5.0434782608695654</v>
      </c>
      <c r="M72" s="1">
        <f>AVERAGE(M2:M70)</f>
        <v>28.492753623188406</v>
      </c>
      <c r="N72" s="1">
        <f>AVERAGE(N2:N70)</f>
        <v>28.884057971014492</v>
      </c>
      <c r="P72" s="1">
        <f>AVERAGE(P2:P70)</f>
        <v>1033.7246376811595</v>
      </c>
      <c r="Q72" s="1">
        <f>AVERAGE(Q2:Q70)</f>
        <v>1.6521739130434783</v>
      </c>
      <c r="R72" s="1">
        <f>AVERAGE(R2:R70)</f>
        <v>1.8405797101449275</v>
      </c>
    </row>
  </sheetData>
  <autoFilter ref="A1:Q7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opLeftCell="F1" zoomScale="85" zoomScaleNormal="85" workbookViewId="0">
      <pane ySplit="1" topLeftCell="A29" activePane="bottomLeft" state="frozen"/>
      <selection pane="bottomLeft" activeCell="F72" sqref="F72"/>
    </sheetView>
  </sheetViews>
  <sheetFormatPr defaultRowHeight="14.4"/>
  <cols>
    <col min="1" max="1" width="13.5546875" style="1" bestFit="1" customWidth="1"/>
    <col min="2" max="2" width="21.6640625" style="1" bestFit="1" customWidth="1"/>
    <col min="3" max="4" width="21.6640625" style="1" customWidth="1"/>
    <col min="5" max="5" width="20.5546875" style="1" bestFit="1" customWidth="1"/>
    <col min="6" max="7" width="28.77734375" style="1" bestFit="1" customWidth="1"/>
    <col min="8" max="8" width="28.77734375" style="1" customWidth="1"/>
    <col min="9" max="10" width="22.5546875" style="1" bestFit="1" customWidth="1"/>
    <col min="11" max="13" width="22.5546875" style="1" customWidth="1"/>
    <col min="14" max="14" width="18.44140625" style="1" bestFit="1" customWidth="1"/>
    <col min="15" max="15" width="1.21875" style="1" customWidth="1"/>
    <col min="16" max="17" width="1.33203125" style="1" customWidth="1"/>
    <col min="18" max="18" width="24.6640625" style="1" bestFit="1" customWidth="1"/>
    <col min="19" max="19" width="16.109375" style="1" bestFit="1" customWidth="1"/>
    <col min="20" max="22" width="22.88671875" style="1" customWidth="1"/>
    <col min="23" max="16384" width="8.88671875" style="1"/>
  </cols>
  <sheetData>
    <row r="1" spans="1:22">
      <c r="A1" s="2" t="s">
        <v>0</v>
      </c>
      <c r="B1" s="2" t="s">
        <v>71</v>
      </c>
      <c r="C1" s="2" t="s">
        <v>74</v>
      </c>
      <c r="D1" s="2" t="s">
        <v>80</v>
      </c>
      <c r="E1" s="2" t="s">
        <v>70</v>
      </c>
      <c r="F1" s="2" t="s">
        <v>87</v>
      </c>
      <c r="G1" s="2" t="s">
        <v>88</v>
      </c>
      <c r="H1" s="2" t="s">
        <v>89</v>
      </c>
      <c r="I1" s="2" t="s">
        <v>82</v>
      </c>
      <c r="J1" s="2" t="s">
        <v>83</v>
      </c>
      <c r="K1" s="2" t="s">
        <v>90</v>
      </c>
      <c r="L1" s="2" t="s">
        <v>84</v>
      </c>
      <c r="M1" s="2" t="s">
        <v>91</v>
      </c>
      <c r="N1" s="2" t="s">
        <v>75</v>
      </c>
      <c r="O1" s="2" t="s">
        <v>76</v>
      </c>
      <c r="P1" s="2" t="s">
        <v>77</v>
      </c>
      <c r="Q1" s="2" t="s">
        <v>75</v>
      </c>
      <c r="R1" s="2" t="s">
        <v>73</v>
      </c>
      <c r="S1" s="2" t="s">
        <v>81</v>
      </c>
      <c r="T1" s="2" t="s">
        <v>85</v>
      </c>
      <c r="U1" s="2" t="s">
        <v>86</v>
      </c>
      <c r="V1" s="2" t="s">
        <v>92</v>
      </c>
    </row>
    <row r="2" spans="1:22">
      <c r="A2" s="3">
        <v>1</v>
      </c>
      <c r="B2" s="3" t="s">
        <v>2</v>
      </c>
      <c r="C2" s="4">
        <f t="shared" ref="C2:C65" si="0">3600*(LEFT(B2,2)-7)+60*LEFT(RIGHT(B2,5),2)+RIGHT(B2,2)</f>
        <v>22</v>
      </c>
      <c r="D2" s="4">
        <f>C2</f>
        <v>22</v>
      </c>
      <c r="E2" s="3">
        <v>297</v>
      </c>
      <c r="F2" s="3">
        <v>0</v>
      </c>
      <c r="G2" s="3">
        <v>0</v>
      </c>
      <c r="H2" s="3">
        <v>0</v>
      </c>
      <c r="I2" s="5">
        <v>0</v>
      </c>
      <c r="J2" s="5">
        <v>0</v>
      </c>
      <c r="K2" s="5">
        <v>0</v>
      </c>
      <c r="L2" s="4">
        <f>IF(I2&lt;=J2,IF(I2&lt;=K2,1,0),0)</f>
        <v>1</v>
      </c>
      <c r="M2" s="4">
        <f>IF(J2&lt;I2,IF(J2&lt;=K2,1,0),0)</f>
        <v>0</v>
      </c>
      <c r="N2" s="4">
        <f>MIN(I2,J2,K2)+E2+C2</f>
        <v>319</v>
      </c>
      <c r="O2" s="6">
        <f t="shared" ref="O2:O65" si="1">_xlfn.FLOOR.MATH(N2/3600)</f>
        <v>0</v>
      </c>
      <c r="P2" s="6">
        <f t="shared" ref="P2:P65" si="2">_xlfn.FLOOR.MATH((N2-3600*O2)/60)</f>
        <v>5</v>
      </c>
      <c r="Q2" s="6">
        <f t="shared" ref="Q2:Q65" si="3">N2-3600*O2-60*P2</f>
        <v>19</v>
      </c>
      <c r="R2" s="4" t="str">
        <f t="shared" ref="R2:R65" si="4">TEXT(7+O2,"00") &amp; ":" &amp; TEXT(P2,"00") &amp; ":" &amp; TEXT(Q2,"00")</f>
        <v>07:05:19</v>
      </c>
      <c r="S2" s="4">
        <f t="shared" ref="S2:S33" si="5">N2-C2</f>
        <v>297</v>
      </c>
      <c r="T2" s="3">
        <v>0</v>
      </c>
      <c r="U2" s="3">
        <v>0</v>
      </c>
      <c r="V2" s="3">
        <v>0</v>
      </c>
    </row>
    <row r="3" spans="1:22">
      <c r="A3" s="3">
        <v>2</v>
      </c>
      <c r="B3" s="3" t="s">
        <v>36</v>
      </c>
      <c r="C3" s="4">
        <f t="shared" si="0"/>
        <v>620</v>
      </c>
      <c r="D3" s="4">
        <f t="shared" ref="D3:D66" si="6">C3-C2</f>
        <v>598</v>
      </c>
      <c r="E3" s="3">
        <v>292</v>
      </c>
      <c r="F3" s="4">
        <f t="shared" ref="F3:F34" si="7">IF(L2=1,N2,F2)</f>
        <v>319</v>
      </c>
      <c r="G3" s="4">
        <f>IF(M2=1,N2,G2)</f>
        <v>0</v>
      </c>
      <c r="H3" s="4">
        <f>IF(L2+M2=0,N2,H2)</f>
        <v>0</v>
      </c>
      <c r="I3" s="4">
        <f t="shared" ref="I3:I34" si="8">MAX(0,F3-C3)</f>
        <v>0</v>
      </c>
      <c r="J3" s="4">
        <f t="shared" ref="J3:J34" si="9">MAX(0,G3-C3)</f>
        <v>0</v>
      </c>
      <c r="K3" s="4">
        <f>MAX(0,H3-C3)</f>
        <v>0</v>
      </c>
      <c r="L3" s="4">
        <f t="shared" ref="L3:L66" si="10">IF(I3&lt;=J3,IF(I3&lt;=K3,1,0),0)</f>
        <v>1</v>
      </c>
      <c r="M3" s="4">
        <f t="shared" ref="M3:M66" si="11">IF(J3&lt;I3,IF(J3&lt;=K3,1,0),0)</f>
        <v>0</v>
      </c>
      <c r="N3" s="4">
        <f t="shared" ref="N3:N66" si="12">MIN(I3,J3,K3)+E3+C3</f>
        <v>912</v>
      </c>
      <c r="O3" s="6">
        <f t="shared" si="1"/>
        <v>0</v>
      </c>
      <c r="P3" s="6">
        <f t="shared" si="2"/>
        <v>15</v>
      </c>
      <c r="Q3" s="6">
        <f t="shared" si="3"/>
        <v>12</v>
      </c>
      <c r="R3" s="4" t="str">
        <f t="shared" si="4"/>
        <v>07:15:12</v>
      </c>
      <c r="S3" s="4">
        <f t="shared" si="5"/>
        <v>292</v>
      </c>
      <c r="T3" s="4">
        <f>IF(I3=0,0,T2+1)</f>
        <v>0</v>
      </c>
      <c r="U3" s="4">
        <f>IF(J3=0,0,U2+1)</f>
        <v>0</v>
      </c>
      <c r="V3" s="4">
        <f>IF(K3=0,0,V2+1)</f>
        <v>0</v>
      </c>
    </row>
    <row r="4" spans="1:22">
      <c r="A4" s="3">
        <v>3</v>
      </c>
      <c r="B4" s="3" t="s">
        <v>63</v>
      </c>
      <c r="C4" s="4">
        <f t="shared" si="0"/>
        <v>1001</v>
      </c>
      <c r="D4" s="4">
        <f t="shared" si="6"/>
        <v>381</v>
      </c>
      <c r="E4" s="3">
        <v>292</v>
      </c>
      <c r="F4" s="4">
        <f t="shared" si="7"/>
        <v>912</v>
      </c>
      <c r="G4" s="4">
        <f t="shared" ref="G4:G67" si="13">IF(M3=1,N3,G3)</f>
        <v>0</v>
      </c>
      <c r="H4" s="4">
        <f t="shared" ref="H4:H67" si="14">IF(L3+M3=0,N3,H3)</f>
        <v>0</v>
      </c>
      <c r="I4" s="4">
        <f t="shared" si="8"/>
        <v>0</v>
      </c>
      <c r="J4" s="4">
        <f t="shared" si="9"/>
        <v>0</v>
      </c>
      <c r="K4" s="4">
        <f t="shared" ref="K4:K67" si="15">MAX(0,H4-C4)</f>
        <v>0</v>
      </c>
      <c r="L4" s="4">
        <f t="shared" si="10"/>
        <v>1</v>
      </c>
      <c r="M4" s="4">
        <f t="shared" si="11"/>
        <v>0</v>
      </c>
      <c r="N4" s="4">
        <f t="shared" si="12"/>
        <v>1293</v>
      </c>
      <c r="O4" s="6">
        <f t="shared" si="1"/>
        <v>0</v>
      </c>
      <c r="P4" s="6">
        <f t="shared" si="2"/>
        <v>21</v>
      </c>
      <c r="Q4" s="6">
        <f t="shared" si="3"/>
        <v>33</v>
      </c>
      <c r="R4" s="4" t="str">
        <f t="shared" si="4"/>
        <v>07:21:33</v>
      </c>
      <c r="S4" s="4">
        <f t="shared" si="5"/>
        <v>292</v>
      </c>
      <c r="T4" s="4">
        <f t="shared" ref="T4:V67" si="16">IF(I4=0,0,T3+1)</f>
        <v>0</v>
      </c>
      <c r="U4" s="4">
        <f t="shared" si="16"/>
        <v>0</v>
      </c>
      <c r="V4" s="4">
        <f t="shared" si="16"/>
        <v>0</v>
      </c>
    </row>
    <row r="5" spans="1:22">
      <c r="A5" s="3">
        <v>4</v>
      </c>
      <c r="B5" s="3" t="s">
        <v>69</v>
      </c>
      <c r="C5" s="4">
        <f t="shared" si="0"/>
        <v>1439</v>
      </c>
      <c r="D5" s="4">
        <f t="shared" si="6"/>
        <v>438</v>
      </c>
      <c r="E5" s="3">
        <v>324</v>
      </c>
      <c r="F5" s="4">
        <f t="shared" si="7"/>
        <v>1293</v>
      </c>
      <c r="G5" s="4">
        <f t="shared" si="13"/>
        <v>0</v>
      </c>
      <c r="H5" s="4">
        <f t="shared" si="14"/>
        <v>0</v>
      </c>
      <c r="I5" s="4">
        <f t="shared" si="8"/>
        <v>0</v>
      </c>
      <c r="J5" s="4">
        <f t="shared" si="9"/>
        <v>0</v>
      </c>
      <c r="K5" s="4">
        <f t="shared" si="15"/>
        <v>0</v>
      </c>
      <c r="L5" s="4">
        <f t="shared" si="10"/>
        <v>1</v>
      </c>
      <c r="M5" s="4">
        <f t="shared" si="11"/>
        <v>0</v>
      </c>
      <c r="N5" s="4">
        <f t="shared" si="12"/>
        <v>1763</v>
      </c>
      <c r="O5" s="6">
        <f t="shared" si="1"/>
        <v>0</v>
      </c>
      <c r="P5" s="6">
        <f t="shared" si="2"/>
        <v>29</v>
      </c>
      <c r="Q5" s="6">
        <f t="shared" si="3"/>
        <v>23</v>
      </c>
      <c r="R5" s="4" t="str">
        <f t="shared" si="4"/>
        <v>07:29:23</v>
      </c>
      <c r="S5" s="4">
        <f t="shared" si="5"/>
        <v>324</v>
      </c>
      <c r="T5" s="4">
        <f t="shared" si="16"/>
        <v>0</v>
      </c>
      <c r="U5" s="4">
        <f t="shared" si="16"/>
        <v>0</v>
      </c>
      <c r="V5" s="4">
        <f t="shared" si="16"/>
        <v>0</v>
      </c>
    </row>
    <row r="6" spans="1:22">
      <c r="A6" s="3">
        <v>5</v>
      </c>
      <c r="B6" s="3" t="s">
        <v>51</v>
      </c>
      <c r="C6" s="4">
        <f t="shared" si="0"/>
        <v>1978</v>
      </c>
      <c r="D6" s="4">
        <f t="shared" si="6"/>
        <v>539</v>
      </c>
      <c r="E6" s="3">
        <v>337</v>
      </c>
      <c r="F6" s="4">
        <f t="shared" si="7"/>
        <v>1763</v>
      </c>
      <c r="G6" s="4">
        <f t="shared" si="13"/>
        <v>0</v>
      </c>
      <c r="H6" s="4">
        <f t="shared" si="14"/>
        <v>0</v>
      </c>
      <c r="I6" s="4">
        <f t="shared" si="8"/>
        <v>0</v>
      </c>
      <c r="J6" s="4">
        <f t="shared" si="9"/>
        <v>0</v>
      </c>
      <c r="K6" s="4">
        <f t="shared" si="15"/>
        <v>0</v>
      </c>
      <c r="L6" s="4">
        <f t="shared" si="10"/>
        <v>1</v>
      </c>
      <c r="M6" s="4">
        <f t="shared" si="11"/>
        <v>0</v>
      </c>
      <c r="N6" s="4">
        <f t="shared" si="12"/>
        <v>2315</v>
      </c>
      <c r="O6" s="6">
        <f t="shared" si="1"/>
        <v>0</v>
      </c>
      <c r="P6" s="6">
        <f t="shared" si="2"/>
        <v>38</v>
      </c>
      <c r="Q6" s="6">
        <f t="shared" si="3"/>
        <v>35</v>
      </c>
      <c r="R6" s="4" t="str">
        <f t="shared" si="4"/>
        <v>07:38:35</v>
      </c>
      <c r="S6" s="4">
        <f t="shared" si="5"/>
        <v>337</v>
      </c>
      <c r="T6" s="4">
        <f t="shared" si="16"/>
        <v>0</v>
      </c>
      <c r="U6" s="4">
        <f>IF(J6=0,0,U5+1)</f>
        <v>0</v>
      </c>
      <c r="V6" s="4">
        <f t="shared" si="16"/>
        <v>0</v>
      </c>
    </row>
    <row r="7" spans="1:22">
      <c r="A7" s="3">
        <v>6</v>
      </c>
      <c r="B7" s="3" t="s">
        <v>28</v>
      </c>
      <c r="C7" s="4">
        <f t="shared" si="0"/>
        <v>2605</v>
      </c>
      <c r="D7" s="4">
        <f t="shared" si="6"/>
        <v>627</v>
      </c>
      <c r="E7" s="3">
        <v>239</v>
      </c>
      <c r="F7" s="4">
        <f t="shared" si="7"/>
        <v>2315</v>
      </c>
      <c r="G7" s="4">
        <f t="shared" si="13"/>
        <v>0</v>
      </c>
      <c r="H7" s="4">
        <f t="shared" si="14"/>
        <v>0</v>
      </c>
      <c r="I7" s="4">
        <f t="shared" si="8"/>
        <v>0</v>
      </c>
      <c r="J7" s="4">
        <f t="shared" si="9"/>
        <v>0</v>
      </c>
      <c r="K7" s="4">
        <f t="shared" si="15"/>
        <v>0</v>
      </c>
      <c r="L7" s="4">
        <f t="shared" si="10"/>
        <v>1</v>
      </c>
      <c r="M7" s="4">
        <f t="shared" si="11"/>
        <v>0</v>
      </c>
      <c r="N7" s="4">
        <f t="shared" si="12"/>
        <v>2844</v>
      </c>
      <c r="O7" s="6">
        <f t="shared" si="1"/>
        <v>0</v>
      </c>
      <c r="P7" s="6">
        <f t="shared" si="2"/>
        <v>47</v>
      </c>
      <c r="Q7" s="6">
        <f t="shared" si="3"/>
        <v>24</v>
      </c>
      <c r="R7" s="4" t="str">
        <f t="shared" si="4"/>
        <v>07:47:24</v>
      </c>
      <c r="S7" s="4">
        <f t="shared" si="5"/>
        <v>239</v>
      </c>
      <c r="T7" s="4">
        <f>IF(I7=0,0,T6+1)</f>
        <v>0</v>
      </c>
      <c r="U7" s="4">
        <f t="shared" si="16"/>
        <v>0</v>
      </c>
      <c r="V7" s="4">
        <f t="shared" si="16"/>
        <v>0</v>
      </c>
    </row>
    <row r="8" spans="1:22">
      <c r="A8" s="3">
        <v>7</v>
      </c>
      <c r="B8" s="3" t="s">
        <v>56</v>
      </c>
      <c r="C8" s="4">
        <f t="shared" si="0"/>
        <v>2947</v>
      </c>
      <c r="D8" s="4">
        <f t="shared" si="6"/>
        <v>342</v>
      </c>
      <c r="E8" s="3">
        <v>332</v>
      </c>
      <c r="F8" s="4">
        <f t="shared" si="7"/>
        <v>2844</v>
      </c>
      <c r="G8" s="4">
        <f t="shared" si="13"/>
        <v>0</v>
      </c>
      <c r="H8" s="4">
        <f t="shared" si="14"/>
        <v>0</v>
      </c>
      <c r="I8" s="4">
        <f t="shared" si="8"/>
        <v>0</v>
      </c>
      <c r="J8" s="4">
        <f t="shared" si="9"/>
        <v>0</v>
      </c>
      <c r="K8" s="4">
        <f t="shared" si="15"/>
        <v>0</v>
      </c>
      <c r="L8" s="4">
        <f t="shared" si="10"/>
        <v>1</v>
      </c>
      <c r="M8" s="4">
        <f t="shared" si="11"/>
        <v>0</v>
      </c>
      <c r="N8" s="4">
        <f t="shared" si="12"/>
        <v>3279</v>
      </c>
      <c r="O8" s="6">
        <f t="shared" si="1"/>
        <v>0</v>
      </c>
      <c r="P8" s="6">
        <f t="shared" si="2"/>
        <v>54</v>
      </c>
      <c r="Q8" s="6">
        <f t="shared" si="3"/>
        <v>39</v>
      </c>
      <c r="R8" s="4" t="str">
        <f t="shared" si="4"/>
        <v>07:54:39</v>
      </c>
      <c r="S8" s="4">
        <f t="shared" si="5"/>
        <v>332</v>
      </c>
      <c r="T8" s="4">
        <f t="shared" si="16"/>
        <v>0</v>
      </c>
      <c r="U8" s="4">
        <f t="shared" si="16"/>
        <v>0</v>
      </c>
      <c r="V8" s="4">
        <f>IF(K8=0,0,V7+1)</f>
        <v>0</v>
      </c>
    </row>
    <row r="9" spans="1:22">
      <c r="A9" s="3">
        <v>8</v>
      </c>
      <c r="B9" s="3" t="s">
        <v>15</v>
      </c>
      <c r="C9" s="4">
        <f t="shared" si="0"/>
        <v>3704</v>
      </c>
      <c r="D9" s="4">
        <f t="shared" si="6"/>
        <v>757</v>
      </c>
      <c r="E9" s="3">
        <v>256</v>
      </c>
      <c r="F9" s="4">
        <f t="shared" si="7"/>
        <v>3279</v>
      </c>
      <c r="G9" s="4">
        <f t="shared" si="13"/>
        <v>0</v>
      </c>
      <c r="H9" s="4">
        <f t="shared" si="14"/>
        <v>0</v>
      </c>
      <c r="I9" s="4">
        <f t="shared" si="8"/>
        <v>0</v>
      </c>
      <c r="J9" s="4">
        <f t="shared" si="9"/>
        <v>0</v>
      </c>
      <c r="K9" s="4">
        <f t="shared" si="15"/>
        <v>0</v>
      </c>
      <c r="L9" s="4">
        <f t="shared" si="10"/>
        <v>1</v>
      </c>
      <c r="M9" s="4">
        <f t="shared" si="11"/>
        <v>0</v>
      </c>
      <c r="N9" s="4">
        <f t="shared" si="12"/>
        <v>3960</v>
      </c>
      <c r="O9" s="6">
        <f t="shared" si="1"/>
        <v>1</v>
      </c>
      <c r="P9" s="6">
        <f t="shared" si="2"/>
        <v>6</v>
      </c>
      <c r="Q9" s="6">
        <f t="shared" si="3"/>
        <v>0</v>
      </c>
      <c r="R9" s="4" t="str">
        <f t="shared" si="4"/>
        <v>08:06:00</v>
      </c>
      <c r="S9" s="4">
        <f t="shared" si="5"/>
        <v>256</v>
      </c>
      <c r="T9" s="4">
        <f t="shared" si="16"/>
        <v>0</v>
      </c>
      <c r="U9" s="4">
        <f t="shared" si="16"/>
        <v>0</v>
      </c>
      <c r="V9" s="4">
        <f t="shared" si="16"/>
        <v>0</v>
      </c>
    </row>
    <row r="10" spans="1:22">
      <c r="A10" s="3">
        <v>9</v>
      </c>
      <c r="B10" s="3" t="s">
        <v>57</v>
      </c>
      <c r="C10" s="4">
        <f t="shared" si="0"/>
        <v>4172</v>
      </c>
      <c r="D10" s="4">
        <f t="shared" si="6"/>
        <v>468</v>
      </c>
      <c r="E10" s="3">
        <v>291</v>
      </c>
      <c r="F10" s="4">
        <f t="shared" si="7"/>
        <v>3960</v>
      </c>
      <c r="G10" s="4">
        <f t="shared" si="13"/>
        <v>0</v>
      </c>
      <c r="H10" s="4">
        <f t="shared" si="14"/>
        <v>0</v>
      </c>
      <c r="I10" s="4">
        <f t="shared" si="8"/>
        <v>0</v>
      </c>
      <c r="J10" s="4">
        <f t="shared" si="9"/>
        <v>0</v>
      </c>
      <c r="K10" s="4">
        <f t="shared" si="15"/>
        <v>0</v>
      </c>
      <c r="L10" s="4">
        <f t="shared" si="10"/>
        <v>1</v>
      </c>
      <c r="M10" s="4">
        <f t="shared" si="11"/>
        <v>0</v>
      </c>
      <c r="N10" s="4">
        <f t="shared" si="12"/>
        <v>4463</v>
      </c>
      <c r="O10" s="6">
        <f t="shared" si="1"/>
        <v>1</v>
      </c>
      <c r="P10" s="6">
        <f t="shared" si="2"/>
        <v>14</v>
      </c>
      <c r="Q10" s="6">
        <f t="shared" si="3"/>
        <v>23</v>
      </c>
      <c r="R10" s="4" t="str">
        <f t="shared" si="4"/>
        <v>08:14:23</v>
      </c>
      <c r="S10" s="4">
        <f t="shared" si="5"/>
        <v>291</v>
      </c>
      <c r="T10" s="4">
        <f t="shared" si="16"/>
        <v>0</v>
      </c>
      <c r="U10" s="4">
        <f t="shared" si="16"/>
        <v>0</v>
      </c>
      <c r="V10" s="4">
        <f t="shared" si="16"/>
        <v>0</v>
      </c>
    </row>
    <row r="11" spans="1:22">
      <c r="A11" s="3">
        <v>10</v>
      </c>
      <c r="B11" s="3" t="s">
        <v>8</v>
      </c>
      <c r="C11" s="4">
        <f t="shared" si="0"/>
        <v>4802</v>
      </c>
      <c r="D11" s="4">
        <f t="shared" si="6"/>
        <v>630</v>
      </c>
      <c r="E11" s="3">
        <v>344</v>
      </c>
      <c r="F11" s="4">
        <f t="shared" si="7"/>
        <v>4463</v>
      </c>
      <c r="G11" s="4">
        <f t="shared" si="13"/>
        <v>0</v>
      </c>
      <c r="H11" s="4">
        <f t="shared" si="14"/>
        <v>0</v>
      </c>
      <c r="I11" s="4">
        <f t="shared" si="8"/>
        <v>0</v>
      </c>
      <c r="J11" s="4">
        <f t="shared" si="9"/>
        <v>0</v>
      </c>
      <c r="K11" s="4">
        <f t="shared" si="15"/>
        <v>0</v>
      </c>
      <c r="L11" s="4">
        <f t="shared" si="10"/>
        <v>1</v>
      </c>
      <c r="M11" s="4">
        <f t="shared" si="11"/>
        <v>0</v>
      </c>
      <c r="N11" s="4">
        <f t="shared" si="12"/>
        <v>5146</v>
      </c>
      <c r="O11" s="6">
        <f t="shared" si="1"/>
        <v>1</v>
      </c>
      <c r="P11" s="6">
        <f t="shared" si="2"/>
        <v>25</v>
      </c>
      <c r="Q11" s="6">
        <f t="shared" si="3"/>
        <v>46</v>
      </c>
      <c r="R11" s="4" t="str">
        <f t="shared" si="4"/>
        <v>08:25:46</v>
      </c>
      <c r="S11" s="4">
        <f t="shared" si="5"/>
        <v>344</v>
      </c>
      <c r="T11" s="4">
        <f t="shared" si="16"/>
        <v>0</v>
      </c>
      <c r="U11" s="4">
        <f t="shared" si="16"/>
        <v>0</v>
      </c>
      <c r="V11" s="4">
        <f t="shared" si="16"/>
        <v>0</v>
      </c>
    </row>
    <row r="12" spans="1:22">
      <c r="A12" s="3">
        <v>11</v>
      </c>
      <c r="B12" s="3" t="s">
        <v>49</v>
      </c>
      <c r="C12" s="4">
        <f t="shared" si="0"/>
        <v>5272</v>
      </c>
      <c r="D12" s="4">
        <f t="shared" si="6"/>
        <v>470</v>
      </c>
      <c r="E12" s="3">
        <v>321</v>
      </c>
      <c r="F12" s="4">
        <f t="shared" si="7"/>
        <v>5146</v>
      </c>
      <c r="G12" s="4">
        <f t="shared" si="13"/>
        <v>0</v>
      </c>
      <c r="H12" s="4">
        <f t="shared" si="14"/>
        <v>0</v>
      </c>
      <c r="I12" s="4">
        <f t="shared" si="8"/>
        <v>0</v>
      </c>
      <c r="J12" s="4">
        <f t="shared" si="9"/>
        <v>0</v>
      </c>
      <c r="K12" s="4">
        <f t="shared" si="15"/>
        <v>0</v>
      </c>
      <c r="L12" s="4">
        <f t="shared" si="10"/>
        <v>1</v>
      </c>
      <c r="M12" s="4">
        <f t="shared" si="11"/>
        <v>0</v>
      </c>
      <c r="N12" s="4">
        <f t="shared" si="12"/>
        <v>5593</v>
      </c>
      <c r="O12" s="6">
        <f t="shared" si="1"/>
        <v>1</v>
      </c>
      <c r="P12" s="6">
        <f t="shared" si="2"/>
        <v>33</v>
      </c>
      <c r="Q12" s="6">
        <f t="shared" si="3"/>
        <v>13</v>
      </c>
      <c r="R12" s="4" t="str">
        <f t="shared" si="4"/>
        <v>08:33:13</v>
      </c>
      <c r="S12" s="4">
        <f t="shared" si="5"/>
        <v>321</v>
      </c>
      <c r="T12" s="4">
        <f t="shared" si="16"/>
        <v>0</v>
      </c>
      <c r="U12" s="4">
        <f t="shared" si="16"/>
        <v>0</v>
      </c>
      <c r="V12" s="4">
        <f t="shared" si="16"/>
        <v>0</v>
      </c>
    </row>
    <row r="13" spans="1:22">
      <c r="A13" s="3">
        <v>12</v>
      </c>
      <c r="B13" s="3" t="s">
        <v>43</v>
      </c>
      <c r="C13" s="4">
        <f t="shared" si="0"/>
        <v>5601</v>
      </c>
      <c r="D13" s="4">
        <f t="shared" si="6"/>
        <v>329</v>
      </c>
      <c r="E13" s="3">
        <v>301</v>
      </c>
      <c r="F13" s="4">
        <f t="shared" si="7"/>
        <v>5593</v>
      </c>
      <c r="G13" s="4">
        <f t="shared" si="13"/>
        <v>0</v>
      </c>
      <c r="H13" s="4">
        <f t="shared" si="14"/>
        <v>0</v>
      </c>
      <c r="I13" s="4">
        <f t="shared" si="8"/>
        <v>0</v>
      </c>
      <c r="J13" s="4">
        <f t="shared" si="9"/>
        <v>0</v>
      </c>
      <c r="K13" s="4">
        <f t="shared" si="15"/>
        <v>0</v>
      </c>
      <c r="L13" s="4">
        <f t="shared" si="10"/>
        <v>1</v>
      </c>
      <c r="M13" s="4">
        <f t="shared" si="11"/>
        <v>0</v>
      </c>
      <c r="N13" s="4">
        <f t="shared" si="12"/>
        <v>5902</v>
      </c>
      <c r="O13" s="6">
        <f t="shared" si="1"/>
        <v>1</v>
      </c>
      <c r="P13" s="6">
        <f t="shared" si="2"/>
        <v>38</v>
      </c>
      <c r="Q13" s="6">
        <f t="shared" si="3"/>
        <v>22</v>
      </c>
      <c r="R13" s="4" t="str">
        <f t="shared" si="4"/>
        <v>08:38:22</v>
      </c>
      <c r="S13" s="4">
        <f t="shared" si="5"/>
        <v>301</v>
      </c>
      <c r="T13" s="4">
        <f t="shared" si="16"/>
        <v>0</v>
      </c>
      <c r="U13" s="4">
        <f t="shared" si="16"/>
        <v>0</v>
      </c>
      <c r="V13" s="4">
        <f t="shared" si="16"/>
        <v>0</v>
      </c>
    </row>
    <row r="14" spans="1:22">
      <c r="A14" s="3">
        <v>13</v>
      </c>
      <c r="B14" s="3" t="s">
        <v>27</v>
      </c>
      <c r="C14" s="4">
        <f t="shared" si="0"/>
        <v>6356</v>
      </c>
      <c r="D14" s="4">
        <f t="shared" si="6"/>
        <v>755</v>
      </c>
      <c r="E14" s="3">
        <v>304</v>
      </c>
      <c r="F14" s="4">
        <f t="shared" si="7"/>
        <v>5902</v>
      </c>
      <c r="G14" s="4">
        <f t="shared" si="13"/>
        <v>0</v>
      </c>
      <c r="H14" s="4">
        <f t="shared" si="14"/>
        <v>0</v>
      </c>
      <c r="I14" s="4">
        <f t="shared" si="8"/>
        <v>0</v>
      </c>
      <c r="J14" s="4">
        <f t="shared" si="9"/>
        <v>0</v>
      </c>
      <c r="K14" s="4">
        <f t="shared" si="15"/>
        <v>0</v>
      </c>
      <c r="L14" s="4">
        <f t="shared" si="10"/>
        <v>1</v>
      </c>
      <c r="M14" s="4">
        <f t="shared" si="11"/>
        <v>0</v>
      </c>
      <c r="N14" s="4">
        <f t="shared" si="12"/>
        <v>6660</v>
      </c>
      <c r="O14" s="6">
        <f t="shared" si="1"/>
        <v>1</v>
      </c>
      <c r="P14" s="6">
        <f t="shared" si="2"/>
        <v>51</v>
      </c>
      <c r="Q14" s="6">
        <f t="shared" si="3"/>
        <v>0</v>
      </c>
      <c r="R14" s="4" t="str">
        <f t="shared" si="4"/>
        <v>08:51:00</v>
      </c>
      <c r="S14" s="4">
        <f t="shared" si="5"/>
        <v>304</v>
      </c>
      <c r="T14" s="4">
        <f t="shared" si="16"/>
        <v>0</v>
      </c>
      <c r="U14" s="4">
        <f t="shared" si="16"/>
        <v>0</v>
      </c>
      <c r="V14" s="4">
        <f t="shared" si="16"/>
        <v>0</v>
      </c>
    </row>
    <row r="15" spans="1:22">
      <c r="A15" s="3">
        <v>14</v>
      </c>
      <c r="B15" s="3" t="s">
        <v>22</v>
      </c>
      <c r="C15" s="4">
        <f t="shared" si="0"/>
        <v>6679</v>
      </c>
      <c r="D15" s="4">
        <f t="shared" si="6"/>
        <v>323</v>
      </c>
      <c r="E15" s="3">
        <v>263</v>
      </c>
      <c r="F15" s="4">
        <f t="shared" si="7"/>
        <v>6660</v>
      </c>
      <c r="G15" s="4">
        <f t="shared" si="13"/>
        <v>0</v>
      </c>
      <c r="H15" s="4">
        <f t="shared" si="14"/>
        <v>0</v>
      </c>
      <c r="I15" s="4">
        <f t="shared" si="8"/>
        <v>0</v>
      </c>
      <c r="J15" s="4">
        <f t="shared" si="9"/>
        <v>0</v>
      </c>
      <c r="K15" s="4">
        <f t="shared" si="15"/>
        <v>0</v>
      </c>
      <c r="L15" s="4">
        <f t="shared" si="10"/>
        <v>1</v>
      </c>
      <c r="M15" s="4">
        <f t="shared" si="11"/>
        <v>0</v>
      </c>
      <c r="N15" s="4">
        <f t="shared" si="12"/>
        <v>6942</v>
      </c>
      <c r="O15" s="6">
        <f t="shared" si="1"/>
        <v>1</v>
      </c>
      <c r="P15" s="6">
        <f t="shared" si="2"/>
        <v>55</v>
      </c>
      <c r="Q15" s="6">
        <f t="shared" si="3"/>
        <v>42</v>
      </c>
      <c r="R15" s="4" t="str">
        <f t="shared" si="4"/>
        <v>08:55:42</v>
      </c>
      <c r="S15" s="4">
        <f t="shared" si="5"/>
        <v>263</v>
      </c>
      <c r="T15" s="4">
        <f t="shared" si="16"/>
        <v>0</v>
      </c>
      <c r="U15" s="4">
        <f t="shared" si="16"/>
        <v>0</v>
      </c>
      <c r="V15" s="4">
        <f t="shared" si="16"/>
        <v>0</v>
      </c>
    </row>
    <row r="16" spans="1:22">
      <c r="A16" s="3">
        <v>15</v>
      </c>
      <c r="B16" s="3" t="s">
        <v>18</v>
      </c>
      <c r="C16" s="4">
        <f t="shared" si="0"/>
        <v>7543</v>
      </c>
      <c r="D16" s="4">
        <f t="shared" si="6"/>
        <v>864</v>
      </c>
      <c r="E16" s="3">
        <v>236</v>
      </c>
      <c r="F16" s="4">
        <f t="shared" si="7"/>
        <v>6942</v>
      </c>
      <c r="G16" s="4">
        <f t="shared" si="13"/>
        <v>0</v>
      </c>
      <c r="H16" s="4">
        <f t="shared" si="14"/>
        <v>0</v>
      </c>
      <c r="I16" s="4">
        <f t="shared" si="8"/>
        <v>0</v>
      </c>
      <c r="J16" s="4">
        <f t="shared" si="9"/>
        <v>0</v>
      </c>
      <c r="K16" s="4">
        <f t="shared" si="15"/>
        <v>0</v>
      </c>
      <c r="L16" s="4">
        <f t="shared" si="10"/>
        <v>1</v>
      </c>
      <c r="M16" s="4">
        <f t="shared" si="11"/>
        <v>0</v>
      </c>
      <c r="N16" s="4">
        <f t="shared" si="12"/>
        <v>7779</v>
      </c>
      <c r="O16" s="6">
        <f t="shared" si="1"/>
        <v>2</v>
      </c>
      <c r="P16" s="6">
        <f t="shared" si="2"/>
        <v>9</v>
      </c>
      <c r="Q16" s="6">
        <f t="shared" si="3"/>
        <v>39</v>
      </c>
      <c r="R16" s="4" t="str">
        <f t="shared" si="4"/>
        <v>09:09:39</v>
      </c>
      <c r="S16" s="4">
        <f t="shared" si="5"/>
        <v>236</v>
      </c>
      <c r="T16" s="4">
        <f t="shared" si="16"/>
        <v>0</v>
      </c>
      <c r="U16" s="4">
        <f t="shared" si="16"/>
        <v>0</v>
      </c>
      <c r="V16" s="4">
        <f t="shared" si="16"/>
        <v>0</v>
      </c>
    </row>
    <row r="17" spans="1:22">
      <c r="A17" s="3">
        <v>16</v>
      </c>
      <c r="B17" s="3" t="s">
        <v>64</v>
      </c>
      <c r="C17" s="4">
        <f t="shared" si="0"/>
        <v>7827</v>
      </c>
      <c r="D17" s="4">
        <f t="shared" si="6"/>
        <v>284</v>
      </c>
      <c r="E17" s="3">
        <v>304</v>
      </c>
      <c r="F17" s="4">
        <f t="shared" si="7"/>
        <v>7779</v>
      </c>
      <c r="G17" s="4">
        <f t="shared" si="13"/>
        <v>0</v>
      </c>
      <c r="H17" s="4">
        <f t="shared" si="14"/>
        <v>0</v>
      </c>
      <c r="I17" s="4">
        <f t="shared" si="8"/>
        <v>0</v>
      </c>
      <c r="J17" s="4">
        <f t="shared" si="9"/>
        <v>0</v>
      </c>
      <c r="K17" s="4">
        <f t="shared" si="15"/>
        <v>0</v>
      </c>
      <c r="L17" s="4">
        <f t="shared" si="10"/>
        <v>1</v>
      </c>
      <c r="M17" s="4">
        <f t="shared" si="11"/>
        <v>0</v>
      </c>
      <c r="N17" s="4">
        <f t="shared" si="12"/>
        <v>8131</v>
      </c>
      <c r="O17" s="6">
        <f t="shared" si="1"/>
        <v>2</v>
      </c>
      <c r="P17" s="6">
        <f t="shared" si="2"/>
        <v>15</v>
      </c>
      <c r="Q17" s="6">
        <f t="shared" si="3"/>
        <v>31</v>
      </c>
      <c r="R17" s="4" t="str">
        <f t="shared" si="4"/>
        <v>09:15:31</v>
      </c>
      <c r="S17" s="4">
        <f t="shared" si="5"/>
        <v>304</v>
      </c>
      <c r="T17" s="4">
        <f t="shared" si="16"/>
        <v>0</v>
      </c>
      <c r="U17" s="4">
        <f t="shared" si="16"/>
        <v>0</v>
      </c>
      <c r="V17" s="4">
        <f t="shared" si="16"/>
        <v>0</v>
      </c>
    </row>
    <row r="18" spans="1:22">
      <c r="A18" s="3">
        <v>17</v>
      </c>
      <c r="B18" s="3" t="s">
        <v>47</v>
      </c>
      <c r="C18" s="4">
        <f t="shared" si="0"/>
        <v>7958</v>
      </c>
      <c r="D18" s="4">
        <f t="shared" si="6"/>
        <v>131</v>
      </c>
      <c r="E18" s="3">
        <v>232</v>
      </c>
      <c r="F18" s="4">
        <f t="shared" si="7"/>
        <v>8131</v>
      </c>
      <c r="G18" s="4">
        <f t="shared" si="13"/>
        <v>0</v>
      </c>
      <c r="H18" s="4">
        <f t="shared" si="14"/>
        <v>0</v>
      </c>
      <c r="I18" s="4">
        <f t="shared" si="8"/>
        <v>173</v>
      </c>
      <c r="J18" s="4">
        <f t="shared" si="9"/>
        <v>0</v>
      </c>
      <c r="K18" s="4">
        <f t="shared" si="15"/>
        <v>0</v>
      </c>
      <c r="L18" s="4">
        <f t="shared" si="10"/>
        <v>0</v>
      </c>
      <c r="M18" s="4">
        <f t="shared" si="11"/>
        <v>1</v>
      </c>
      <c r="N18" s="4">
        <f t="shared" si="12"/>
        <v>8190</v>
      </c>
      <c r="O18" s="6">
        <f t="shared" si="1"/>
        <v>2</v>
      </c>
      <c r="P18" s="6">
        <f t="shared" si="2"/>
        <v>16</v>
      </c>
      <c r="Q18" s="6">
        <f t="shared" si="3"/>
        <v>30</v>
      </c>
      <c r="R18" s="4" t="str">
        <f t="shared" si="4"/>
        <v>09:16:30</v>
      </c>
      <c r="S18" s="4">
        <f t="shared" si="5"/>
        <v>232</v>
      </c>
      <c r="T18" s="4">
        <f t="shared" si="16"/>
        <v>1</v>
      </c>
      <c r="U18" s="4">
        <f t="shared" si="16"/>
        <v>0</v>
      </c>
      <c r="V18" s="4">
        <f t="shared" si="16"/>
        <v>0</v>
      </c>
    </row>
    <row r="19" spans="1:22">
      <c r="A19" s="3">
        <v>18</v>
      </c>
      <c r="B19" s="3" t="s">
        <v>7</v>
      </c>
      <c r="C19" s="4">
        <f t="shared" si="0"/>
        <v>8686</v>
      </c>
      <c r="D19" s="4">
        <f t="shared" si="6"/>
        <v>728</v>
      </c>
      <c r="E19" s="3">
        <v>255</v>
      </c>
      <c r="F19" s="4">
        <f t="shared" si="7"/>
        <v>8131</v>
      </c>
      <c r="G19" s="4">
        <f t="shared" si="13"/>
        <v>8190</v>
      </c>
      <c r="H19" s="4">
        <f t="shared" si="14"/>
        <v>0</v>
      </c>
      <c r="I19" s="4">
        <f t="shared" si="8"/>
        <v>0</v>
      </c>
      <c r="J19" s="4">
        <f t="shared" si="9"/>
        <v>0</v>
      </c>
      <c r="K19" s="4">
        <f t="shared" si="15"/>
        <v>0</v>
      </c>
      <c r="L19" s="4">
        <f t="shared" si="10"/>
        <v>1</v>
      </c>
      <c r="M19" s="4">
        <f t="shared" si="11"/>
        <v>0</v>
      </c>
      <c r="N19" s="4">
        <f t="shared" si="12"/>
        <v>8941</v>
      </c>
      <c r="O19" s="6">
        <f t="shared" si="1"/>
        <v>2</v>
      </c>
      <c r="P19" s="6">
        <f t="shared" si="2"/>
        <v>29</v>
      </c>
      <c r="Q19" s="6">
        <f t="shared" si="3"/>
        <v>1</v>
      </c>
      <c r="R19" s="4" t="str">
        <f t="shared" si="4"/>
        <v>09:29:01</v>
      </c>
      <c r="S19" s="4">
        <f t="shared" si="5"/>
        <v>255</v>
      </c>
      <c r="T19" s="4">
        <f t="shared" si="16"/>
        <v>0</v>
      </c>
      <c r="U19" s="4">
        <f t="shared" si="16"/>
        <v>0</v>
      </c>
      <c r="V19" s="4">
        <f t="shared" si="16"/>
        <v>0</v>
      </c>
    </row>
    <row r="20" spans="1:22">
      <c r="A20" s="3">
        <v>19</v>
      </c>
      <c r="B20" s="3" t="s">
        <v>25</v>
      </c>
      <c r="C20" s="4">
        <f t="shared" si="0"/>
        <v>9155</v>
      </c>
      <c r="D20" s="4">
        <f t="shared" si="6"/>
        <v>469</v>
      </c>
      <c r="E20" s="3">
        <v>241</v>
      </c>
      <c r="F20" s="4">
        <f t="shared" si="7"/>
        <v>8941</v>
      </c>
      <c r="G20" s="4">
        <f t="shared" si="13"/>
        <v>8190</v>
      </c>
      <c r="H20" s="4">
        <f t="shared" si="14"/>
        <v>0</v>
      </c>
      <c r="I20" s="4">
        <f t="shared" si="8"/>
        <v>0</v>
      </c>
      <c r="J20" s="4">
        <f t="shared" si="9"/>
        <v>0</v>
      </c>
      <c r="K20" s="4">
        <f t="shared" si="15"/>
        <v>0</v>
      </c>
      <c r="L20" s="4">
        <f t="shared" si="10"/>
        <v>1</v>
      </c>
      <c r="M20" s="4">
        <f t="shared" si="11"/>
        <v>0</v>
      </c>
      <c r="N20" s="4">
        <f t="shared" si="12"/>
        <v>9396</v>
      </c>
      <c r="O20" s="6">
        <f t="shared" si="1"/>
        <v>2</v>
      </c>
      <c r="P20" s="6">
        <f t="shared" si="2"/>
        <v>36</v>
      </c>
      <c r="Q20" s="6">
        <f t="shared" si="3"/>
        <v>36</v>
      </c>
      <c r="R20" s="4" t="str">
        <f t="shared" si="4"/>
        <v>09:36:36</v>
      </c>
      <c r="S20" s="4">
        <f t="shared" si="5"/>
        <v>241</v>
      </c>
      <c r="T20" s="4">
        <f t="shared" si="16"/>
        <v>0</v>
      </c>
      <c r="U20" s="4">
        <f t="shared" si="16"/>
        <v>0</v>
      </c>
      <c r="V20" s="4">
        <f t="shared" si="16"/>
        <v>0</v>
      </c>
    </row>
    <row r="21" spans="1:22">
      <c r="A21" s="3">
        <v>20</v>
      </c>
      <c r="B21" s="3" t="s">
        <v>58</v>
      </c>
      <c r="C21" s="4">
        <f t="shared" si="0"/>
        <v>9730</v>
      </c>
      <c r="D21" s="4">
        <f t="shared" si="6"/>
        <v>575</v>
      </c>
      <c r="E21" s="3">
        <v>303</v>
      </c>
      <c r="F21" s="4">
        <f t="shared" si="7"/>
        <v>9396</v>
      </c>
      <c r="G21" s="4">
        <f t="shared" si="13"/>
        <v>8190</v>
      </c>
      <c r="H21" s="4">
        <f t="shared" si="14"/>
        <v>0</v>
      </c>
      <c r="I21" s="4">
        <f t="shared" si="8"/>
        <v>0</v>
      </c>
      <c r="J21" s="4">
        <f t="shared" si="9"/>
        <v>0</v>
      </c>
      <c r="K21" s="4">
        <f t="shared" si="15"/>
        <v>0</v>
      </c>
      <c r="L21" s="4">
        <f t="shared" si="10"/>
        <v>1</v>
      </c>
      <c r="M21" s="4">
        <f t="shared" si="11"/>
        <v>0</v>
      </c>
      <c r="N21" s="4">
        <f t="shared" si="12"/>
        <v>10033</v>
      </c>
      <c r="O21" s="6">
        <f t="shared" si="1"/>
        <v>2</v>
      </c>
      <c r="P21" s="6">
        <f t="shared" si="2"/>
        <v>47</v>
      </c>
      <c r="Q21" s="6">
        <f t="shared" si="3"/>
        <v>13</v>
      </c>
      <c r="R21" s="4" t="str">
        <f t="shared" si="4"/>
        <v>09:47:13</v>
      </c>
      <c r="S21" s="4">
        <f t="shared" si="5"/>
        <v>303</v>
      </c>
      <c r="T21" s="4">
        <f t="shared" si="16"/>
        <v>0</v>
      </c>
      <c r="U21" s="4">
        <f t="shared" si="16"/>
        <v>0</v>
      </c>
      <c r="V21" s="4">
        <f t="shared" si="16"/>
        <v>0</v>
      </c>
    </row>
    <row r="22" spans="1:22">
      <c r="A22" s="3">
        <v>21</v>
      </c>
      <c r="B22" s="3" t="s">
        <v>42</v>
      </c>
      <c r="C22" s="4">
        <f t="shared" si="0"/>
        <v>10392</v>
      </c>
      <c r="D22" s="4">
        <f t="shared" si="6"/>
        <v>662</v>
      </c>
      <c r="E22" s="3">
        <v>246</v>
      </c>
      <c r="F22" s="4">
        <f t="shared" si="7"/>
        <v>10033</v>
      </c>
      <c r="G22" s="4">
        <f t="shared" si="13"/>
        <v>8190</v>
      </c>
      <c r="H22" s="4">
        <f t="shared" si="14"/>
        <v>0</v>
      </c>
      <c r="I22" s="4">
        <f t="shared" si="8"/>
        <v>0</v>
      </c>
      <c r="J22" s="4">
        <f t="shared" si="9"/>
        <v>0</v>
      </c>
      <c r="K22" s="4">
        <f t="shared" si="15"/>
        <v>0</v>
      </c>
      <c r="L22" s="4">
        <f t="shared" si="10"/>
        <v>1</v>
      </c>
      <c r="M22" s="4">
        <f t="shared" si="11"/>
        <v>0</v>
      </c>
      <c r="N22" s="4">
        <f t="shared" si="12"/>
        <v>10638</v>
      </c>
      <c r="O22" s="6">
        <f t="shared" si="1"/>
        <v>2</v>
      </c>
      <c r="P22" s="6">
        <f t="shared" si="2"/>
        <v>57</v>
      </c>
      <c r="Q22" s="6">
        <f t="shared" si="3"/>
        <v>18</v>
      </c>
      <c r="R22" s="4" t="str">
        <f t="shared" si="4"/>
        <v>09:57:18</v>
      </c>
      <c r="S22" s="4">
        <f t="shared" si="5"/>
        <v>246</v>
      </c>
      <c r="T22" s="4">
        <f t="shared" si="16"/>
        <v>0</v>
      </c>
      <c r="U22" s="4">
        <f t="shared" si="16"/>
        <v>0</v>
      </c>
      <c r="V22" s="4">
        <f t="shared" si="16"/>
        <v>0</v>
      </c>
    </row>
    <row r="23" spans="1:22">
      <c r="A23" s="3">
        <v>22</v>
      </c>
      <c r="B23" s="3" t="s">
        <v>45</v>
      </c>
      <c r="C23" s="4">
        <f t="shared" si="0"/>
        <v>11094</v>
      </c>
      <c r="D23" s="4">
        <f t="shared" si="6"/>
        <v>702</v>
      </c>
      <c r="E23" s="3">
        <v>305</v>
      </c>
      <c r="F23" s="4">
        <f t="shared" si="7"/>
        <v>10638</v>
      </c>
      <c r="G23" s="4">
        <f t="shared" si="13"/>
        <v>8190</v>
      </c>
      <c r="H23" s="4">
        <f t="shared" si="14"/>
        <v>0</v>
      </c>
      <c r="I23" s="4">
        <f t="shared" si="8"/>
        <v>0</v>
      </c>
      <c r="J23" s="4">
        <f t="shared" si="9"/>
        <v>0</v>
      </c>
      <c r="K23" s="4">
        <f t="shared" si="15"/>
        <v>0</v>
      </c>
      <c r="L23" s="4">
        <f t="shared" si="10"/>
        <v>1</v>
      </c>
      <c r="M23" s="4">
        <f t="shared" si="11"/>
        <v>0</v>
      </c>
      <c r="N23" s="4">
        <f t="shared" si="12"/>
        <v>11399</v>
      </c>
      <c r="O23" s="6">
        <f t="shared" si="1"/>
        <v>3</v>
      </c>
      <c r="P23" s="6">
        <f t="shared" si="2"/>
        <v>9</v>
      </c>
      <c r="Q23" s="6">
        <f t="shared" si="3"/>
        <v>59</v>
      </c>
      <c r="R23" s="4" t="str">
        <f t="shared" si="4"/>
        <v>10:09:59</v>
      </c>
      <c r="S23" s="4">
        <f t="shared" si="5"/>
        <v>305</v>
      </c>
      <c r="T23" s="4">
        <f t="shared" si="16"/>
        <v>0</v>
      </c>
      <c r="U23" s="4">
        <f t="shared" si="16"/>
        <v>0</v>
      </c>
      <c r="V23" s="4">
        <f t="shared" si="16"/>
        <v>0</v>
      </c>
    </row>
    <row r="24" spans="1:22">
      <c r="A24" s="3">
        <v>23</v>
      </c>
      <c r="B24" s="3" t="s">
        <v>52</v>
      </c>
      <c r="C24" s="4">
        <f t="shared" si="0"/>
        <v>11590</v>
      </c>
      <c r="D24" s="4">
        <f t="shared" si="6"/>
        <v>496</v>
      </c>
      <c r="E24" s="3">
        <v>233</v>
      </c>
      <c r="F24" s="4">
        <f t="shared" si="7"/>
        <v>11399</v>
      </c>
      <c r="G24" s="4">
        <f t="shared" si="13"/>
        <v>8190</v>
      </c>
      <c r="H24" s="4">
        <f t="shared" si="14"/>
        <v>0</v>
      </c>
      <c r="I24" s="4">
        <f t="shared" si="8"/>
        <v>0</v>
      </c>
      <c r="J24" s="4">
        <f t="shared" si="9"/>
        <v>0</v>
      </c>
      <c r="K24" s="4">
        <f t="shared" si="15"/>
        <v>0</v>
      </c>
      <c r="L24" s="4">
        <f t="shared" si="10"/>
        <v>1</v>
      </c>
      <c r="M24" s="4">
        <f t="shared" si="11"/>
        <v>0</v>
      </c>
      <c r="N24" s="4">
        <f t="shared" si="12"/>
        <v>11823</v>
      </c>
      <c r="O24" s="6">
        <f t="shared" si="1"/>
        <v>3</v>
      </c>
      <c r="P24" s="6">
        <f t="shared" si="2"/>
        <v>17</v>
      </c>
      <c r="Q24" s="6">
        <f t="shared" si="3"/>
        <v>3</v>
      </c>
      <c r="R24" s="4" t="str">
        <f t="shared" si="4"/>
        <v>10:17:03</v>
      </c>
      <c r="S24" s="4">
        <f t="shared" si="5"/>
        <v>233</v>
      </c>
      <c r="T24" s="4">
        <f t="shared" si="16"/>
        <v>0</v>
      </c>
      <c r="U24" s="4">
        <f t="shared" si="16"/>
        <v>0</v>
      </c>
      <c r="V24" s="4">
        <f t="shared" si="16"/>
        <v>0</v>
      </c>
    </row>
    <row r="25" spans="1:22">
      <c r="A25" s="3">
        <v>24</v>
      </c>
      <c r="B25" s="3" t="s">
        <v>11</v>
      </c>
      <c r="C25" s="4">
        <f t="shared" si="0"/>
        <v>12010</v>
      </c>
      <c r="D25" s="4">
        <f t="shared" si="6"/>
        <v>420</v>
      </c>
      <c r="E25" s="3">
        <v>250</v>
      </c>
      <c r="F25" s="4">
        <f t="shared" si="7"/>
        <v>11823</v>
      </c>
      <c r="G25" s="4">
        <f t="shared" si="13"/>
        <v>8190</v>
      </c>
      <c r="H25" s="4">
        <f t="shared" si="14"/>
        <v>0</v>
      </c>
      <c r="I25" s="4">
        <f t="shared" si="8"/>
        <v>0</v>
      </c>
      <c r="J25" s="4">
        <f t="shared" si="9"/>
        <v>0</v>
      </c>
      <c r="K25" s="4">
        <f t="shared" si="15"/>
        <v>0</v>
      </c>
      <c r="L25" s="4">
        <f t="shared" si="10"/>
        <v>1</v>
      </c>
      <c r="M25" s="4">
        <f t="shared" si="11"/>
        <v>0</v>
      </c>
      <c r="N25" s="4">
        <f t="shared" si="12"/>
        <v>12260</v>
      </c>
      <c r="O25" s="6">
        <f t="shared" si="1"/>
        <v>3</v>
      </c>
      <c r="P25" s="6">
        <f t="shared" si="2"/>
        <v>24</v>
      </c>
      <c r="Q25" s="6">
        <f t="shared" si="3"/>
        <v>20</v>
      </c>
      <c r="R25" s="4" t="str">
        <f t="shared" si="4"/>
        <v>10:24:20</v>
      </c>
      <c r="S25" s="4">
        <f t="shared" si="5"/>
        <v>250</v>
      </c>
      <c r="T25" s="4">
        <f t="shared" si="16"/>
        <v>0</v>
      </c>
      <c r="U25" s="4">
        <f t="shared" si="16"/>
        <v>0</v>
      </c>
      <c r="V25" s="4">
        <f t="shared" si="16"/>
        <v>0</v>
      </c>
    </row>
    <row r="26" spans="1:22">
      <c r="A26" s="3">
        <v>25</v>
      </c>
      <c r="B26" s="3" t="s">
        <v>24</v>
      </c>
      <c r="C26" s="4">
        <f t="shared" si="0"/>
        <v>12883</v>
      </c>
      <c r="D26" s="4">
        <f t="shared" si="6"/>
        <v>873</v>
      </c>
      <c r="E26" s="3">
        <v>288</v>
      </c>
      <c r="F26" s="4">
        <f t="shared" si="7"/>
        <v>12260</v>
      </c>
      <c r="G26" s="4">
        <f t="shared" si="13"/>
        <v>8190</v>
      </c>
      <c r="H26" s="4">
        <f t="shared" si="14"/>
        <v>0</v>
      </c>
      <c r="I26" s="4">
        <f t="shared" si="8"/>
        <v>0</v>
      </c>
      <c r="J26" s="4">
        <f t="shared" si="9"/>
        <v>0</v>
      </c>
      <c r="K26" s="4">
        <f t="shared" si="15"/>
        <v>0</v>
      </c>
      <c r="L26" s="4">
        <f t="shared" si="10"/>
        <v>1</v>
      </c>
      <c r="M26" s="4">
        <f t="shared" si="11"/>
        <v>0</v>
      </c>
      <c r="N26" s="4">
        <f t="shared" si="12"/>
        <v>13171</v>
      </c>
      <c r="O26" s="6">
        <f t="shared" si="1"/>
        <v>3</v>
      </c>
      <c r="P26" s="6">
        <f t="shared" si="2"/>
        <v>39</v>
      </c>
      <c r="Q26" s="6">
        <f t="shared" si="3"/>
        <v>31</v>
      </c>
      <c r="R26" s="4" t="str">
        <f t="shared" si="4"/>
        <v>10:39:31</v>
      </c>
      <c r="S26" s="4">
        <f t="shared" si="5"/>
        <v>288</v>
      </c>
      <c r="T26" s="4">
        <f t="shared" si="16"/>
        <v>0</v>
      </c>
      <c r="U26" s="4">
        <f t="shared" si="16"/>
        <v>0</v>
      </c>
      <c r="V26" s="4">
        <f t="shared" si="16"/>
        <v>0</v>
      </c>
    </row>
    <row r="27" spans="1:22">
      <c r="A27" s="3">
        <v>26</v>
      </c>
      <c r="B27" s="3" t="s">
        <v>6</v>
      </c>
      <c r="C27" s="4">
        <f t="shared" si="0"/>
        <v>13617</v>
      </c>
      <c r="D27" s="4">
        <f t="shared" si="6"/>
        <v>734</v>
      </c>
      <c r="E27" s="3">
        <v>255</v>
      </c>
      <c r="F27" s="4">
        <f t="shared" si="7"/>
        <v>13171</v>
      </c>
      <c r="G27" s="4">
        <f t="shared" si="13"/>
        <v>8190</v>
      </c>
      <c r="H27" s="4">
        <f t="shared" si="14"/>
        <v>0</v>
      </c>
      <c r="I27" s="4">
        <f t="shared" si="8"/>
        <v>0</v>
      </c>
      <c r="J27" s="4">
        <f t="shared" si="9"/>
        <v>0</v>
      </c>
      <c r="K27" s="4">
        <f t="shared" si="15"/>
        <v>0</v>
      </c>
      <c r="L27" s="4">
        <f t="shared" si="10"/>
        <v>1</v>
      </c>
      <c r="M27" s="4">
        <f t="shared" si="11"/>
        <v>0</v>
      </c>
      <c r="N27" s="4">
        <f t="shared" si="12"/>
        <v>13872</v>
      </c>
      <c r="O27" s="6">
        <f t="shared" si="1"/>
        <v>3</v>
      </c>
      <c r="P27" s="6">
        <f t="shared" si="2"/>
        <v>51</v>
      </c>
      <c r="Q27" s="6">
        <f t="shared" si="3"/>
        <v>12</v>
      </c>
      <c r="R27" s="4" t="str">
        <f t="shared" si="4"/>
        <v>10:51:12</v>
      </c>
      <c r="S27" s="4">
        <f t="shared" si="5"/>
        <v>255</v>
      </c>
      <c r="T27" s="4">
        <f t="shared" si="16"/>
        <v>0</v>
      </c>
      <c r="U27" s="4">
        <f t="shared" si="16"/>
        <v>0</v>
      </c>
      <c r="V27" s="4">
        <f t="shared" si="16"/>
        <v>0</v>
      </c>
    </row>
    <row r="28" spans="1:22">
      <c r="A28" s="3">
        <v>27</v>
      </c>
      <c r="B28" s="3" t="s">
        <v>60</v>
      </c>
      <c r="C28" s="4">
        <f t="shared" si="0"/>
        <v>14025</v>
      </c>
      <c r="D28" s="4">
        <f t="shared" si="6"/>
        <v>408</v>
      </c>
      <c r="E28" s="3">
        <v>268</v>
      </c>
      <c r="F28" s="4">
        <f t="shared" si="7"/>
        <v>13872</v>
      </c>
      <c r="G28" s="4">
        <f t="shared" si="13"/>
        <v>8190</v>
      </c>
      <c r="H28" s="4">
        <f t="shared" si="14"/>
        <v>0</v>
      </c>
      <c r="I28" s="4">
        <f t="shared" si="8"/>
        <v>0</v>
      </c>
      <c r="J28" s="4">
        <f t="shared" si="9"/>
        <v>0</v>
      </c>
      <c r="K28" s="4">
        <f t="shared" si="15"/>
        <v>0</v>
      </c>
      <c r="L28" s="4">
        <f t="shared" si="10"/>
        <v>1</v>
      </c>
      <c r="M28" s="4">
        <f t="shared" si="11"/>
        <v>0</v>
      </c>
      <c r="N28" s="4">
        <f t="shared" si="12"/>
        <v>14293</v>
      </c>
      <c r="O28" s="6">
        <f t="shared" si="1"/>
        <v>3</v>
      </c>
      <c r="P28" s="6">
        <f t="shared" si="2"/>
        <v>58</v>
      </c>
      <c r="Q28" s="6">
        <f t="shared" si="3"/>
        <v>13</v>
      </c>
      <c r="R28" s="4" t="str">
        <f t="shared" si="4"/>
        <v>10:58:13</v>
      </c>
      <c r="S28" s="4">
        <f t="shared" si="5"/>
        <v>268</v>
      </c>
      <c r="T28" s="4">
        <f t="shared" si="16"/>
        <v>0</v>
      </c>
      <c r="U28" s="4">
        <f t="shared" si="16"/>
        <v>0</v>
      </c>
      <c r="V28" s="4">
        <f t="shared" si="16"/>
        <v>0</v>
      </c>
    </row>
    <row r="29" spans="1:22">
      <c r="A29" s="3">
        <v>28</v>
      </c>
      <c r="B29" s="3" t="s">
        <v>46</v>
      </c>
      <c r="C29" s="4">
        <f t="shared" si="0"/>
        <v>15306</v>
      </c>
      <c r="D29" s="4">
        <f t="shared" si="6"/>
        <v>1281</v>
      </c>
      <c r="E29" s="3">
        <v>335</v>
      </c>
      <c r="F29" s="4">
        <f t="shared" si="7"/>
        <v>14293</v>
      </c>
      <c r="G29" s="4">
        <f t="shared" si="13"/>
        <v>8190</v>
      </c>
      <c r="H29" s="4">
        <f t="shared" si="14"/>
        <v>0</v>
      </c>
      <c r="I29" s="4">
        <f t="shared" si="8"/>
        <v>0</v>
      </c>
      <c r="J29" s="4">
        <f t="shared" si="9"/>
        <v>0</v>
      </c>
      <c r="K29" s="4">
        <f t="shared" si="15"/>
        <v>0</v>
      </c>
      <c r="L29" s="4">
        <f t="shared" si="10"/>
        <v>1</v>
      </c>
      <c r="M29" s="4">
        <f t="shared" si="11"/>
        <v>0</v>
      </c>
      <c r="N29" s="4">
        <f t="shared" si="12"/>
        <v>15641</v>
      </c>
      <c r="O29" s="6">
        <f t="shared" si="1"/>
        <v>4</v>
      </c>
      <c r="P29" s="6">
        <f t="shared" si="2"/>
        <v>20</v>
      </c>
      <c r="Q29" s="6">
        <f t="shared" si="3"/>
        <v>41</v>
      </c>
      <c r="R29" s="4" t="str">
        <f t="shared" si="4"/>
        <v>11:20:41</v>
      </c>
      <c r="S29" s="4">
        <f t="shared" si="5"/>
        <v>335</v>
      </c>
      <c r="T29" s="4">
        <f t="shared" si="16"/>
        <v>0</v>
      </c>
      <c r="U29" s="4">
        <f t="shared" si="16"/>
        <v>0</v>
      </c>
      <c r="V29" s="4">
        <f t="shared" si="16"/>
        <v>0</v>
      </c>
    </row>
    <row r="30" spans="1:22">
      <c r="A30" s="3">
        <v>29</v>
      </c>
      <c r="B30" s="3" t="s">
        <v>65</v>
      </c>
      <c r="C30" s="4">
        <f t="shared" si="0"/>
        <v>15695</v>
      </c>
      <c r="D30" s="4">
        <f t="shared" si="6"/>
        <v>389</v>
      </c>
      <c r="E30" s="3">
        <v>332</v>
      </c>
      <c r="F30" s="4">
        <f t="shared" si="7"/>
        <v>15641</v>
      </c>
      <c r="G30" s="4">
        <f t="shared" si="13"/>
        <v>8190</v>
      </c>
      <c r="H30" s="4">
        <f t="shared" si="14"/>
        <v>0</v>
      </c>
      <c r="I30" s="4">
        <f t="shared" si="8"/>
        <v>0</v>
      </c>
      <c r="J30" s="4">
        <f t="shared" si="9"/>
        <v>0</v>
      </c>
      <c r="K30" s="4">
        <f t="shared" si="15"/>
        <v>0</v>
      </c>
      <c r="L30" s="4">
        <f t="shared" si="10"/>
        <v>1</v>
      </c>
      <c r="M30" s="4">
        <f t="shared" si="11"/>
        <v>0</v>
      </c>
      <c r="N30" s="4">
        <f t="shared" si="12"/>
        <v>16027</v>
      </c>
      <c r="O30" s="6">
        <f t="shared" si="1"/>
        <v>4</v>
      </c>
      <c r="P30" s="6">
        <f t="shared" si="2"/>
        <v>27</v>
      </c>
      <c r="Q30" s="6">
        <f t="shared" si="3"/>
        <v>7</v>
      </c>
      <c r="R30" s="4" t="str">
        <f t="shared" si="4"/>
        <v>11:27:07</v>
      </c>
      <c r="S30" s="4">
        <f t="shared" si="5"/>
        <v>332</v>
      </c>
      <c r="T30" s="4">
        <f t="shared" si="16"/>
        <v>0</v>
      </c>
      <c r="U30" s="4">
        <f t="shared" si="16"/>
        <v>0</v>
      </c>
      <c r="V30" s="4">
        <f t="shared" si="16"/>
        <v>0</v>
      </c>
    </row>
    <row r="31" spans="1:22">
      <c r="A31" s="3">
        <v>30</v>
      </c>
      <c r="B31" s="3" t="s">
        <v>34</v>
      </c>
      <c r="C31" s="4">
        <f t="shared" si="0"/>
        <v>16186</v>
      </c>
      <c r="D31" s="4">
        <f t="shared" si="6"/>
        <v>491</v>
      </c>
      <c r="E31" s="3">
        <v>277</v>
      </c>
      <c r="F31" s="4">
        <f t="shared" si="7"/>
        <v>16027</v>
      </c>
      <c r="G31" s="4">
        <f t="shared" si="13"/>
        <v>8190</v>
      </c>
      <c r="H31" s="4">
        <f t="shared" si="14"/>
        <v>0</v>
      </c>
      <c r="I31" s="4">
        <f t="shared" si="8"/>
        <v>0</v>
      </c>
      <c r="J31" s="4">
        <f t="shared" si="9"/>
        <v>0</v>
      </c>
      <c r="K31" s="4">
        <f t="shared" si="15"/>
        <v>0</v>
      </c>
      <c r="L31" s="4">
        <f t="shared" si="10"/>
        <v>1</v>
      </c>
      <c r="M31" s="4">
        <f t="shared" si="11"/>
        <v>0</v>
      </c>
      <c r="N31" s="4">
        <f t="shared" si="12"/>
        <v>16463</v>
      </c>
      <c r="O31" s="6">
        <f t="shared" si="1"/>
        <v>4</v>
      </c>
      <c r="P31" s="6">
        <f t="shared" si="2"/>
        <v>34</v>
      </c>
      <c r="Q31" s="6">
        <f t="shared" si="3"/>
        <v>23</v>
      </c>
      <c r="R31" s="4" t="str">
        <f t="shared" si="4"/>
        <v>11:34:23</v>
      </c>
      <c r="S31" s="4">
        <f t="shared" si="5"/>
        <v>277</v>
      </c>
      <c r="T31" s="4">
        <f t="shared" si="16"/>
        <v>0</v>
      </c>
      <c r="U31" s="4">
        <f t="shared" si="16"/>
        <v>0</v>
      </c>
      <c r="V31" s="4">
        <f t="shared" si="16"/>
        <v>0</v>
      </c>
    </row>
    <row r="32" spans="1:22">
      <c r="A32" s="3">
        <v>31</v>
      </c>
      <c r="B32" s="3" t="s">
        <v>26</v>
      </c>
      <c r="C32" s="4">
        <f t="shared" si="0"/>
        <v>16268</v>
      </c>
      <c r="D32" s="4">
        <f t="shared" si="6"/>
        <v>82</v>
      </c>
      <c r="E32" s="3">
        <v>294</v>
      </c>
      <c r="F32" s="4">
        <f t="shared" si="7"/>
        <v>16463</v>
      </c>
      <c r="G32" s="4">
        <f t="shared" si="13"/>
        <v>8190</v>
      </c>
      <c r="H32" s="4">
        <f t="shared" si="14"/>
        <v>0</v>
      </c>
      <c r="I32" s="4">
        <f t="shared" si="8"/>
        <v>195</v>
      </c>
      <c r="J32" s="4">
        <f t="shared" si="9"/>
        <v>0</v>
      </c>
      <c r="K32" s="4">
        <f t="shared" si="15"/>
        <v>0</v>
      </c>
      <c r="L32" s="4">
        <f t="shared" si="10"/>
        <v>0</v>
      </c>
      <c r="M32" s="4">
        <f t="shared" si="11"/>
        <v>1</v>
      </c>
      <c r="N32" s="4">
        <f t="shared" si="12"/>
        <v>16562</v>
      </c>
      <c r="O32" s="6">
        <f t="shared" si="1"/>
        <v>4</v>
      </c>
      <c r="P32" s="6">
        <f t="shared" si="2"/>
        <v>36</v>
      </c>
      <c r="Q32" s="6">
        <f t="shared" si="3"/>
        <v>2</v>
      </c>
      <c r="R32" s="4" t="str">
        <f t="shared" si="4"/>
        <v>11:36:02</v>
      </c>
      <c r="S32" s="4">
        <f t="shared" si="5"/>
        <v>294</v>
      </c>
      <c r="T32" s="4">
        <f t="shared" si="16"/>
        <v>1</v>
      </c>
      <c r="U32" s="4">
        <f t="shared" si="16"/>
        <v>0</v>
      </c>
      <c r="V32" s="4">
        <f t="shared" si="16"/>
        <v>0</v>
      </c>
    </row>
    <row r="33" spans="1:22">
      <c r="A33" s="3">
        <v>32</v>
      </c>
      <c r="B33" s="3" t="s">
        <v>16</v>
      </c>
      <c r="C33" s="4">
        <f t="shared" si="0"/>
        <v>16741</v>
      </c>
      <c r="D33" s="4">
        <f t="shared" si="6"/>
        <v>473</v>
      </c>
      <c r="E33" s="3">
        <v>337</v>
      </c>
      <c r="F33" s="4">
        <f t="shared" si="7"/>
        <v>16463</v>
      </c>
      <c r="G33" s="4">
        <f t="shared" si="13"/>
        <v>16562</v>
      </c>
      <c r="H33" s="4">
        <f t="shared" si="14"/>
        <v>0</v>
      </c>
      <c r="I33" s="4">
        <f t="shared" si="8"/>
        <v>0</v>
      </c>
      <c r="J33" s="4">
        <f t="shared" si="9"/>
        <v>0</v>
      </c>
      <c r="K33" s="4">
        <f t="shared" si="15"/>
        <v>0</v>
      </c>
      <c r="L33" s="4">
        <f t="shared" si="10"/>
        <v>1</v>
      </c>
      <c r="M33" s="4">
        <f t="shared" si="11"/>
        <v>0</v>
      </c>
      <c r="N33" s="4">
        <f t="shared" si="12"/>
        <v>17078</v>
      </c>
      <c r="O33" s="6">
        <f t="shared" si="1"/>
        <v>4</v>
      </c>
      <c r="P33" s="6">
        <f t="shared" si="2"/>
        <v>44</v>
      </c>
      <c r="Q33" s="6">
        <f t="shared" si="3"/>
        <v>38</v>
      </c>
      <c r="R33" s="4" t="str">
        <f t="shared" si="4"/>
        <v>11:44:38</v>
      </c>
      <c r="S33" s="4">
        <f t="shared" si="5"/>
        <v>337</v>
      </c>
      <c r="T33" s="4">
        <f t="shared" si="16"/>
        <v>0</v>
      </c>
      <c r="U33" s="4">
        <f t="shared" si="16"/>
        <v>0</v>
      </c>
      <c r="V33" s="4">
        <f t="shared" si="16"/>
        <v>0</v>
      </c>
    </row>
    <row r="34" spans="1:22">
      <c r="A34" s="3">
        <v>33</v>
      </c>
      <c r="B34" s="3" t="s">
        <v>32</v>
      </c>
      <c r="C34" s="4">
        <f t="shared" si="0"/>
        <v>17436</v>
      </c>
      <c r="D34" s="4">
        <f t="shared" si="6"/>
        <v>695</v>
      </c>
      <c r="E34" s="3">
        <v>247</v>
      </c>
      <c r="F34" s="4">
        <f t="shared" si="7"/>
        <v>17078</v>
      </c>
      <c r="G34" s="4">
        <f t="shared" si="13"/>
        <v>16562</v>
      </c>
      <c r="H34" s="4">
        <f t="shared" si="14"/>
        <v>0</v>
      </c>
      <c r="I34" s="4">
        <f t="shared" si="8"/>
        <v>0</v>
      </c>
      <c r="J34" s="4">
        <f t="shared" si="9"/>
        <v>0</v>
      </c>
      <c r="K34" s="4">
        <f t="shared" si="15"/>
        <v>0</v>
      </c>
      <c r="L34" s="4">
        <f t="shared" si="10"/>
        <v>1</v>
      </c>
      <c r="M34" s="4">
        <f t="shared" si="11"/>
        <v>0</v>
      </c>
      <c r="N34" s="4">
        <f t="shared" si="12"/>
        <v>17683</v>
      </c>
      <c r="O34" s="6">
        <f t="shared" si="1"/>
        <v>4</v>
      </c>
      <c r="P34" s="6">
        <f t="shared" si="2"/>
        <v>54</v>
      </c>
      <c r="Q34" s="6">
        <f t="shared" si="3"/>
        <v>43</v>
      </c>
      <c r="R34" s="4" t="str">
        <f t="shared" si="4"/>
        <v>11:54:43</v>
      </c>
      <c r="S34" s="4">
        <f t="shared" ref="S34:S70" si="17">N34-C34</f>
        <v>247</v>
      </c>
      <c r="T34" s="4">
        <f t="shared" si="16"/>
        <v>0</v>
      </c>
      <c r="U34" s="4">
        <f t="shared" si="16"/>
        <v>0</v>
      </c>
      <c r="V34" s="4">
        <f t="shared" si="16"/>
        <v>0</v>
      </c>
    </row>
    <row r="35" spans="1:22">
      <c r="A35" s="3">
        <v>34</v>
      </c>
      <c r="B35" s="3" t="s">
        <v>55</v>
      </c>
      <c r="C35" s="4">
        <f t="shared" si="0"/>
        <v>17896</v>
      </c>
      <c r="D35" s="4">
        <f t="shared" si="6"/>
        <v>460</v>
      </c>
      <c r="E35" s="3">
        <v>330</v>
      </c>
      <c r="F35" s="4">
        <f t="shared" ref="F35:F70" si="18">IF(L34=1,N34,F34)</f>
        <v>17683</v>
      </c>
      <c r="G35" s="4">
        <f t="shared" si="13"/>
        <v>16562</v>
      </c>
      <c r="H35" s="4">
        <f t="shared" si="14"/>
        <v>0</v>
      </c>
      <c r="I35" s="4">
        <f t="shared" ref="I35:I70" si="19">MAX(0,F35-C35)</f>
        <v>0</v>
      </c>
      <c r="J35" s="4">
        <f t="shared" ref="J35:J70" si="20">MAX(0,G35-C35)</f>
        <v>0</v>
      </c>
      <c r="K35" s="4">
        <f t="shared" si="15"/>
        <v>0</v>
      </c>
      <c r="L35" s="4">
        <f t="shared" si="10"/>
        <v>1</v>
      </c>
      <c r="M35" s="4">
        <f t="shared" si="11"/>
        <v>0</v>
      </c>
      <c r="N35" s="4">
        <f t="shared" si="12"/>
        <v>18226</v>
      </c>
      <c r="O35" s="6">
        <f t="shared" si="1"/>
        <v>5</v>
      </c>
      <c r="P35" s="6">
        <f t="shared" si="2"/>
        <v>3</v>
      </c>
      <c r="Q35" s="6">
        <f t="shared" si="3"/>
        <v>46</v>
      </c>
      <c r="R35" s="4" t="str">
        <f t="shared" si="4"/>
        <v>12:03:46</v>
      </c>
      <c r="S35" s="4">
        <f t="shared" si="17"/>
        <v>330</v>
      </c>
      <c r="T35" s="4">
        <f t="shared" si="16"/>
        <v>0</v>
      </c>
      <c r="U35" s="4">
        <f t="shared" si="16"/>
        <v>0</v>
      </c>
      <c r="V35" s="4">
        <f t="shared" si="16"/>
        <v>0</v>
      </c>
    </row>
    <row r="36" spans="1:22">
      <c r="A36" s="3">
        <v>35</v>
      </c>
      <c r="B36" s="3" t="s">
        <v>48</v>
      </c>
      <c r="C36" s="4">
        <f t="shared" si="0"/>
        <v>18373</v>
      </c>
      <c r="D36" s="4">
        <f t="shared" si="6"/>
        <v>477</v>
      </c>
      <c r="E36" s="3">
        <v>280</v>
      </c>
      <c r="F36" s="4">
        <f t="shared" si="18"/>
        <v>18226</v>
      </c>
      <c r="G36" s="4">
        <f t="shared" si="13"/>
        <v>16562</v>
      </c>
      <c r="H36" s="4">
        <f t="shared" si="14"/>
        <v>0</v>
      </c>
      <c r="I36" s="4">
        <f t="shared" si="19"/>
        <v>0</v>
      </c>
      <c r="J36" s="4">
        <f t="shared" si="20"/>
        <v>0</v>
      </c>
      <c r="K36" s="4">
        <f t="shared" si="15"/>
        <v>0</v>
      </c>
      <c r="L36" s="4">
        <f t="shared" si="10"/>
        <v>1</v>
      </c>
      <c r="M36" s="4">
        <f t="shared" si="11"/>
        <v>0</v>
      </c>
      <c r="N36" s="4">
        <f t="shared" si="12"/>
        <v>18653</v>
      </c>
      <c r="O36" s="6">
        <f t="shared" si="1"/>
        <v>5</v>
      </c>
      <c r="P36" s="6">
        <f t="shared" si="2"/>
        <v>10</v>
      </c>
      <c r="Q36" s="6">
        <f t="shared" si="3"/>
        <v>53</v>
      </c>
      <c r="R36" s="4" t="str">
        <f t="shared" si="4"/>
        <v>12:10:53</v>
      </c>
      <c r="S36" s="4">
        <f t="shared" si="17"/>
        <v>280</v>
      </c>
      <c r="T36" s="4">
        <f t="shared" si="16"/>
        <v>0</v>
      </c>
      <c r="U36" s="4">
        <f t="shared" si="16"/>
        <v>0</v>
      </c>
      <c r="V36" s="4">
        <f t="shared" si="16"/>
        <v>0</v>
      </c>
    </row>
    <row r="37" spans="1:22">
      <c r="A37" s="3">
        <v>36</v>
      </c>
      <c r="B37" s="3" t="s">
        <v>68</v>
      </c>
      <c r="C37" s="4">
        <f t="shared" si="0"/>
        <v>19028</v>
      </c>
      <c r="D37" s="4">
        <f t="shared" si="6"/>
        <v>655</v>
      </c>
      <c r="E37" s="3">
        <v>235</v>
      </c>
      <c r="F37" s="4">
        <f t="shared" si="18"/>
        <v>18653</v>
      </c>
      <c r="G37" s="4">
        <f t="shared" si="13"/>
        <v>16562</v>
      </c>
      <c r="H37" s="4">
        <f t="shared" si="14"/>
        <v>0</v>
      </c>
      <c r="I37" s="4">
        <f t="shared" si="19"/>
        <v>0</v>
      </c>
      <c r="J37" s="4">
        <f t="shared" si="20"/>
        <v>0</v>
      </c>
      <c r="K37" s="4">
        <f t="shared" si="15"/>
        <v>0</v>
      </c>
      <c r="L37" s="4">
        <f t="shared" si="10"/>
        <v>1</v>
      </c>
      <c r="M37" s="4">
        <f t="shared" si="11"/>
        <v>0</v>
      </c>
      <c r="N37" s="4">
        <f t="shared" si="12"/>
        <v>19263</v>
      </c>
      <c r="O37" s="6">
        <f t="shared" si="1"/>
        <v>5</v>
      </c>
      <c r="P37" s="6">
        <f t="shared" si="2"/>
        <v>21</v>
      </c>
      <c r="Q37" s="6">
        <f t="shared" si="3"/>
        <v>3</v>
      </c>
      <c r="R37" s="4" t="str">
        <f t="shared" si="4"/>
        <v>12:21:03</v>
      </c>
      <c r="S37" s="4">
        <f t="shared" si="17"/>
        <v>235</v>
      </c>
      <c r="T37" s="4">
        <f t="shared" si="16"/>
        <v>0</v>
      </c>
      <c r="U37" s="4">
        <f t="shared" si="16"/>
        <v>0</v>
      </c>
      <c r="V37" s="4">
        <f t="shared" si="16"/>
        <v>0</v>
      </c>
    </row>
    <row r="38" spans="1:22">
      <c r="A38" s="3">
        <v>37</v>
      </c>
      <c r="B38" s="3" t="s">
        <v>3</v>
      </c>
      <c r="C38" s="4">
        <f t="shared" si="0"/>
        <v>19513</v>
      </c>
      <c r="D38" s="4">
        <f t="shared" si="6"/>
        <v>485</v>
      </c>
      <c r="E38" s="3">
        <v>308</v>
      </c>
      <c r="F38" s="4">
        <f t="shared" si="18"/>
        <v>19263</v>
      </c>
      <c r="G38" s="4">
        <f t="shared" si="13"/>
        <v>16562</v>
      </c>
      <c r="H38" s="4">
        <f t="shared" si="14"/>
        <v>0</v>
      </c>
      <c r="I38" s="4">
        <f t="shared" si="19"/>
        <v>0</v>
      </c>
      <c r="J38" s="4">
        <f t="shared" si="20"/>
        <v>0</v>
      </c>
      <c r="K38" s="4">
        <f t="shared" si="15"/>
        <v>0</v>
      </c>
      <c r="L38" s="4">
        <f t="shared" si="10"/>
        <v>1</v>
      </c>
      <c r="M38" s="4">
        <f t="shared" si="11"/>
        <v>0</v>
      </c>
      <c r="N38" s="4">
        <f t="shared" si="12"/>
        <v>19821</v>
      </c>
      <c r="O38" s="6">
        <f t="shared" si="1"/>
        <v>5</v>
      </c>
      <c r="P38" s="6">
        <f t="shared" si="2"/>
        <v>30</v>
      </c>
      <c r="Q38" s="6">
        <f t="shared" si="3"/>
        <v>21</v>
      </c>
      <c r="R38" s="4" t="str">
        <f t="shared" si="4"/>
        <v>12:30:21</v>
      </c>
      <c r="S38" s="4">
        <f t="shared" si="17"/>
        <v>308</v>
      </c>
      <c r="T38" s="4">
        <f t="shared" si="16"/>
        <v>0</v>
      </c>
      <c r="U38" s="4">
        <f t="shared" si="16"/>
        <v>0</v>
      </c>
      <c r="V38" s="4">
        <f t="shared" si="16"/>
        <v>0</v>
      </c>
    </row>
    <row r="39" spans="1:22">
      <c r="A39" s="3">
        <v>38</v>
      </c>
      <c r="B39" s="3" t="s">
        <v>4</v>
      </c>
      <c r="C39" s="4">
        <f t="shared" si="0"/>
        <v>20299</v>
      </c>
      <c r="D39" s="4">
        <f t="shared" si="6"/>
        <v>786</v>
      </c>
      <c r="E39" s="3">
        <v>250</v>
      </c>
      <c r="F39" s="4">
        <f t="shared" si="18"/>
        <v>19821</v>
      </c>
      <c r="G39" s="4">
        <f t="shared" si="13"/>
        <v>16562</v>
      </c>
      <c r="H39" s="4">
        <f t="shared" si="14"/>
        <v>0</v>
      </c>
      <c r="I39" s="4">
        <f t="shared" si="19"/>
        <v>0</v>
      </c>
      <c r="J39" s="4">
        <f t="shared" si="20"/>
        <v>0</v>
      </c>
      <c r="K39" s="4">
        <f t="shared" si="15"/>
        <v>0</v>
      </c>
      <c r="L39" s="4">
        <f t="shared" si="10"/>
        <v>1</v>
      </c>
      <c r="M39" s="4">
        <f t="shared" si="11"/>
        <v>0</v>
      </c>
      <c r="N39" s="4">
        <f t="shared" si="12"/>
        <v>20549</v>
      </c>
      <c r="O39" s="6">
        <f t="shared" si="1"/>
        <v>5</v>
      </c>
      <c r="P39" s="6">
        <f t="shared" si="2"/>
        <v>42</v>
      </c>
      <c r="Q39" s="6">
        <f t="shared" si="3"/>
        <v>29</v>
      </c>
      <c r="R39" s="4" t="str">
        <f t="shared" si="4"/>
        <v>12:42:29</v>
      </c>
      <c r="S39" s="4">
        <f t="shared" si="17"/>
        <v>250</v>
      </c>
      <c r="T39" s="4">
        <f t="shared" si="16"/>
        <v>0</v>
      </c>
      <c r="U39" s="4">
        <f t="shared" si="16"/>
        <v>0</v>
      </c>
      <c r="V39" s="4">
        <f t="shared" si="16"/>
        <v>0</v>
      </c>
    </row>
    <row r="40" spans="1:22">
      <c r="A40" s="3">
        <v>39</v>
      </c>
      <c r="B40" s="3" t="s">
        <v>33</v>
      </c>
      <c r="C40" s="4">
        <f t="shared" si="0"/>
        <v>20874</v>
      </c>
      <c r="D40" s="4">
        <f t="shared" si="6"/>
        <v>575</v>
      </c>
      <c r="E40" s="3">
        <v>305</v>
      </c>
      <c r="F40" s="4">
        <f t="shared" si="18"/>
        <v>20549</v>
      </c>
      <c r="G40" s="4">
        <f t="shared" si="13"/>
        <v>16562</v>
      </c>
      <c r="H40" s="4">
        <f t="shared" si="14"/>
        <v>0</v>
      </c>
      <c r="I40" s="4">
        <f t="shared" si="19"/>
        <v>0</v>
      </c>
      <c r="J40" s="4">
        <f t="shared" si="20"/>
        <v>0</v>
      </c>
      <c r="K40" s="4">
        <f t="shared" si="15"/>
        <v>0</v>
      </c>
      <c r="L40" s="4">
        <f t="shared" si="10"/>
        <v>1</v>
      </c>
      <c r="M40" s="4">
        <f t="shared" si="11"/>
        <v>0</v>
      </c>
      <c r="N40" s="4">
        <f t="shared" si="12"/>
        <v>21179</v>
      </c>
      <c r="O40" s="6">
        <f t="shared" si="1"/>
        <v>5</v>
      </c>
      <c r="P40" s="6">
        <f t="shared" si="2"/>
        <v>52</v>
      </c>
      <c r="Q40" s="6">
        <f t="shared" si="3"/>
        <v>59</v>
      </c>
      <c r="R40" s="4" t="str">
        <f t="shared" si="4"/>
        <v>12:52:59</v>
      </c>
      <c r="S40" s="4">
        <f t="shared" si="17"/>
        <v>305</v>
      </c>
      <c r="T40" s="4">
        <f t="shared" si="16"/>
        <v>0</v>
      </c>
      <c r="U40" s="4">
        <f t="shared" si="16"/>
        <v>0</v>
      </c>
      <c r="V40" s="4">
        <f t="shared" si="16"/>
        <v>0</v>
      </c>
    </row>
    <row r="41" spans="1:22">
      <c r="A41" s="3">
        <v>40</v>
      </c>
      <c r="B41" s="3" t="s">
        <v>12</v>
      </c>
      <c r="C41" s="4">
        <f t="shared" si="0"/>
        <v>21432</v>
      </c>
      <c r="D41" s="4">
        <f t="shared" si="6"/>
        <v>558</v>
      </c>
      <c r="E41" s="3">
        <v>237</v>
      </c>
      <c r="F41" s="4">
        <f t="shared" si="18"/>
        <v>21179</v>
      </c>
      <c r="G41" s="4">
        <f t="shared" si="13"/>
        <v>16562</v>
      </c>
      <c r="H41" s="4">
        <f t="shared" si="14"/>
        <v>0</v>
      </c>
      <c r="I41" s="4">
        <f t="shared" si="19"/>
        <v>0</v>
      </c>
      <c r="J41" s="4">
        <f t="shared" si="20"/>
        <v>0</v>
      </c>
      <c r="K41" s="4">
        <f t="shared" si="15"/>
        <v>0</v>
      </c>
      <c r="L41" s="4">
        <f t="shared" si="10"/>
        <v>1</v>
      </c>
      <c r="M41" s="4">
        <f t="shared" si="11"/>
        <v>0</v>
      </c>
      <c r="N41" s="4">
        <f t="shared" si="12"/>
        <v>21669</v>
      </c>
      <c r="O41" s="6">
        <f t="shared" si="1"/>
        <v>6</v>
      </c>
      <c r="P41" s="6">
        <f t="shared" si="2"/>
        <v>1</v>
      </c>
      <c r="Q41" s="6">
        <f t="shared" si="3"/>
        <v>9</v>
      </c>
      <c r="R41" s="4" t="str">
        <f t="shared" si="4"/>
        <v>13:01:09</v>
      </c>
      <c r="S41" s="4">
        <f t="shared" si="17"/>
        <v>237</v>
      </c>
      <c r="T41" s="4">
        <f t="shared" si="16"/>
        <v>0</v>
      </c>
      <c r="U41" s="4">
        <f t="shared" si="16"/>
        <v>0</v>
      </c>
      <c r="V41" s="4">
        <f t="shared" si="16"/>
        <v>0</v>
      </c>
    </row>
    <row r="42" spans="1:22">
      <c r="A42" s="3">
        <v>41</v>
      </c>
      <c r="B42" s="3" t="s">
        <v>37</v>
      </c>
      <c r="C42" s="4">
        <f t="shared" si="0"/>
        <v>22062</v>
      </c>
      <c r="D42" s="4">
        <f t="shared" si="6"/>
        <v>630</v>
      </c>
      <c r="E42" s="3">
        <v>244</v>
      </c>
      <c r="F42" s="4">
        <f t="shared" si="18"/>
        <v>21669</v>
      </c>
      <c r="G42" s="4">
        <f t="shared" si="13"/>
        <v>16562</v>
      </c>
      <c r="H42" s="4">
        <f t="shared" si="14"/>
        <v>0</v>
      </c>
      <c r="I42" s="4">
        <f t="shared" si="19"/>
        <v>0</v>
      </c>
      <c r="J42" s="4">
        <f t="shared" si="20"/>
        <v>0</v>
      </c>
      <c r="K42" s="4">
        <f t="shared" si="15"/>
        <v>0</v>
      </c>
      <c r="L42" s="4">
        <f t="shared" si="10"/>
        <v>1</v>
      </c>
      <c r="M42" s="4">
        <f t="shared" si="11"/>
        <v>0</v>
      </c>
      <c r="N42" s="4">
        <f t="shared" si="12"/>
        <v>22306</v>
      </c>
      <c r="O42" s="6">
        <f t="shared" si="1"/>
        <v>6</v>
      </c>
      <c r="P42" s="6">
        <f t="shared" si="2"/>
        <v>11</v>
      </c>
      <c r="Q42" s="6">
        <f t="shared" si="3"/>
        <v>46</v>
      </c>
      <c r="R42" s="4" t="str">
        <f t="shared" si="4"/>
        <v>13:11:46</v>
      </c>
      <c r="S42" s="4">
        <f t="shared" si="17"/>
        <v>244</v>
      </c>
      <c r="T42" s="4">
        <f t="shared" si="16"/>
        <v>0</v>
      </c>
      <c r="U42" s="4">
        <f t="shared" si="16"/>
        <v>0</v>
      </c>
      <c r="V42" s="4">
        <f t="shared" si="16"/>
        <v>0</v>
      </c>
    </row>
    <row r="43" spans="1:22">
      <c r="A43" s="3">
        <v>42</v>
      </c>
      <c r="B43" s="3" t="s">
        <v>35</v>
      </c>
      <c r="C43" s="4">
        <f t="shared" si="0"/>
        <v>22736</v>
      </c>
      <c r="D43" s="4">
        <f t="shared" si="6"/>
        <v>674</v>
      </c>
      <c r="E43" s="3">
        <v>276</v>
      </c>
      <c r="F43" s="4">
        <f t="shared" si="18"/>
        <v>22306</v>
      </c>
      <c r="G43" s="4">
        <f t="shared" si="13"/>
        <v>16562</v>
      </c>
      <c r="H43" s="4">
        <f t="shared" si="14"/>
        <v>0</v>
      </c>
      <c r="I43" s="4">
        <f t="shared" si="19"/>
        <v>0</v>
      </c>
      <c r="J43" s="4">
        <f t="shared" si="20"/>
        <v>0</v>
      </c>
      <c r="K43" s="4">
        <f t="shared" si="15"/>
        <v>0</v>
      </c>
      <c r="L43" s="4">
        <f t="shared" si="10"/>
        <v>1</v>
      </c>
      <c r="M43" s="4">
        <f t="shared" si="11"/>
        <v>0</v>
      </c>
      <c r="N43" s="4">
        <f t="shared" si="12"/>
        <v>23012</v>
      </c>
      <c r="O43" s="6">
        <f t="shared" si="1"/>
        <v>6</v>
      </c>
      <c r="P43" s="6">
        <f t="shared" si="2"/>
        <v>23</v>
      </c>
      <c r="Q43" s="6">
        <f t="shared" si="3"/>
        <v>32</v>
      </c>
      <c r="R43" s="4" t="str">
        <f t="shared" si="4"/>
        <v>13:23:32</v>
      </c>
      <c r="S43" s="4">
        <f t="shared" si="17"/>
        <v>276</v>
      </c>
      <c r="T43" s="4">
        <f t="shared" si="16"/>
        <v>0</v>
      </c>
      <c r="U43" s="4">
        <f t="shared" si="16"/>
        <v>0</v>
      </c>
      <c r="V43" s="4">
        <f t="shared" si="16"/>
        <v>0</v>
      </c>
    </row>
    <row r="44" spans="1:22">
      <c r="A44" s="3">
        <v>43</v>
      </c>
      <c r="B44" s="3" t="s">
        <v>54</v>
      </c>
      <c r="C44" s="4">
        <f t="shared" si="0"/>
        <v>23359</v>
      </c>
      <c r="D44" s="4">
        <f t="shared" si="6"/>
        <v>623</v>
      </c>
      <c r="E44" s="3">
        <v>295</v>
      </c>
      <c r="F44" s="4">
        <f t="shared" si="18"/>
        <v>23012</v>
      </c>
      <c r="G44" s="4">
        <f t="shared" si="13"/>
        <v>16562</v>
      </c>
      <c r="H44" s="4">
        <f t="shared" si="14"/>
        <v>0</v>
      </c>
      <c r="I44" s="4">
        <f t="shared" si="19"/>
        <v>0</v>
      </c>
      <c r="J44" s="4">
        <f t="shared" si="20"/>
        <v>0</v>
      </c>
      <c r="K44" s="4">
        <f t="shared" si="15"/>
        <v>0</v>
      </c>
      <c r="L44" s="4">
        <f t="shared" si="10"/>
        <v>1</v>
      </c>
      <c r="M44" s="4">
        <f t="shared" si="11"/>
        <v>0</v>
      </c>
      <c r="N44" s="4">
        <f t="shared" si="12"/>
        <v>23654</v>
      </c>
      <c r="O44" s="6">
        <f t="shared" si="1"/>
        <v>6</v>
      </c>
      <c r="P44" s="6">
        <f t="shared" si="2"/>
        <v>34</v>
      </c>
      <c r="Q44" s="6">
        <f t="shared" si="3"/>
        <v>14</v>
      </c>
      <c r="R44" s="4" t="str">
        <f t="shared" si="4"/>
        <v>13:34:14</v>
      </c>
      <c r="S44" s="4">
        <f t="shared" si="17"/>
        <v>295</v>
      </c>
      <c r="T44" s="4">
        <f t="shared" si="16"/>
        <v>0</v>
      </c>
      <c r="U44" s="4">
        <f t="shared" si="16"/>
        <v>0</v>
      </c>
      <c r="V44" s="4">
        <f t="shared" si="16"/>
        <v>0</v>
      </c>
    </row>
    <row r="45" spans="1:22">
      <c r="A45" s="3">
        <v>44</v>
      </c>
      <c r="B45" s="3" t="s">
        <v>29</v>
      </c>
      <c r="C45" s="4">
        <f t="shared" si="0"/>
        <v>23541</v>
      </c>
      <c r="D45" s="4">
        <f t="shared" si="6"/>
        <v>182</v>
      </c>
      <c r="E45" s="3">
        <v>346</v>
      </c>
      <c r="F45" s="4">
        <f t="shared" si="18"/>
        <v>23654</v>
      </c>
      <c r="G45" s="4">
        <f t="shared" si="13"/>
        <v>16562</v>
      </c>
      <c r="H45" s="4">
        <f t="shared" si="14"/>
        <v>0</v>
      </c>
      <c r="I45" s="4">
        <f t="shared" si="19"/>
        <v>113</v>
      </c>
      <c r="J45" s="4">
        <f t="shared" si="20"/>
        <v>0</v>
      </c>
      <c r="K45" s="4">
        <f t="shared" si="15"/>
        <v>0</v>
      </c>
      <c r="L45" s="4">
        <f t="shared" si="10"/>
        <v>0</v>
      </c>
      <c r="M45" s="4">
        <f t="shared" si="11"/>
        <v>1</v>
      </c>
      <c r="N45" s="4">
        <f t="shared" si="12"/>
        <v>23887</v>
      </c>
      <c r="O45" s="6">
        <f t="shared" si="1"/>
        <v>6</v>
      </c>
      <c r="P45" s="6">
        <f t="shared" si="2"/>
        <v>38</v>
      </c>
      <c r="Q45" s="6">
        <f t="shared" si="3"/>
        <v>7</v>
      </c>
      <c r="R45" s="4" t="str">
        <f t="shared" si="4"/>
        <v>13:38:07</v>
      </c>
      <c r="S45" s="4">
        <f t="shared" si="17"/>
        <v>346</v>
      </c>
      <c r="T45" s="4">
        <f t="shared" si="16"/>
        <v>1</v>
      </c>
      <c r="U45" s="4">
        <f t="shared" si="16"/>
        <v>0</v>
      </c>
      <c r="V45" s="4">
        <f t="shared" si="16"/>
        <v>0</v>
      </c>
    </row>
    <row r="46" spans="1:22">
      <c r="A46" s="3">
        <v>45</v>
      </c>
      <c r="B46" s="3" t="s">
        <v>17</v>
      </c>
      <c r="C46" s="4">
        <f t="shared" si="0"/>
        <v>24647</v>
      </c>
      <c r="D46" s="4">
        <f t="shared" si="6"/>
        <v>1106</v>
      </c>
      <c r="E46" s="3">
        <v>236</v>
      </c>
      <c r="F46" s="4">
        <f t="shared" si="18"/>
        <v>23654</v>
      </c>
      <c r="G46" s="4">
        <f t="shared" si="13"/>
        <v>23887</v>
      </c>
      <c r="H46" s="4">
        <f t="shared" si="14"/>
        <v>0</v>
      </c>
      <c r="I46" s="4">
        <f t="shared" si="19"/>
        <v>0</v>
      </c>
      <c r="J46" s="4">
        <f t="shared" si="20"/>
        <v>0</v>
      </c>
      <c r="K46" s="4">
        <f t="shared" si="15"/>
        <v>0</v>
      </c>
      <c r="L46" s="4">
        <f t="shared" si="10"/>
        <v>1</v>
      </c>
      <c r="M46" s="4">
        <f t="shared" si="11"/>
        <v>0</v>
      </c>
      <c r="N46" s="4">
        <f t="shared" si="12"/>
        <v>24883</v>
      </c>
      <c r="O46" s="6">
        <f t="shared" si="1"/>
        <v>6</v>
      </c>
      <c r="P46" s="6">
        <f t="shared" si="2"/>
        <v>54</v>
      </c>
      <c r="Q46" s="6">
        <f t="shared" si="3"/>
        <v>43</v>
      </c>
      <c r="R46" s="4" t="str">
        <f t="shared" si="4"/>
        <v>13:54:43</v>
      </c>
      <c r="S46" s="4">
        <f t="shared" si="17"/>
        <v>236</v>
      </c>
      <c r="T46" s="4">
        <f t="shared" si="16"/>
        <v>0</v>
      </c>
      <c r="U46" s="4">
        <f t="shared" si="16"/>
        <v>0</v>
      </c>
      <c r="V46" s="4">
        <f t="shared" si="16"/>
        <v>0</v>
      </c>
    </row>
    <row r="47" spans="1:22">
      <c r="A47" s="3">
        <v>46</v>
      </c>
      <c r="B47" s="3" t="s">
        <v>59</v>
      </c>
      <c r="C47" s="4">
        <f t="shared" si="0"/>
        <v>25396</v>
      </c>
      <c r="D47" s="4">
        <f t="shared" si="6"/>
        <v>749</v>
      </c>
      <c r="E47" s="3">
        <v>262</v>
      </c>
      <c r="F47" s="4">
        <f t="shared" si="18"/>
        <v>24883</v>
      </c>
      <c r="G47" s="4">
        <f t="shared" si="13"/>
        <v>23887</v>
      </c>
      <c r="H47" s="4">
        <f t="shared" si="14"/>
        <v>0</v>
      </c>
      <c r="I47" s="4">
        <f t="shared" si="19"/>
        <v>0</v>
      </c>
      <c r="J47" s="4">
        <f t="shared" si="20"/>
        <v>0</v>
      </c>
      <c r="K47" s="4">
        <f t="shared" si="15"/>
        <v>0</v>
      </c>
      <c r="L47" s="4">
        <f t="shared" si="10"/>
        <v>1</v>
      </c>
      <c r="M47" s="4">
        <f t="shared" si="11"/>
        <v>0</v>
      </c>
      <c r="N47" s="4">
        <f t="shared" si="12"/>
        <v>25658</v>
      </c>
      <c r="O47" s="6">
        <f t="shared" si="1"/>
        <v>7</v>
      </c>
      <c r="P47" s="6">
        <f t="shared" si="2"/>
        <v>7</v>
      </c>
      <c r="Q47" s="6">
        <f t="shared" si="3"/>
        <v>38</v>
      </c>
      <c r="R47" s="4" t="str">
        <f t="shared" si="4"/>
        <v>14:07:38</v>
      </c>
      <c r="S47" s="4">
        <f t="shared" si="17"/>
        <v>262</v>
      </c>
      <c r="T47" s="4">
        <f t="shared" si="16"/>
        <v>0</v>
      </c>
      <c r="U47" s="4">
        <f t="shared" si="16"/>
        <v>0</v>
      </c>
      <c r="V47" s="4">
        <f t="shared" si="16"/>
        <v>0</v>
      </c>
    </row>
    <row r="48" spans="1:22">
      <c r="A48" s="3">
        <v>47</v>
      </c>
      <c r="B48" s="3" t="s">
        <v>41</v>
      </c>
      <c r="C48" s="4">
        <f t="shared" si="0"/>
        <v>25919</v>
      </c>
      <c r="D48" s="4">
        <f t="shared" si="6"/>
        <v>523</v>
      </c>
      <c r="E48" s="3">
        <v>247</v>
      </c>
      <c r="F48" s="4">
        <f t="shared" si="18"/>
        <v>25658</v>
      </c>
      <c r="G48" s="4">
        <f t="shared" si="13"/>
        <v>23887</v>
      </c>
      <c r="H48" s="4">
        <f t="shared" si="14"/>
        <v>0</v>
      </c>
      <c r="I48" s="4">
        <f t="shared" si="19"/>
        <v>0</v>
      </c>
      <c r="J48" s="4">
        <f t="shared" si="20"/>
        <v>0</v>
      </c>
      <c r="K48" s="4">
        <f t="shared" si="15"/>
        <v>0</v>
      </c>
      <c r="L48" s="4">
        <f t="shared" si="10"/>
        <v>1</v>
      </c>
      <c r="M48" s="4">
        <f t="shared" si="11"/>
        <v>0</v>
      </c>
      <c r="N48" s="4">
        <f t="shared" si="12"/>
        <v>26166</v>
      </c>
      <c r="O48" s="6">
        <f t="shared" si="1"/>
        <v>7</v>
      </c>
      <c r="P48" s="6">
        <f t="shared" si="2"/>
        <v>16</v>
      </c>
      <c r="Q48" s="6">
        <f t="shared" si="3"/>
        <v>6</v>
      </c>
      <c r="R48" s="4" t="str">
        <f t="shared" si="4"/>
        <v>14:16:06</v>
      </c>
      <c r="S48" s="4">
        <f t="shared" si="17"/>
        <v>247</v>
      </c>
      <c r="T48" s="4">
        <f t="shared" si="16"/>
        <v>0</v>
      </c>
      <c r="U48" s="4">
        <f t="shared" si="16"/>
        <v>0</v>
      </c>
      <c r="V48" s="4">
        <f t="shared" si="16"/>
        <v>0</v>
      </c>
    </row>
    <row r="49" spans="1:22">
      <c r="A49" s="3">
        <v>48</v>
      </c>
      <c r="B49" s="3" t="s">
        <v>5</v>
      </c>
      <c r="C49" s="4">
        <f t="shared" si="0"/>
        <v>26587</v>
      </c>
      <c r="D49" s="4">
        <f t="shared" si="6"/>
        <v>668</v>
      </c>
      <c r="E49" s="3">
        <v>245</v>
      </c>
      <c r="F49" s="4">
        <f t="shared" si="18"/>
        <v>26166</v>
      </c>
      <c r="G49" s="4">
        <f t="shared" si="13"/>
        <v>23887</v>
      </c>
      <c r="H49" s="4">
        <f t="shared" si="14"/>
        <v>0</v>
      </c>
      <c r="I49" s="4">
        <f t="shared" si="19"/>
        <v>0</v>
      </c>
      <c r="J49" s="4">
        <f t="shared" si="20"/>
        <v>0</v>
      </c>
      <c r="K49" s="4">
        <f t="shared" si="15"/>
        <v>0</v>
      </c>
      <c r="L49" s="4">
        <f t="shared" si="10"/>
        <v>1</v>
      </c>
      <c r="M49" s="4">
        <f t="shared" si="11"/>
        <v>0</v>
      </c>
      <c r="N49" s="4">
        <f t="shared" si="12"/>
        <v>26832</v>
      </c>
      <c r="O49" s="6">
        <f t="shared" si="1"/>
        <v>7</v>
      </c>
      <c r="P49" s="6">
        <f t="shared" si="2"/>
        <v>27</v>
      </c>
      <c r="Q49" s="6">
        <f t="shared" si="3"/>
        <v>12</v>
      </c>
      <c r="R49" s="4" t="str">
        <f t="shared" si="4"/>
        <v>14:27:12</v>
      </c>
      <c r="S49" s="4">
        <f t="shared" si="17"/>
        <v>245</v>
      </c>
      <c r="T49" s="4">
        <f t="shared" si="16"/>
        <v>0</v>
      </c>
      <c r="U49" s="4">
        <f t="shared" si="16"/>
        <v>0</v>
      </c>
      <c r="V49" s="4">
        <f t="shared" si="16"/>
        <v>0</v>
      </c>
    </row>
    <row r="50" spans="1:22">
      <c r="A50" s="3">
        <v>49</v>
      </c>
      <c r="B50" s="3" t="s">
        <v>31</v>
      </c>
      <c r="C50" s="4">
        <f t="shared" si="0"/>
        <v>27021</v>
      </c>
      <c r="D50" s="4">
        <f t="shared" si="6"/>
        <v>434</v>
      </c>
      <c r="E50" s="3">
        <v>318</v>
      </c>
      <c r="F50" s="4">
        <f t="shared" si="18"/>
        <v>26832</v>
      </c>
      <c r="G50" s="4">
        <f t="shared" si="13"/>
        <v>23887</v>
      </c>
      <c r="H50" s="4">
        <f t="shared" si="14"/>
        <v>0</v>
      </c>
      <c r="I50" s="4">
        <f t="shared" si="19"/>
        <v>0</v>
      </c>
      <c r="J50" s="4">
        <f t="shared" si="20"/>
        <v>0</v>
      </c>
      <c r="K50" s="4">
        <f t="shared" si="15"/>
        <v>0</v>
      </c>
      <c r="L50" s="4">
        <f t="shared" si="10"/>
        <v>1</v>
      </c>
      <c r="M50" s="4">
        <f t="shared" si="11"/>
        <v>0</v>
      </c>
      <c r="N50" s="4">
        <f t="shared" si="12"/>
        <v>27339</v>
      </c>
      <c r="O50" s="6">
        <f t="shared" si="1"/>
        <v>7</v>
      </c>
      <c r="P50" s="6">
        <f t="shared" si="2"/>
        <v>35</v>
      </c>
      <c r="Q50" s="6">
        <f t="shared" si="3"/>
        <v>39</v>
      </c>
      <c r="R50" s="4" t="str">
        <f t="shared" si="4"/>
        <v>14:35:39</v>
      </c>
      <c r="S50" s="4">
        <f t="shared" si="17"/>
        <v>318</v>
      </c>
      <c r="T50" s="4">
        <f t="shared" si="16"/>
        <v>0</v>
      </c>
      <c r="U50" s="4">
        <f t="shared" si="16"/>
        <v>0</v>
      </c>
      <c r="V50" s="4">
        <f t="shared" si="16"/>
        <v>0</v>
      </c>
    </row>
    <row r="51" spans="1:22">
      <c r="A51" s="3">
        <v>50</v>
      </c>
      <c r="B51" s="3" t="s">
        <v>20</v>
      </c>
      <c r="C51" s="4">
        <f t="shared" si="0"/>
        <v>27854</v>
      </c>
      <c r="D51" s="4">
        <f t="shared" si="6"/>
        <v>833</v>
      </c>
      <c r="E51" s="3">
        <v>345</v>
      </c>
      <c r="F51" s="4">
        <f t="shared" si="18"/>
        <v>27339</v>
      </c>
      <c r="G51" s="4">
        <f t="shared" si="13"/>
        <v>23887</v>
      </c>
      <c r="H51" s="4">
        <f t="shared" si="14"/>
        <v>0</v>
      </c>
      <c r="I51" s="4">
        <f t="shared" si="19"/>
        <v>0</v>
      </c>
      <c r="J51" s="4">
        <f t="shared" si="20"/>
        <v>0</v>
      </c>
      <c r="K51" s="4">
        <f t="shared" si="15"/>
        <v>0</v>
      </c>
      <c r="L51" s="4">
        <f t="shared" si="10"/>
        <v>1</v>
      </c>
      <c r="M51" s="4">
        <f t="shared" si="11"/>
        <v>0</v>
      </c>
      <c r="N51" s="4">
        <f t="shared" si="12"/>
        <v>28199</v>
      </c>
      <c r="O51" s="6">
        <f t="shared" si="1"/>
        <v>7</v>
      </c>
      <c r="P51" s="6">
        <f t="shared" si="2"/>
        <v>49</v>
      </c>
      <c r="Q51" s="6">
        <f t="shared" si="3"/>
        <v>59</v>
      </c>
      <c r="R51" s="4" t="str">
        <f t="shared" si="4"/>
        <v>14:49:59</v>
      </c>
      <c r="S51" s="4">
        <f t="shared" si="17"/>
        <v>345</v>
      </c>
      <c r="T51" s="4">
        <f t="shared" si="16"/>
        <v>0</v>
      </c>
      <c r="U51" s="4">
        <f t="shared" si="16"/>
        <v>0</v>
      </c>
      <c r="V51" s="4">
        <f t="shared" si="16"/>
        <v>0</v>
      </c>
    </row>
    <row r="52" spans="1:22">
      <c r="A52" s="3">
        <v>51</v>
      </c>
      <c r="B52" s="3" t="s">
        <v>21</v>
      </c>
      <c r="C52" s="4">
        <f t="shared" si="0"/>
        <v>28083</v>
      </c>
      <c r="D52" s="4">
        <f t="shared" si="6"/>
        <v>229</v>
      </c>
      <c r="E52" s="3">
        <v>320</v>
      </c>
      <c r="F52" s="4">
        <f t="shared" si="18"/>
        <v>28199</v>
      </c>
      <c r="G52" s="4">
        <f t="shared" si="13"/>
        <v>23887</v>
      </c>
      <c r="H52" s="4">
        <f t="shared" si="14"/>
        <v>0</v>
      </c>
      <c r="I52" s="4">
        <f t="shared" si="19"/>
        <v>116</v>
      </c>
      <c r="J52" s="4">
        <f t="shared" si="20"/>
        <v>0</v>
      </c>
      <c r="K52" s="4">
        <f t="shared" si="15"/>
        <v>0</v>
      </c>
      <c r="L52" s="4">
        <f t="shared" si="10"/>
        <v>0</v>
      </c>
      <c r="M52" s="4">
        <f t="shared" si="11"/>
        <v>1</v>
      </c>
      <c r="N52" s="4">
        <f t="shared" si="12"/>
        <v>28403</v>
      </c>
      <c r="O52" s="6">
        <f t="shared" si="1"/>
        <v>7</v>
      </c>
      <c r="P52" s="6">
        <f t="shared" si="2"/>
        <v>53</v>
      </c>
      <c r="Q52" s="6">
        <f t="shared" si="3"/>
        <v>23</v>
      </c>
      <c r="R52" s="4" t="str">
        <f t="shared" si="4"/>
        <v>14:53:23</v>
      </c>
      <c r="S52" s="4">
        <f t="shared" si="17"/>
        <v>320</v>
      </c>
      <c r="T52" s="4">
        <f t="shared" si="16"/>
        <v>1</v>
      </c>
      <c r="U52" s="4">
        <f t="shared" si="16"/>
        <v>0</v>
      </c>
      <c r="V52" s="4">
        <f t="shared" si="16"/>
        <v>0</v>
      </c>
    </row>
    <row r="53" spans="1:22">
      <c r="A53" s="3">
        <v>52</v>
      </c>
      <c r="B53" s="3" t="s">
        <v>66</v>
      </c>
      <c r="C53" s="4">
        <f t="shared" si="0"/>
        <v>29153</v>
      </c>
      <c r="D53" s="4">
        <f t="shared" si="6"/>
        <v>1070</v>
      </c>
      <c r="E53" s="3">
        <v>317</v>
      </c>
      <c r="F53" s="4">
        <f t="shared" si="18"/>
        <v>28199</v>
      </c>
      <c r="G53" s="4">
        <f t="shared" si="13"/>
        <v>28403</v>
      </c>
      <c r="H53" s="4">
        <f t="shared" si="14"/>
        <v>0</v>
      </c>
      <c r="I53" s="4">
        <f t="shared" si="19"/>
        <v>0</v>
      </c>
      <c r="J53" s="4">
        <f t="shared" si="20"/>
        <v>0</v>
      </c>
      <c r="K53" s="4">
        <f t="shared" si="15"/>
        <v>0</v>
      </c>
      <c r="L53" s="4">
        <f t="shared" si="10"/>
        <v>1</v>
      </c>
      <c r="M53" s="4">
        <f t="shared" si="11"/>
        <v>0</v>
      </c>
      <c r="N53" s="4">
        <f t="shared" si="12"/>
        <v>29470</v>
      </c>
      <c r="O53" s="6">
        <f t="shared" si="1"/>
        <v>8</v>
      </c>
      <c r="P53" s="6">
        <f t="shared" si="2"/>
        <v>11</v>
      </c>
      <c r="Q53" s="6">
        <f t="shared" si="3"/>
        <v>10</v>
      </c>
      <c r="R53" s="4" t="str">
        <f t="shared" si="4"/>
        <v>15:11:10</v>
      </c>
      <c r="S53" s="4">
        <f t="shared" si="17"/>
        <v>317</v>
      </c>
      <c r="T53" s="4">
        <f t="shared" si="16"/>
        <v>0</v>
      </c>
      <c r="U53" s="4">
        <f t="shared" si="16"/>
        <v>0</v>
      </c>
      <c r="V53" s="4">
        <f t="shared" si="16"/>
        <v>0</v>
      </c>
    </row>
    <row r="54" spans="1:22">
      <c r="A54" s="3">
        <v>53</v>
      </c>
      <c r="B54" s="3" t="s">
        <v>40</v>
      </c>
      <c r="C54" s="4">
        <f t="shared" si="0"/>
        <v>29552</v>
      </c>
      <c r="D54" s="4">
        <f t="shared" si="6"/>
        <v>399</v>
      </c>
      <c r="E54" s="3">
        <v>296</v>
      </c>
      <c r="F54" s="4">
        <f t="shared" si="18"/>
        <v>29470</v>
      </c>
      <c r="G54" s="4">
        <f t="shared" si="13"/>
        <v>28403</v>
      </c>
      <c r="H54" s="4">
        <f t="shared" si="14"/>
        <v>0</v>
      </c>
      <c r="I54" s="4">
        <f t="shared" si="19"/>
        <v>0</v>
      </c>
      <c r="J54" s="4">
        <f t="shared" si="20"/>
        <v>0</v>
      </c>
      <c r="K54" s="4">
        <f t="shared" si="15"/>
        <v>0</v>
      </c>
      <c r="L54" s="4">
        <f t="shared" si="10"/>
        <v>1</v>
      </c>
      <c r="M54" s="4">
        <f t="shared" si="11"/>
        <v>0</v>
      </c>
      <c r="N54" s="4">
        <f t="shared" si="12"/>
        <v>29848</v>
      </c>
      <c r="O54" s="6">
        <f t="shared" si="1"/>
        <v>8</v>
      </c>
      <c r="P54" s="6">
        <f t="shared" si="2"/>
        <v>17</v>
      </c>
      <c r="Q54" s="6">
        <f t="shared" si="3"/>
        <v>28</v>
      </c>
      <c r="R54" s="4" t="str">
        <f t="shared" si="4"/>
        <v>15:17:28</v>
      </c>
      <c r="S54" s="4">
        <f t="shared" si="17"/>
        <v>296</v>
      </c>
      <c r="T54" s="4">
        <f t="shared" si="16"/>
        <v>0</v>
      </c>
      <c r="U54" s="4">
        <f t="shared" si="16"/>
        <v>0</v>
      </c>
      <c r="V54" s="4">
        <f t="shared" si="16"/>
        <v>0</v>
      </c>
    </row>
    <row r="55" spans="1:22">
      <c r="A55" s="3">
        <v>54</v>
      </c>
      <c r="B55" s="3" t="s">
        <v>14</v>
      </c>
      <c r="C55" s="4">
        <f t="shared" si="0"/>
        <v>30269</v>
      </c>
      <c r="D55" s="4">
        <f t="shared" si="6"/>
        <v>717</v>
      </c>
      <c r="E55" s="3">
        <v>277</v>
      </c>
      <c r="F55" s="4">
        <f t="shared" si="18"/>
        <v>29848</v>
      </c>
      <c r="G55" s="4">
        <f t="shared" si="13"/>
        <v>28403</v>
      </c>
      <c r="H55" s="4">
        <f t="shared" si="14"/>
        <v>0</v>
      </c>
      <c r="I55" s="4">
        <f t="shared" si="19"/>
        <v>0</v>
      </c>
      <c r="J55" s="4">
        <f t="shared" si="20"/>
        <v>0</v>
      </c>
      <c r="K55" s="4">
        <f t="shared" si="15"/>
        <v>0</v>
      </c>
      <c r="L55" s="4">
        <f t="shared" si="10"/>
        <v>1</v>
      </c>
      <c r="M55" s="4">
        <f t="shared" si="11"/>
        <v>0</v>
      </c>
      <c r="N55" s="4">
        <f t="shared" si="12"/>
        <v>30546</v>
      </c>
      <c r="O55" s="6">
        <f t="shared" si="1"/>
        <v>8</v>
      </c>
      <c r="P55" s="6">
        <f t="shared" si="2"/>
        <v>29</v>
      </c>
      <c r="Q55" s="6">
        <f t="shared" si="3"/>
        <v>6</v>
      </c>
      <c r="R55" s="4" t="str">
        <f t="shared" si="4"/>
        <v>15:29:06</v>
      </c>
      <c r="S55" s="4">
        <f t="shared" si="17"/>
        <v>277</v>
      </c>
      <c r="T55" s="4">
        <f t="shared" si="16"/>
        <v>0</v>
      </c>
      <c r="U55" s="4">
        <f t="shared" si="16"/>
        <v>0</v>
      </c>
      <c r="V55" s="4">
        <f t="shared" si="16"/>
        <v>0</v>
      </c>
    </row>
    <row r="56" spans="1:22">
      <c r="A56" s="3">
        <v>55</v>
      </c>
      <c r="B56" s="3" t="s">
        <v>50</v>
      </c>
      <c r="C56" s="4">
        <f t="shared" si="0"/>
        <v>30651</v>
      </c>
      <c r="D56" s="4">
        <f t="shared" si="6"/>
        <v>382</v>
      </c>
      <c r="E56" s="3">
        <v>289</v>
      </c>
      <c r="F56" s="4">
        <f t="shared" si="18"/>
        <v>30546</v>
      </c>
      <c r="G56" s="4">
        <f t="shared" si="13"/>
        <v>28403</v>
      </c>
      <c r="H56" s="4">
        <f t="shared" si="14"/>
        <v>0</v>
      </c>
      <c r="I56" s="4">
        <f t="shared" si="19"/>
        <v>0</v>
      </c>
      <c r="J56" s="4">
        <f t="shared" si="20"/>
        <v>0</v>
      </c>
      <c r="K56" s="4">
        <f t="shared" si="15"/>
        <v>0</v>
      </c>
      <c r="L56" s="4">
        <f t="shared" si="10"/>
        <v>1</v>
      </c>
      <c r="M56" s="4">
        <f t="shared" si="11"/>
        <v>0</v>
      </c>
      <c r="N56" s="4">
        <f t="shared" si="12"/>
        <v>30940</v>
      </c>
      <c r="O56" s="6">
        <f t="shared" si="1"/>
        <v>8</v>
      </c>
      <c r="P56" s="6">
        <f t="shared" si="2"/>
        <v>35</v>
      </c>
      <c r="Q56" s="6">
        <f t="shared" si="3"/>
        <v>40</v>
      </c>
      <c r="R56" s="4" t="str">
        <f t="shared" si="4"/>
        <v>15:35:40</v>
      </c>
      <c r="S56" s="4">
        <f t="shared" si="17"/>
        <v>289</v>
      </c>
      <c r="T56" s="4">
        <f t="shared" si="16"/>
        <v>0</v>
      </c>
      <c r="U56" s="4">
        <f t="shared" si="16"/>
        <v>0</v>
      </c>
      <c r="V56" s="4">
        <f t="shared" si="16"/>
        <v>0</v>
      </c>
    </row>
    <row r="57" spans="1:22">
      <c r="A57" s="3">
        <v>56</v>
      </c>
      <c r="B57" s="3" t="s">
        <v>19</v>
      </c>
      <c r="C57" s="4">
        <f t="shared" si="0"/>
        <v>30887</v>
      </c>
      <c r="D57" s="4">
        <f t="shared" si="6"/>
        <v>236</v>
      </c>
      <c r="E57" s="3">
        <v>312</v>
      </c>
      <c r="F57" s="4">
        <f t="shared" si="18"/>
        <v>30940</v>
      </c>
      <c r="G57" s="4">
        <f t="shared" si="13"/>
        <v>28403</v>
      </c>
      <c r="H57" s="4">
        <f t="shared" si="14"/>
        <v>0</v>
      </c>
      <c r="I57" s="4">
        <f t="shared" si="19"/>
        <v>53</v>
      </c>
      <c r="J57" s="4">
        <f t="shared" si="20"/>
        <v>0</v>
      </c>
      <c r="K57" s="4">
        <f t="shared" si="15"/>
        <v>0</v>
      </c>
      <c r="L57" s="4">
        <f t="shared" si="10"/>
        <v>0</v>
      </c>
      <c r="M57" s="4">
        <f t="shared" si="11"/>
        <v>1</v>
      </c>
      <c r="N57" s="4">
        <f t="shared" si="12"/>
        <v>31199</v>
      </c>
      <c r="O57" s="6">
        <f t="shared" si="1"/>
        <v>8</v>
      </c>
      <c r="P57" s="6">
        <f t="shared" si="2"/>
        <v>39</v>
      </c>
      <c r="Q57" s="6">
        <f t="shared" si="3"/>
        <v>59</v>
      </c>
      <c r="R57" s="4" t="str">
        <f t="shared" si="4"/>
        <v>15:39:59</v>
      </c>
      <c r="S57" s="4">
        <f t="shared" si="17"/>
        <v>312</v>
      </c>
      <c r="T57" s="4">
        <f t="shared" si="16"/>
        <v>1</v>
      </c>
      <c r="U57" s="4">
        <f t="shared" si="16"/>
        <v>0</v>
      </c>
      <c r="V57" s="4">
        <f t="shared" si="16"/>
        <v>0</v>
      </c>
    </row>
    <row r="58" spans="1:22">
      <c r="A58" s="3">
        <v>57</v>
      </c>
      <c r="B58" s="3" t="s">
        <v>9</v>
      </c>
      <c r="C58" s="4">
        <f t="shared" si="0"/>
        <v>31415</v>
      </c>
      <c r="D58" s="4">
        <f t="shared" si="6"/>
        <v>528</v>
      </c>
      <c r="E58" s="3">
        <v>340</v>
      </c>
      <c r="F58" s="4">
        <f t="shared" si="18"/>
        <v>30940</v>
      </c>
      <c r="G58" s="4">
        <f t="shared" si="13"/>
        <v>31199</v>
      </c>
      <c r="H58" s="4">
        <f t="shared" si="14"/>
        <v>0</v>
      </c>
      <c r="I58" s="4">
        <f t="shared" si="19"/>
        <v>0</v>
      </c>
      <c r="J58" s="4">
        <f t="shared" si="20"/>
        <v>0</v>
      </c>
      <c r="K58" s="4">
        <f t="shared" si="15"/>
        <v>0</v>
      </c>
      <c r="L58" s="4">
        <f t="shared" si="10"/>
        <v>1</v>
      </c>
      <c r="M58" s="4">
        <f t="shared" si="11"/>
        <v>0</v>
      </c>
      <c r="N58" s="4">
        <f t="shared" si="12"/>
        <v>31755</v>
      </c>
      <c r="O58" s="6">
        <f t="shared" si="1"/>
        <v>8</v>
      </c>
      <c r="P58" s="6">
        <f t="shared" si="2"/>
        <v>49</v>
      </c>
      <c r="Q58" s="6">
        <f t="shared" si="3"/>
        <v>15</v>
      </c>
      <c r="R58" s="4" t="str">
        <f t="shared" si="4"/>
        <v>15:49:15</v>
      </c>
      <c r="S58" s="4">
        <f t="shared" si="17"/>
        <v>340</v>
      </c>
      <c r="T58" s="4">
        <f t="shared" si="16"/>
        <v>0</v>
      </c>
      <c r="U58" s="4">
        <f t="shared" si="16"/>
        <v>0</v>
      </c>
      <c r="V58" s="4">
        <f t="shared" si="16"/>
        <v>0</v>
      </c>
    </row>
    <row r="59" spans="1:22">
      <c r="A59" s="3">
        <v>58</v>
      </c>
      <c r="B59" s="3" t="s">
        <v>44</v>
      </c>
      <c r="C59" s="4">
        <f t="shared" si="0"/>
        <v>31910</v>
      </c>
      <c r="D59" s="4">
        <f t="shared" si="6"/>
        <v>495</v>
      </c>
      <c r="E59" s="3">
        <v>290</v>
      </c>
      <c r="F59" s="4">
        <f t="shared" si="18"/>
        <v>31755</v>
      </c>
      <c r="G59" s="4">
        <f t="shared" si="13"/>
        <v>31199</v>
      </c>
      <c r="H59" s="4">
        <f t="shared" si="14"/>
        <v>0</v>
      </c>
      <c r="I59" s="4">
        <f t="shared" si="19"/>
        <v>0</v>
      </c>
      <c r="J59" s="4">
        <f t="shared" si="20"/>
        <v>0</v>
      </c>
      <c r="K59" s="4">
        <f t="shared" si="15"/>
        <v>0</v>
      </c>
      <c r="L59" s="4">
        <f t="shared" si="10"/>
        <v>1</v>
      </c>
      <c r="M59" s="4">
        <f t="shared" si="11"/>
        <v>0</v>
      </c>
      <c r="N59" s="4">
        <f t="shared" si="12"/>
        <v>32200</v>
      </c>
      <c r="O59" s="6">
        <f t="shared" si="1"/>
        <v>8</v>
      </c>
      <c r="P59" s="6">
        <f t="shared" si="2"/>
        <v>56</v>
      </c>
      <c r="Q59" s="6">
        <f t="shared" si="3"/>
        <v>40</v>
      </c>
      <c r="R59" s="4" t="str">
        <f t="shared" si="4"/>
        <v>15:56:40</v>
      </c>
      <c r="S59" s="4">
        <f t="shared" si="17"/>
        <v>290</v>
      </c>
      <c r="T59" s="4">
        <f t="shared" si="16"/>
        <v>0</v>
      </c>
      <c r="U59" s="4">
        <f t="shared" si="16"/>
        <v>0</v>
      </c>
      <c r="V59" s="4">
        <f t="shared" si="16"/>
        <v>0</v>
      </c>
    </row>
    <row r="60" spans="1:22">
      <c r="A60" s="3">
        <v>59</v>
      </c>
      <c r="B60" s="3" t="s">
        <v>67</v>
      </c>
      <c r="C60" s="4">
        <f t="shared" si="0"/>
        <v>32220</v>
      </c>
      <c r="D60" s="4">
        <f t="shared" si="6"/>
        <v>310</v>
      </c>
      <c r="E60" s="3">
        <v>247</v>
      </c>
      <c r="F60" s="4">
        <f t="shared" si="18"/>
        <v>32200</v>
      </c>
      <c r="G60" s="4">
        <f t="shared" si="13"/>
        <v>31199</v>
      </c>
      <c r="H60" s="4">
        <f t="shared" si="14"/>
        <v>0</v>
      </c>
      <c r="I60" s="4">
        <f t="shared" si="19"/>
        <v>0</v>
      </c>
      <c r="J60" s="4">
        <f t="shared" si="20"/>
        <v>0</v>
      </c>
      <c r="K60" s="4">
        <f t="shared" si="15"/>
        <v>0</v>
      </c>
      <c r="L60" s="4">
        <f t="shared" si="10"/>
        <v>1</v>
      </c>
      <c r="M60" s="4">
        <f t="shared" si="11"/>
        <v>0</v>
      </c>
      <c r="N60" s="4">
        <f t="shared" si="12"/>
        <v>32467</v>
      </c>
      <c r="O60" s="6">
        <f t="shared" si="1"/>
        <v>9</v>
      </c>
      <c r="P60" s="6">
        <f t="shared" si="2"/>
        <v>1</v>
      </c>
      <c r="Q60" s="6">
        <f t="shared" si="3"/>
        <v>7</v>
      </c>
      <c r="R60" s="4" t="str">
        <f t="shared" si="4"/>
        <v>16:01:07</v>
      </c>
      <c r="S60" s="4">
        <f t="shared" si="17"/>
        <v>247</v>
      </c>
      <c r="T60" s="4">
        <f t="shared" si="16"/>
        <v>0</v>
      </c>
      <c r="U60" s="4">
        <f t="shared" si="16"/>
        <v>0</v>
      </c>
      <c r="V60" s="4">
        <f t="shared" si="16"/>
        <v>0</v>
      </c>
    </row>
    <row r="61" spans="1:22">
      <c r="A61" s="3">
        <v>60</v>
      </c>
      <c r="B61" s="3" t="s">
        <v>13</v>
      </c>
      <c r="C61" s="4">
        <f t="shared" si="0"/>
        <v>32868</v>
      </c>
      <c r="D61" s="4">
        <f t="shared" si="6"/>
        <v>648</v>
      </c>
      <c r="E61" s="3">
        <v>280</v>
      </c>
      <c r="F61" s="4">
        <f t="shared" si="18"/>
        <v>32467</v>
      </c>
      <c r="G61" s="4">
        <f t="shared" si="13"/>
        <v>31199</v>
      </c>
      <c r="H61" s="4">
        <f t="shared" si="14"/>
        <v>0</v>
      </c>
      <c r="I61" s="4">
        <f t="shared" si="19"/>
        <v>0</v>
      </c>
      <c r="J61" s="4">
        <f t="shared" si="20"/>
        <v>0</v>
      </c>
      <c r="K61" s="4">
        <f t="shared" si="15"/>
        <v>0</v>
      </c>
      <c r="L61" s="4">
        <f t="shared" si="10"/>
        <v>1</v>
      </c>
      <c r="M61" s="4">
        <f t="shared" si="11"/>
        <v>0</v>
      </c>
      <c r="N61" s="4">
        <f t="shared" si="12"/>
        <v>33148</v>
      </c>
      <c r="O61" s="6">
        <f t="shared" si="1"/>
        <v>9</v>
      </c>
      <c r="P61" s="6">
        <f t="shared" si="2"/>
        <v>12</v>
      </c>
      <c r="Q61" s="6">
        <f t="shared" si="3"/>
        <v>28</v>
      </c>
      <c r="R61" s="4" t="str">
        <f t="shared" si="4"/>
        <v>16:12:28</v>
      </c>
      <c r="S61" s="4">
        <f t="shared" si="17"/>
        <v>280</v>
      </c>
      <c r="T61" s="4">
        <f t="shared" si="16"/>
        <v>0</v>
      </c>
      <c r="U61" s="4">
        <f t="shared" si="16"/>
        <v>0</v>
      </c>
      <c r="V61" s="4">
        <f t="shared" si="16"/>
        <v>0</v>
      </c>
    </row>
    <row r="62" spans="1:22">
      <c r="A62" s="3">
        <v>61</v>
      </c>
      <c r="B62" s="3" t="s">
        <v>53</v>
      </c>
      <c r="C62" s="4">
        <f t="shared" si="0"/>
        <v>33548</v>
      </c>
      <c r="D62" s="4">
        <f t="shared" si="6"/>
        <v>680</v>
      </c>
      <c r="E62" s="3">
        <v>245</v>
      </c>
      <c r="F62" s="4">
        <f t="shared" si="18"/>
        <v>33148</v>
      </c>
      <c r="G62" s="4">
        <f t="shared" si="13"/>
        <v>31199</v>
      </c>
      <c r="H62" s="4">
        <f t="shared" si="14"/>
        <v>0</v>
      </c>
      <c r="I62" s="4">
        <f t="shared" si="19"/>
        <v>0</v>
      </c>
      <c r="J62" s="4">
        <f t="shared" si="20"/>
        <v>0</v>
      </c>
      <c r="K62" s="4">
        <f t="shared" si="15"/>
        <v>0</v>
      </c>
      <c r="L62" s="4">
        <f t="shared" si="10"/>
        <v>1</v>
      </c>
      <c r="M62" s="4">
        <f t="shared" si="11"/>
        <v>0</v>
      </c>
      <c r="N62" s="4">
        <f t="shared" si="12"/>
        <v>33793</v>
      </c>
      <c r="O62" s="6">
        <f t="shared" si="1"/>
        <v>9</v>
      </c>
      <c r="P62" s="6">
        <f t="shared" si="2"/>
        <v>23</v>
      </c>
      <c r="Q62" s="6">
        <f t="shared" si="3"/>
        <v>13</v>
      </c>
      <c r="R62" s="4" t="str">
        <f t="shared" si="4"/>
        <v>16:23:13</v>
      </c>
      <c r="S62" s="4">
        <f t="shared" si="17"/>
        <v>245</v>
      </c>
      <c r="T62" s="4">
        <f t="shared" si="16"/>
        <v>0</v>
      </c>
      <c r="U62" s="4">
        <f t="shared" si="16"/>
        <v>0</v>
      </c>
      <c r="V62" s="4">
        <f t="shared" si="16"/>
        <v>0</v>
      </c>
    </row>
    <row r="63" spans="1:22">
      <c r="A63" s="3">
        <v>62</v>
      </c>
      <c r="B63" s="3" t="s">
        <v>38</v>
      </c>
      <c r="C63" s="4">
        <f t="shared" si="0"/>
        <v>34346</v>
      </c>
      <c r="D63" s="4">
        <f t="shared" si="6"/>
        <v>798</v>
      </c>
      <c r="E63" s="3">
        <v>276</v>
      </c>
      <c r="F63" s="4">
        <f t="shared" si="18"/>
        <v>33793</v>
      </c>
      <c r="G63" s="4">
        <f t="shared" si="13"/>
        <v>31199</v>
      </c>
      <c r="H63" s="4">
        <f t="shared" si="14"/>
        <v>0</v>
      </c>
      <c r="I63" s="4">
        <f t="shared" si="19"/>
        <v>0</v>
      </c>
      <c r="J63" s="4">
        <f t="shared" si="20"/>
        <v>0</v>
      </c>
      <c r="K63" s="4">
        <f t="shared" si="15"/>
        <v>0</v>
      </c>
      <c r="L63" s="4">
        <f t="shared" si="10"/>
        <v>1</v>
      </c>
      <c r="M63" s="4">
        <f t="shared" si="11"/>
        <v>0</v>
      </c>
      <c r="N63" s="4">
        <f t="shared" si="12"/>
        <v>34622</v>
      </c>
      <c r="O63" s="6">
        <f t="shared" si="1"/>
        <v>9</v>
      </c>
      <c r="P63" s="6">
        <f t="shared" si="2"/>
        <v>37</v>
      </c>
      <c r="Q63" s="6">
        <f t="shared" si="3"/>
        <v>2</v>
      </c>
      <c r="R63" s="4" t="str">
        <f t="shared" si="4"/>
        <v>16:37:02</v>
      </c>
      <c r="S63" s="4">
        <f t="shared" si="17"/>
        <v>276</v>
      </c>
      <c r="T63" s="4">
        <f t="shared" si="16"/>
        <v>0</v>
      </c>
      <c r="U63" s="4">
        <f t="shared" si="16"/>
        <v>0</v>
      </c>
      <c r="V63" s="4">
        <f t="shared" si="16"/>
        <v>0</v>
      </c>
    </row>
    <row r="64" spans="1:22">
      <c r="A64" s="3">
        <v>63</v>
      </c>
      <c r="B64" s="3" t="s">
        <v>23</v>
      </c>
      <c r="C64" s="4">
        <f t="shared" si="0"/>
        <v>34570</v>
      </c>
      <c r="D64" s="4">
        <f t="shared" si="6"/>
        <v>224</v>
      </c>
      <c r="E64" s="3">
        <v>250</v>
      </c>
      <c r="F64" s="4">
        <f t="shared" si="18"/>
        <v>34622</v>
      </c>
      <c r="G64" s="4">
        <f t="shared" si="13"/>
        <v>31199</v>
      </c>
      <c r="H64" s="4">
        <f t="shared" si="14"/>
        <v>0</v>
      </c>
      <c r="I64" s="4">
        <f t="shared" si="19"/>
        <v>52</v>
      </c>
      <c r="J64" s="4">
        <f t="shared" si="20"/>
        <v>0</v>
      </c>
      <c r="K64" s="4">
        <f t="shared" si="15"/>
        <v>0</v>
      </c>
      <c r="L64" s="4">
        <f t="shared" si="10"/>
        <v>0</v>
      </c>
      <c r="M64" s="4">
        <f t="shared" si="11"/>
        <v>1</v>
      </c>
      <c r="N64" s="4">
        <f t="shared" si="12"/>
        <v>34820</v>
      </c>
      <c r="O64" s="6">
        <f t="shared" si="1"/>
        <v>9</v>
      </c>
      <c r="P64" s="6">
        <f t="shared" si="2"/>
        <v>40</v>
      </c>
      <c r="Q64" s="6">
        <f t="shared" si="3"/>
        <v>20</v>
      </c>
      <c r="R64" s="4" t="str">
        <f t="shared" si="4"/>
        <v>16:40:20</v>
      </c>
      <c r="S64" s="4">
        <f t="shared" si="17"/>
        <v>250</v>
      </c>
      <c r="T64" s="4">
        <f t="shared" si="16"/>
        <v>1</v>
      </c>
      <c r="U64" s="4">
        <f t="shared" si="16"/>
        <v>0</v>
      </c>
      <c r="V64" s="4">
        <f t="shared" si="16"/>
        <v>0</v>
      </c>
    </row>
    <row r="65" spans="1:22">
      <c r="A65" s="3">
        <v>64</v>
      </c>
      <c r="B65" s="3" t="s">
        <v>39</v>
      </c>
      <c r="C65" s="4">
        <f t="shared" si="0"/>
        <v>35641</v>
      </c>
      <c r="D65" s="4">
        <f t="shared" si="6"/>
        <v>1071</v>
      </c>
      <c r="E65" s="3">
        <v>287</v>
      </c>
      <c r="F65" s="4">
        <f t="shared" si="18"/>
        <v>34622</v>
      </c>
      <c r="G65" s="4">
        <f t="shared" si="13"/>
        <v>34820</v>
      </c>
      <c r="H65" s="4">
        <f t="shared" si="14"/>
        <v>0</v>
      </c>
      <c r="I65" s="4">
        <f t="shared" si="19"/>
        <v>0</v>
      </c>
      <c r="J65" s="4">
        <f t="shared" si="20"/>
        <v>0</v>
      </c>
      <c r="K65" s="4">
        <f t="shared" si="15"/>
        <v>0</v>
      </c>
      <c r="L65" s="4">
        <f t="shared" si="10"/>
        <v>1</v>
      </c>
      <c r="M65" s="4">
        <f t="shared" si="11"/>
        <v>0</v>
      </c>
      <c r="N65" s="4">
        <f t="shared" si="12"/>
        <v>35928</v>
      </c>
      <c r="O65" s="6">
        <f t="shared" si="1"/>
        <v>9</v>
      </c>
      <c r="P65" s="6">
        <f t="shared" si="2"/>
        <v>58</v>
      </c>
      <c r="Q65" s="6">
        <f t="shared" si="3"/>
        <v>48</v>
      </c>
      <c r="R65" s="4" t="str">
        <f t="shared" si="4"/>
        <v>16:58:48</v>
      </c>
      <c r="S65" s="4">
        <f t="shared" si="17"/>
        <v>287</v>
      </c>
      <c r="T65" s="4">
        <f t="shared" si="16"/>
        <v>0</v>
      </c>
      <c r="U65" s="4">
        <f t="shared" si="16"/>
        <v>0</v>
      </c>
      <c r="V65" s="4">
        <f t="shared" si="16"/>
        <v>0</v>
      </c>
    </row>
    <row r="66" spans="1:22">
      <c r="A66" s="3">
        <v>65</v>
      </c>
      <c r="B66" s="3" t="s">
        <v>1</v>
      </c>
      <c r="C66" s="4">
        <f t="shared" ref="C66:C70" si="21">3600*(LEFT(B66,2)-7)+60*LEFT(RIGHT(B66,5),2)+RIGHT(B66,2)</f>
        <v>36175</v>
      </c>
      <c r="D66" s="4">
        <f t="shared" si="6"/>
        <v>534</v>
      </c>
      <c r="E66" s="3">
        <v>254</v>
      </c>
      <c r="F66" s="4">
        <f t="shared" si="18"/>
        <v>35928</v>
      </c>
      <c r="G66" s="4">
        <f t="shared" si="13"/>
        <v>34820</v>
      </c>
      <c r="H66" s="4">
        <f t="shared" si="14"/>
        <v>0</v>
      </c>
      <c r="I66" s="4">
        <f t="shared" si="19"/>
        <v>0</v>
      </c>
      <c r="J66" s="4">
        <f t="shared" si="20"/>
        <v>0</v>
      </c>
      <c r="K66" s="4">
        <f t="shared" si="15"/>
        <v>0</v>
      </c>
      <c r="L66" s="4">
        <f t="shared" si="10"/>
        <v>1</v>
      </c>
      <c r="M66" s="4">
        <f t="shared" si="11"/>
        <v>0</v>
      </c>
      <c r="N66" s="4">
        <f t="shared" si="12"/>
        <v>36429</v>
      </c>
      <c r="O66" s="6">
        <f t="shared" ref="O66:O70" si="22">_xlfn.FLOOR.MATH(N66/3600)</f>
        <v>10</v>
      </c>
      <c r="P66" s="6">
        <f t="shared" ref="P66:P70" si="23">_xlfn.FLOOR.MATH((N66-3600*O66)/60)</f>
        <v>7</v>
      </c>
      <c r="Q66" s="6">
        <f t="shared" ref="Q66:Q70" si="24">N66-3600*O66-60*P66</f>
        <v>9</v>
      </c>
      <c r="R66" s="4" t="str">
        <f t="shared" ref="R66:R70" si="25">TEXT(7+O66,"00") &amp; ":" &amp; TEXT(P66,"00") &amp; ":" &amp; TEXT(Q66,"00")</f>
        <v>17:07:09</v>
      </c>
      <c r="S66" s="4">
        <f t="shared" si="17"/>
        <v>254</v>
      </c>
      <c r="T66" s="4">
        <f t="shared" si="16"/>
        <v>0</v>
      </c>
      <c r="U66" s="4">
        <f t="shared" si="16"/>
        <v>0</v>
      </c>
      <c r="V66" s="4">
        <f t="shared" si="16"/>
        <v>0</v>
      </c>
    </row>
    <row r="67" spans="1:22">
      <c r="A67" s="3">
        <v>66</v>
      </c>
      <c r="B67" s="3" t="s">
        <v>61</v>
      </c>
      <c r="C67" s="4">
        <f t="shared" si="21"/>
        <v>36961</v>
      </c>
      <c r="D67" s="4">
        <f t="shared" ref="D67:D70" si="26">C67-C66</f>
        <v>786</v>
      </c>
      <c r="E67" s="3">
        <v>292</v>
      </c>
      <c r="F67" s="4">
        <f t="shared" si="18"/>
        <v>36429</v>
      </c>
      <c r="G67" s="4">
        <f t="shared" si="13"/>
        <v>34820</v>
      </c>
      <c r="H67" s="4">
        <f t="shared" si="14"/>
        <v>0</v>
      </c>
      <c r="I67" s="4">
        <f t="shared" si="19"/>
        <v>0</v>
      </c>
      <c r="J67" s="4">
        <f t="shared" si="20"/>
        <v>0</v>
      </c>
      <c r="K67" s="4">
        <f t="shared" si="15"/>
        <v>0</v>
      </c>
      <c r="L67" s="4">
        <f t="shared" ref="L67:L70" si="27">IF(I67&lt;=J67,IF(I67&lt;=K67,1,0),0)</f>
        <v>1</v>
      </c>
      <c r="M67" s="4">
        <f t="shared" ref="M67:M70" si="28">IF(J67&lt;I67,IF(J67&lt;=K67,1,0),0)</f>
        <v>0</v>
      </c>
      <c r="N67" s="4">
        <f t="shared" ref="N67:N70" si="29">MIN(I67,J67,K67)+E67+C67</f>
        <v>37253</v>
      </c>
      <c r="O67" s="6">
        <f t="shared" si="22"/>
        <v>10</v>
      </c>
      <c r="P67" s="6">
        <f t="shared" si="23"/>
        <v>20</v>
      </c>
      <c r="Q67" s="6">
        <f t="shared" si="24"/>
        <v>53</v>
      </c>
      <c r="R67" s="4" t="str">
        <f t="shared" si="25"/>
        <v>17:20:53</v>
      </c>
      <c r="S67" s="4">
        <f t="shared" si="17"/>
        <v>292</v>
      </c>
      <c r="T67" s="4">
        <f t="shared" si="16"/>
        <v>0</v>
      </c>
      <c r="U67" s="4">
        <f t="shared" si="16"/>
        <v>0</v>
      </c>
      <c r="V67" s="4">
        <f t="shared" si="16"/>
        <v>0</v>
      </c>
    </row>
    <row r="68" spans="1:22">
      <c r="A68" s="3">
        <v>67</v>
      </c>
      <c r="B68" s="3" t="s">
        <v>10</v>
      </c>
      <c r="C68" s="4">
        <f t="shared" si="21"/>
        <v>37452</v>
      </c>
      <c r="D68" s="4">
        <f t="shared" si="26"/>
        <v>491</v>
      </c>
      <c r="E68" s="3">
        <v>336</v>
      </c>
      <c r="F68" s="4">
        <f t="shared" si="18"/>
        <v>37253</v>
      </c>
      <c r="G68" s="4">
        <f t="shared" ref="G68:G70" si="30">IF(M67=1,N67,G67)</f>
        <v>34820</v>
      </c>
      <c r="H68" s="4">
        <f t="shared" ref="H68:H70" si="31">IF(L67+M67=0,N67,H67)</f>
        <v>0</v>
      </c>
      <c r="I68" s="4">
        <f t="shared" si="19"/>
        <v>0</v>
      </c>
      <c r="J68" s="4">
        <f t="shared" si="20"/>
        <v>0</v>
      </c>
      <c r="K68" s="4">
        <f t="shared" ref="K68:K70" si="32">MAX(0,H68-C68)</f>
        <v>0</v>
      </c>
      <c r="L68" s="4">
        <f t="shared" si="27"/>
        <v>1</v>
      </c>
      <c r="M68" s="4">
        <f t="shared" si="28"/>
        <v>0</v>
      </c>
      <c r="N68" s="4">
        <f t="shared" si="29"/>
        <v>37788</v>
      </c>
      <c r="O68" s="6">
        <f t="shared" si="22"/>
        <v>10</v>
      </c>
      <c r="P68" s="6">
        <f t="shared" si="23"/>
        <v>29</v>
      </c>
      <c r="Q68" s="6">
        <f t="shared" si="24"/>
        <v>48</v>
      </c>
      <c r="R68" s="4" t="str">
        <f t="shared" si="25"/>
        <v>17:29:48</v>
      </c>
      <c r="S68" s="4">
        <f t="shared" si="17"/>
        <v>336</v>
      </c>
      <c r="T68" s="4">
        <f t="shared" ref="T68:V70" si="33">IF(I68=0,0,T67+1)</f>
        <v>0</v>
      </c>
      <c r="U68" s="4">
        <f t="shared" si="33"/>
        <v>0</v>
      </c>
      <c r="V68" s="4">
        <f t="shared" si="33"/>
        <v>0</v>
      </c>
    </row>
    <row r="69" spans="1:22">
      <c r="A69" s="3">
        <v>68</v>
      </c>
      <c r="B69" s="3" t="s">
        <v>62</v>
      </c>
      <c r="C69" s="4">
        <f t="shared" si="21"/>
        <v>38541</v>
      </c>
      <c r="D69" s="4">
        <f t="shared" si="26"/>
        <v>1089</v>
      </c>
      <c r="E69" s="3">
        <v>324</v>
      </c>
      <c r="F69" s="4">
        <f t="shared" si="18"/>
        <v>37788</v>
      </c>
      <c r="G69" s="4">
        <f t="shared" si="30"/>
        <v>34820</v>
      </c>
      <c r="H69" s="4">
        <f t="shared" si="31"/>
        <v>0</v>
      </c>
      <c r="I69" s="4">
        <f t="shared" si="19"/>
        <v>0</v>
      </c>
      <c r="J69" s="4">
        <f t="shared" si="20"/>
        <v>0</v>
      </c>
      <c r="K69" s="4">
        <f t="shared" si="32"/>
        <v>0</v>
      </c>
      <c r="L69" s="4">
        <f t="shared" si="27"/>
        <v>1</v>
      </c>
      <c r="M69" s="4">
        <f t="shared" si="28"/>
        <v>0</v>
      </c>
      <c r="N69" s="4">
        <f t="shared" si="29"/>
        <v>38865</v>
      </c>
      <c r="O69" s="6">
        <f t="shared" si="22"/>
        <v>10</v>
      </c>
      <c r="P69" s="6">
        <f t="shared" si="23"/>
        <v>47</v>
      </c>
      <c r="Q69" s="6">
        <f t="shared" si="24"/>
        <v>45</v>
      </c>
      <c r="R69" s="4" t="str">
        <f t="shared" si="25"/>
        <v>17:47:45</v>
      </c>
      <c r="S69" s="4">
        <f t="shared" si="17"/>
        <v>324</v>
      </c>
      <c r="T69" s="4">
        <f t="shared" si="33"/>
        <v>0</v>
      </c>
      <c r="U69" s="4">
        <f t="shared" si="33"/>
        <v>0</v>
      </c>
      <c r="V69" s="4">
        <f t="shared" si="33"/>
        <v>0</v>
      </c>
    </row>
    <row r="70" spans="1:22">
      <c r="A70" s="3">
        <v>69</v>
      </c>
      <c r="B70" s="3" t="s">
        <v>30</v>
      </c>
      <c r="C70" s="4">
        <f t="shared" si="21"/>
        <v>39307</v>
      </c>
      <c r="D70" s="4">
        <f t="shared" si="26"/>
        <v>766</v>
      </c>
      <c r="E70" s="3">
        <v>263</v>
      </c>
      <c r="F70" s="4">
        <f t="shared" si="18"/>
        <v>38865</v>
      </c>
      <c r="G70" s="4">
        <f t="shared" si="30"/>
        <v>34820</v>
      </c>
      <c r="H70" s="4">
        <f t="shared" si="31"/>
        <v>0</v>
      </c>
      <c r="I70" s="4">
        <f t="shared" si="19"/>
        <v>0</v>
      </c>
      <c r="J70" s="4">
        <f t="shared" si="20"/>
        <v>0</v>
      </c>
      <c r="K70" s="4">
        <f t="shared" si="32"/>
        <v>0</v>
      </c>
      <c r="L70" s="4">
        <f t="shared" si="27"/>
        <v>1</v>
      </c>
      <c r="M70" s="4">
        <f t="shared" si="28"/>
        <v>0</v>
      </c>
      <c r="N70" s="4">
        <f t="shared" si="29"/>
        <v>39570</v>
      </c>
      <c r="O70" s="6">
        <f t="shared" si="22"/>
        <v>10</v>
      </c>
      <c r="P70" s="6">
        <f t="shared" si="23"/>
        <v>59</v>
      </c>
      <c r="Q70" s="6">
        <f t="shared" si="24"/>
        <v>30</v>
      </c>
      <c r="R70" s="4" t="str">
        <f t="shared" si="25"/>
        <v>17:59:30</v>
      </c>
      <c r="S70" s="4">
        <f t="shared" si="17"/>
        <v>263</v>
      </c>
      <c r="T70" s="4">
        <f t="shared" si="33"/>
        <v>0</v>
      </c>
      <c r="U70" s="4">
        <f t="shared" si="33"/>
        <v>0</v>
      </c>
      <c r="V70" s="4">
        <f t="shared" si="33"/>
        <v>0</v>
      </c>
    </row>
    <row r="71" spans="1:22">
      <c r="D71" s="1">
        <f>SUM(D2:D70)</f>
        <v>39307</v>
      </c>
      <c r="E71" s="1">
        <f>SUM(E2:E70)</f>
        <v>19685</v>
      </c>
      <c r="F71" s="7"/>
      <c r="G71" s="7"/>
      <c r="I71" s="8">
        <f>SUM(I2:I70)</f>
        <v>702</v>
      </c>
      <c r="J71" s="8">
        <f>SUM(J2:J70)</f>
        <v>0</v>
      </c>
      <c r="K71" s="8">
        <f>SUM(K2:K70)</f>
        <v>0</v>
      </c>
      <c r="S71" s="1">
        <f>SUM(S2:S70)</f>
        <v>19685</v>
      </c>
    </row>
    <row r="72" spans="1:22">
      <c r="D72" s="1">
        <f>AVERAGE(D2:D70)</f>
        <v>569.66666666666663</v>
      </c>
      <c r="E72" s="1">
        <f>AVERAGE(E2:E70)</f>
        <v>285.28985507246375</v>
      </c>
      <c r="I72" s="1">
        <f>AVERAGE(I2:I70)</f>
        <v>10.173913043478262</v>
      </c>
      <c r="J72" s="1">
        <f>AVERAGE(J2:J70)</f>
        <v>0</v>
      </c>
      <c r="K72" s="1">
        <f>AVERAGE(K2:K70)</f>
        <v>0</v>
      </c>
      <c r="O72" s="1">
        <f>AVERAGE(O2:O70)</f>
        <v>4.7971014492753623</v>
      </c>
      <c r="P72" s="1">
        <f>AVERAGE(P2:P70)</f>
        <v>30.840579710144926</v>
      </c>
      <c r="Q72" s="1">
        <f>AVERAGE(Q2:Q70)</f>
        <v>26.536231884057973</v>
      </c>
      <c r="S72" s="1">
        <f>AVERAGE(S2:S70)</f>
        <v>285.28985507246375</v>
      </c>
      <c r="T72" s="1">
        <f>AVERAGE(T2:T70)</f>
        <v>8.6956521739130432E-2</v>
      </c>
      <c r="U72" s="1">
        <f>AVERAGE(U2:U70)</f>
        <v>0</v>
      </c>
      <c r="V72" s="1">
        <f>AVERAGE(V2:V70)</f>
        <v>0</v>
      </c>
    </row>
  </sheetData>
  <autoFilter ref="A1:V72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abSelected="1" topLeftCell="F1" zoomScale="85" zoomScaleNormal="85" workbookViewId="0">
      <pane ySplit="1" topLeftCell="A32" activePane="bottomLeft" state="frozen"/>
      <selection pane="bottomLeft" activeCell="H71" sqref="H71"/>
    </sheetView>
  </sheetViews>
  <sheetFormatPr defaultRowHeight="14.4"/>
  <cols>
    <col min="1" max="1" width="13.5546875" style="1" bestFit="1" customWidth="1"/>
    <col min="2" max="2" width="21.6640625" style="1" bestFit="1" customWidth="1"/>
    <col min="3" max="4" width="21.6640625" style="1" customWidth="1"/>
    <col min="5" max="5" width="20.5546875" style="1" bestFit="1" customWidth="1"/>
    <col min="6" max="7" width="28.77734375" style="1" bestFit="1" customWidth="1"/>
    <col min="8" max="8" width="28.77734375" style="1" customWidth="1"/>
    <col min="9" max="10" width="22.5546875" style="1" bestFit="1" customWidth="1"/>
    <col min="11" max="13" width="22.5546875" style="1" customWidth="1"/>
    <col min="14" max="14" width="18.44140625" style="1" bestFit="1" customWidth="1"/>
    <col min="15" max="15" width="1.21875" style="1" customWidth="1"/>
    <col min="16" max="17" width="1.33203125" style="1" customWidth="1"/>
    <col min="18" max="18" width="24.6640625" style="1" bestFit="1" customWidth="1"/>
    <col min="19" max="19" width="16.109375" style="1" bestFit="1" customWidth="1"/>
    <col min="20" max="22" width="22.88671875" style="1" customWidth="1"/>
    <col min="23" max="16384" width="8.88671875" style="1"/>
  </cols>
  <sheetData>
    <row r="1" spans="1:22">
      <c r="A1" s="2" t="s">
        <v>0</v>
      </c>
      <c r="B1" s="2" t="s">
        <v>71</v>
      </c>
      <c r="C1" s="2" t="s">
        <v>74</v>
      </c>
      <c r="D1" s="2" t="s">
        <v>80</v>
      </c>
      <c r="E1" s="2" t="s">
        <v>70</v>
      </c>
      <c r="F1" s="2" t="s">
        <v>87</v>
      </c>
      <c r="G1" s="2" t="s">
        <v>88</v>
      </c>
      <c r="H1" s="2" t="s">
        <v>89</v>
      </c>
      <c r="I1" s="2" t="s">
        <v>82</v>
      </c>
      <c r="J1" s="2" t="s">
        <v>83</v>
      </c>
      <c r="K1" s="2" t="s">
        <v>90</v>
      </c>
      <c r="L1" s="2" t="s">
        <v>84</v>
      </c>
      <c r="M1" s="2" t="s">
        <v>91</v>
      </c>
      <c r="N1" s="2" t="s">
        <v>75</v>
      </c>
      <c r="O1" s="2" t="s">
        <v>76</v>
      </c>
      <c r="P1" s="2" t="s">
        <v>77</v>
      </c>
      <c r="Q1" s="2" t="s">
        <v>75</v>
      </c>
      <c r="R1" s="2" t="s">
        <v>73</v>
      </c>
      <c r="S1" s="2" t="s">
        <v>81</v>
      </c>
      <c r="T1" s="2" t="s">
        <v>85</v>
      </c>
      <c r="U1" s="2" t="s">
        <v>86</v>
      </c>
      <c r="V1" s="2" t="s">
        <v>92</v>
      </c>
    </row>
    <row r="2" spans="1:22">
      <c r="A2" s="3">
        <v>1</v>
      </c>
      <c r="B2" s="3" t="s">
        <v>2</v>
      </c>
      <c r="C2" s="4">
        <f t="shared" ref="C2:C65" si="0">3600*(LEFT(B2,2)-7)+60*LEFT(RIGHT(B2,5),2)+RIGHT(B2,2)</f>
        <v>22</v>
      </c>
      <c r="D2" s="4">
        <f>C2</f>
        <v>22</v>
      </c>
      <c r="E2" s="3">
        <v>981</v>
      </c>
      <c r="F2" s="3">
        <v>0</v>
      </c>
      <c r="G2" s="3">
        <v>0</v>
      </c>
      <c r="H2" s="3">
        <v>0</v>
      </c>
      <c r="I2" s="5">
        <v>0</v>
      </c>
      <c r="J2" s="5">
        <v>0</v>
      </c>
      <c r="K2" s="5">
        <v>0</v>
      </c>
      <c r="L2" s="4">
        <f>IF(I2&lt;=J2,IF(I2&lt;=K2,1,0),0)</f>
        <v>1</v>
      </c>
      <c r="M2" s="4">
        <f>IF(J2&lt;I2,IF(J2&lt;=K2,1,0),0)</f>
        <v>0</v>
      </c>
      <c r="N2" s="4">
        <f>MIN(I2,J2,K2)+E2+C2</f>
        <v>1003</v>
      </c>
      <c r="O2" s="6">
        <f t="shared" ref="O2:O65" si="1">_xlfn.FLOOR.MATH(N2/3600)</f>
        <v>0</v>
      </c>
      <c r="P2" s="6">
        <f t="shared" ref="P2:P65" si="2">_xlfn.FLOOR.MATH((N2-3600*O2)/60)</f>
        <v>16</v>
      </c>
      <c r="Q2" s="6">
        <f t="shared" ref="Q2:Q65" si="3">N2-3600*O2-60*P2</f>
        <v>43</v>
      </c>
      <c r="R2" s="4" t="str">
        <f t="shared" ref="R2:R65" si="4">TEXT(7+O2,"00") &amp; ":" &amp; TEXT(P2,"00") &amp; ":" &amp; TEXT(Q2,"00")</f>
        <v>07:16:43</v>
      </c>
      <c r="S2" s="4">
        <f t="shared" ref="S2:S33" si="5">N2-C2</f>
        <v>981</v>
      </c>
      <c r="T2" s="3">
        <v>0</v>
      </c>
      <c r="U2" s="3">
        <v>0</v>
      </c>
      <c r="V2" s="3">
        <v>0</v>
      </c>
    </row>
    <row r="3" spans="1:22">
      <c r="A3" s="3">
        <v>2</v>
      </c>
      <c r="B3" s="3" t="s">
        <v>36</v>
      </c>
      <c r="C3" s="4">
        <f t="shared" si="0"/>
        <v>620</v>
      </c>
      <c r="D3" s="4">
        <f t="shared" ref="D3:D66" si="6">C3-C2</f>
        <v>598</v>
      </c>
      <c r="E3" s="3">
        <v>966</v>
      </c>
      <c r="F3" s="4">
        <f t="shared" ref="F3:F34" si="7">IF(L2=1,N2,F2)</f>
        <v>1003</v>
      </c>
      <c r="G3" s="4">
        <f>IF(M2=1,N2,G2)</f>
        <v>0</v>
      </c>
      <c r="H3" s="4">
        <f>IF(L2+M2=0,N2,H2)</f>
        <v>0</v>
      </c>
      <c r="I3" s="4">
        <f>MAX(0,F3-C3)</f>
        <v>383</v>
      </c>
      <c r="J3" s="4">
        <f t="shared" ref="J3:J34" si="8">MAX(0,G3-C3)</f>
        <v>0</v>
      </c>
      <c r="K3" s="4">
        <f>MAX(0,H3-C3)</f>
        <v>0</v>
      </c>
      <c r="L3" s="4">
        <f t="shared" ref="L3:L66" si="9">IF(I3&lt;=J3,IF(I3&lt;=K3,1,0),0)</f>
        <v>0</v>
      </c>
      <c r="M3" s="4">
        <f t="shared" ref="M3:M66" si="10">IF(J3&lt;I3,IF(J3&lt;=K3,1,0),0)</f>
        <v>1</v>
      </c>
      <c r="N3" s="4">
        <f t="shared" ref="N3:N66" si="11">MIN(I3,J3,K3)+E3+C3</f>
        <v>1586</v>
      </c>
      <c r="O3" s="6">
        <f t="shared" si="1"/>
        <v>0</v>
      </c>
      <c r="P3" s="6">
        <f t="shared" si="2"/>
        <v>26</v>
      </c>
      <c r="Q3" s="6">
        <f t="shared" si="3"/>
        <v>26</v>
      </c>
      <c r="R3" s="4" t="str">
        <f t="shared" si="4"/>
        <v>07:26:26</v>
      </c>
      <c r="S3" s="4">
        <f t="shared" si="5"/>
        <v>966</v>
      </c>
      <c r="T3" s="4">
        <f>IF(I3=0,0,T2+1)</f>
        <v>1</v>
      </c>
      <c r="U3" s="4">
        <f>IF(J3=0,0,U2+1)</f>
        <v>0</v>
      </c>
      <c r="V3" s="4">
        <f>IF(K3=0,0,V2+1)</f>
        <v>0</v>
      </c>
    </row>
    <row r="4" spans="1:22">
      <c r="A4" s="3">
        <v>3</v>
      </c>
      <c r="B4" s="3" t="s">
        <v>63</v>
      </c>
      <c r="C4" s="4">
        <f t="shared" si="0"/>
        <v>1001</v>
      </c>
      <c r="D4" s="4">
        <f t="shared" si="6"/>
        <v>381</v>
      </c>
      <c r="E4" s="3">
        <v>966</v>
      </c>
      <c r="F4" s="4">
        <f t="shared" si="7"/>
        <v>1003</v>
      </c>
      <c r="G4" s="4">
        <f t="shared" ref="G4:G67" si="12">IF(M3=1,N3,G3)</f>
        <v>1586</v>
      </c>
      <c r="H4" s="4">
        <f t="shared" ref="H4:H67" si="13">IF(L3+M3=0,N3,H3)</f>
        <v>0</v>
      </c>
      <c r="I4" s="4">
        <f t="shared" ref="I3:I34" si="14">MAX(0,F4-C4)</f>
        <v>2</v>
      </c>
      <c r="J4" s="4">
        <f t="shared" si="8"/>
        <v>585</v>
      </c>
      <c r="K4" s="4">
        <f t="shared" ref="K4:K67" si="15">MAX(0,H4-C4)</f>
        <v>0</v>
      </c>
      <c r="L4" s="4">
        <f t="shared" si="9"/>
        <v>0</v>
      </c>
      <c r="M4" s="4">
        <f t="shared" si="10"/>
        <v>0</v>
      </c>
      <c r="N4" s="4">
        <f t="shared" si="11"/>
        <v>1967</v>
      </c>
      <c r="O4" s="6">
        <f t="shared" si="1"/>
        <v>0</v>
      </c>
      <c r="P4" s="6">
        <f t="shared" si="2"/>
        <v>32</v>
      </c>
      <c r="Q4" s="6">
        <f t="shared" si="3"/>
        <v>47</v>
      </c>
      <c r="R4" s="4" t="str">
        <f t="shared" si="4"/>
        <v>07:32:47</v>
      </c>
      <c r="S4" s="4">
        <f t="shared" si="5"/>
        <v>966</v>
      </c>
      <c r="T4" s="4">
        <f t="shared" ref="T4:T67" si="16">IF(I4=0,0,T3+1)</f>
        <v>2</v>
      </c>
      <c r="U4" s="4">
        <f t="shared" ref="U4:U67" si="17">IF(J4=0,0,U3+1)</f>
        <v>1</v>
      </c>
      <c r="V4" s="4">
        <f t="shared" ref="V4:V67" si="18">IF(K4=0,0,V3+1)</f>
        <v>0</v>
      </c>
    </row>
    <row r="5" spans="1:22">
      <c r="A5" s="3">
        <v>4</v>
      </c>
      <c r="B5" s="3" t="s">
        <v>69</v>
      </c>
      <c r="C5" s="4">
        <f t="shared" si="0"/>
        <v>1439</v>
      </c>
      <c r="D5" s="4">
        <f t="shared" si="6"/>
        <v>438</v>
      </c>
      <c r="E5" s="3">
        <v>1062</v>
      </c>
      <c r="F5" s="4">
        <f t="shared" si="7"/>
        <v>1003</v>
      </c>
      <c r="G5" s="4">
        <f t="shared" si="12"/>
        <v>1586</v>
      </c>
      <c r="H5" s="4">
        <f t="shared" si="13"/>
        <v>1967</v>
      </c>
      <c r="I5" s="4">
        <f t="shared" si="14"/>
        <v>0</v>
      </c>
      <c r="J5" s="4">
        <f t="shared" si="8"/>
        <v>147</v>
      </c>
      <c r="K5" s="4">
        <f t="shared" si="15"/>
        <v>528</v>
      </c>
      <c r="L5" s="4">
        <f t="shared" si="9"/>
        <v>1</v>
      </c>
      <c r="M5" s="4">
        <f t="shared" si="10"/>
        <v>0</v>
      </c>
      <c r="N5" s="4">
        <f t="shared" si="11"/>
        <v>2501</v>
      </c>
      <c r="O5" s="6">
        <f t="shared" si="1"/>
        <v>0</v>
      </c>
      <c r="P5" s="6">
        <f t="shared" si="2"/>
        <v>41</v>
      </c>
      <c r="Q5" s="6">
        <f t="shared" si="3"/>
        <v>41</v>
      </c>
      <c r="R5" s="4" t="str">
        <f t="shared" si="4"/>
        <v>07:41:41</v>
      </c>
      <c r="S5" s="4">
        <f t="shared" si="5"/>
        <v>1062</v>
      </c>
      <c r="T5" s="4">
        <f t="shared" si="16"/>
        <v>0</v>
      </c>
      <c r="U5" s="4">
        <f t="shared" si="17"/>
        <v>2</v>
      </c>
      <c r="V5" s="4">
        <f t="shared" si="18"/>
        <v>1</v>
      </c>
    </row>
    <row r="6" spans="1:22">
      <c r="A6" s="3">
        <v>5</v>
      </c>
      <c r="B6" s="3" t="s">
        <v>51</v>
      </c>
      <c r="C6" s="4">
        <f t="shared" si="0"/>
        <v>1978</v>
      </c>
      <c r="D6" s="4">
        <f t="shared" si="6"/>
        <v>539</v>
      </c>
      <c r="E6" s="3">
        <v>1101</v>
      </c>
      <c r="F6" s="4">
        <f t="shared" si="7"/>
        <v>2501</v>
      </c>
      <c r="G6" s="4">
        <f t="shared" si="12"/>
        <v>1586</v>
      </c>
      <c r="H6" s="4">
        <f t="shared" si="13"/>
        <v>1967</v>
      </c>
      <c r="I6" s="4">
        <f t="shared" si="14"/>
        <v>523</v>
      </c>
      <c r="J6" s="4">
        <f t="shared" si="8"/>
        <v>0</v>
      </c>
      <c r="K6" s="4">
        <f t="shared" si="15"/>
        <v>0</v>
      </c>
      <c r="L6" s="4">
        <f t="shared" si="9"/>
        <v>0</v>
      </c>
      <c r="M6" s="4">
        <f t="shared" si="10"/>
        <v>1</v>
      </c>
      <c r="N6" s="4">
        <f t="shared" si="11"/>
        <v>3079</v>
      </c>
      <c r="O6" s="6">
        <f t="shared" si="1"/>
        <v>0</v>
      </c>
      <c r="P6" s="6">
        <f t="shared" si="2"/>
        <v>51</v>
      </c>
      <c r="Q6" s="6">
        <f t="shared" si="3"/>
        <v>19</v>
      </c>
      <c r="R6" s="4" t="str">
        <f t="shared" si="4"/>
        <v>07:51:19</v>
      </c>
      <c r="S6" s="4">
        <f t="shared" si="5"/>
        <v>1101</v>
      </c>
      <c r="T6" s="4">
        <f t="shared" si="16"/>
        <v>1</v>
      </c>
      <c r="U6" s="4">
        <f>IF(J6=0,0,U5+1)</f>
        <v>0</v>
      </c>
      <c r="V6" s="4">
        <f t="shared" si="18"/>
        <v>0</v>
      </c>
    </row>
    <row r="7" spans="1:22">
      <c r="A7" s="3">
        <v>6</v>
      </c>
      <c r="B7" s="3" t="s">
        <v>28</v>
      </c>
      <c r="C7" s="4">
        <f t="shared" si="0"/>
        <v>2605</v>
      </c>
      <c r="D7" s="4">
        <f t="shared" si="6"/>
        <v>627</v>
      </c>
      <c r="E7" s="3">
        <v>807</v>
      </c>
      <c r="F7" s="4">
        <f t="shared" si="7"/>
        <v>2501</v>
      </c>
      <c r="G7" s="4">
        <f t="shared" si="12"/>
        <v>3079</v>
      </c>
      <c r="H7" s="4">
        <f t="shared" si="13"/>
        <v>1967</v>
      </c>
      <c r="I7" s="4">
        <f t="shared" si="14"/>
        <v>0</v>
      </c>
      <c r="J7" s="4">
        <f t="shared" si="8"/>
        <v>474</v>
      </c>
      <c r="K7" s="4">
        <f t="shared" si="15"/>
        <v>0</v>
      </c>
      <c r="L7" s="4">
        <f t="shared" si="9"/>
        <v>1</v>
      </c>
      <c r="M7" s="4">
        <f t="shared" si="10"/>
        <v>0</v>
      </c>
      <c r="N7" s="4">
        <f t="shared" si="11"/>
        <v>3412</v>
      </c>
      <c r="O7" s="6">
        <f t="shared" si="1"/>
        <v>0</v>
      </c>
      <c r="P7" s="6">
        <f t="shared" si="2"/>
        <v>56</v>
      </c>
      <c r="Q7" s="6">
        <f t="shared" si="3"/>
        <v>52</v>
      </c>
      <c r="R7" s="4" t="str">
        <f t="shared" si="4"/>
        <v>07:56:52</v>
      </c>
      <c r="S7" s="4">
        <f t="shared" si="5"/>
        <v>807</v>
      </c>
      <c r="T7" s="4">
        <f>IF(I7=0,0,T6+1)</f>
        <v>0</v>
      </c>
      <c r="U7" s="4">
        <f t="shared" si="17"/>
        <v>1</v>
      </c>
      <c r="V7" s="4">
        <f t="shared" si="18"/>
        <v>0</v>
      </c>
    </row>
    <row r="8" spans="1:22">
      <c r="A8" s="3">
        <v>7</v>
      </c>
      <c r="B8" s="3" t="s">
        <v>56</v>
      </c>
      <c r="C8" s="4">
        <f t="shared" si="0"/>
        <v>2947</v>
      </c>
      <c r="D8" s="4">
        <f t="shared" si="6"/>
        <v>342</v>
      </c>
      <c r="E8" s="3">
        <v>1086</v>
      </c>
      <c r="F8" s="4">
        <f t="shared" si="7"/>
        <v>3412</v>
      </c>
      <c r="G8" s="4">
        <f t="shared" si="12"/>
        <v>3079</v>
      </c>
      <c r="H8" s="4">
        <f t="shared" si="13"/>
        <v>1967</v>
      </c>
      <c r="I8" s="4">
        <f t="shared" si="14"/>
        <v>465</v>
      </c>
      <c r="J8" s="4">
        <f t="shared" si="8"/>
        <v>132</v>
      </c>
      <c r="K8" s="4">
        <f t="shared" si="15"/>
        <v>0</v>
      </c>
      <c r="L8" s="4">
        <f t="shared" si="9"/>
        <v>0</v>
      </c>
      <c r="M8" s="4">
        <f t="shared" si="10"/>
        <v>0</v>
      </c>
      <c r="N8" s="4">
        <f t="shared" si="11"/>
        <v>4033</v>
      </c>
      <c r="O8" s="6">
        <f t="shared" si="1"/>
        <v>1</v>
      </c>
      <c r="P8" s="6">
        <f t="shared" si="2"/>
        <v>7</v>
      </c>
      <c r="Q8" s="6">
        <f t="shared" si="3"/>
        <v>13</v>
      </c>
      <c r="R8" s="4" t="str">
        <f t="shared" si="4"/>
        <v>08:07:13</v>
      </c>
      <c r="S8" s="4">
        <f t="shared" si="5"/>
        <v>1086</v>
      </c>
      <c r="T8" s="4">
        <f t="shared" si="16"/>
        <v>1</v>
      </c>
      <c r="U8" s="4">
        <f t="shared" si="17"/>
        <v>2</v>
      </c>
      <c r="V8" s="4">
        <f>IF(K8=0,0,V7+1)</f>
        <v>0</v>
      </c>
    </row>
    <row r="9" spans="1:22">
      <c r="A9" s="3">
        <v>8</v>
      </c>
      <c r="B9" s="3" t="s">
        <v>15</v>
      </c>
      <c r="C9" s="4">
        <f t="shared" si="0"/>
        <v>3704</v>
      </c>
      <c r="D9" s="4">
        <f t="shared" si="6"/>
        <v>757</v>
      </c>
      <c r="E9" s="3">
        <v>858</v>
      </c>
      <c r="F9" s="4">
        <f t="shared" si="7"/>
        <v>3412</v>
      </c>
      <c r="G9" s="4">
        <f t="shared" si="12"/>
        <v>3079</v>
      </c>
      <c r="H9" s="4">
        <f t="shared" si="13"/>
        <v>4033</v>
      </c>
      <c r="I9" s="4">
        <f t="shared" si="14"/>
        <v>0</v>
      </c>
      <c r="J9" s="4">
        <f t="shared" si="8"/>
        <v>0</v>
      </c>
      <c r="K9" s="4">
        <f t="shared" si="15"/>
        <v>329</v>
      </c>
      <c r="L9" s="4">
        <f t="shared" si="9"/>
        <v>1</v>
      </c>
      <c r="M9" s="4">
        <f t="shared" si="10"/>
        <v>0</v>
      </c>
      <c r="N9" s="4">
        <f t="shared" si="11"/>
        <v>4562</v>
      </c>
      <c r="O9" s="6">
        <f t="shared" si="1"/>
        <v>1</v>
      </c>
      <c r="P9" s="6">
        <f t="shared" si="2"/>
        <v>16</v>
      </c>
      <c r="Q9" s="6">
        <f t="shared" si="3"/>
        <v>2</v>
      </c>
      <c r="R9" s="4" t="str">
        <f t="shared" si="4"/>
        <v>08:16:02</v>
      </c>
      <c r="S9" s="4">
        <f t="shared" si="5"/>
        <v>858</v>
      </c>
      <c r="T9" s="4">
        <f t="shared" si="16"/>
        <v>0</v>
      </c>
      <c r="U9" s="4">
        <f t="shared" si="17"/>
        <v>0</v>
      </c>
      <c r="V9" s="4">
        <f t="shared" si="18"/>
        <v>1</v>
      </c>
    </row>
    <row r="10" spans="1:22">
      <c r="A10" s="3">
        <v>9</v>
      </c>
      <c r="B10" s="3" t="s">
        <v>57</v>
      </c>
      <c r="C10" s="4">
        <f t="shared" si="0"/>
        <v>4172</v>
      </c>
      <c r="D10" s="4">
        <f t="shared" si="6"/>
        <v>468</v>
      </c>
      <c r="E10" s="3">
        <v>963</v>
      </c>
      <c r="F10" s="4">
        <f t="shared" si="7"/>
        <v>4562</v>
      </c>
      <c r="G10" s="4">
        <f t="shared" si="12"/>
        <v>3079</v>
      </c>
      <c r="H10" s="4">
        <f t="shared" si="13"/>
        <v>4033</v>
      </c>
      <c r="I10" s="4">
        <f t="shared" si="14"/>
        <v>390</v>
      </c>
      <c r="J10" s="4">
        <f t="shared" si="8"/>
        <v>0</v>
      </c>
      <c r="K10" s="4">
        <f t="shared" si="15"/>
        <v>0</v>
      </c>
      <c r="L10" s="4">
        <f t="shared" si="9"/>
        <v>0</v>
      </c>
      <c r="M10" s="4">
        <f t="shared" si="10"/>
        <v>1</v>
      </c>
      <c r="N10" s="4">
        <f t="shared" si="11"/>
        <v>5135</v>
      </c>
      <c r="O10" s="6">
        <f t="shared" si="1"/>
        <v>1</v>
      </c>
      <c r="P10" s="6">
        <f t="shared" si="2"/>
        <v>25</v>
      </c>
      <c r="Q10" s="6">
        <f t="shared" si="3"/>
        <v>35</v>
      </c>
      <c r="R10" s="4" t="str">
        <f t="shared" si="4"/>
        <v>08:25:35</v>
      </c>
      <c r="S10" s="4">
        <f t="shared" si="5"/>
        <v>963</v>
      </c>
      <c r="T10" s="4">
        <f t="shared" si="16"/>
        <v>1</v>
      </c>
      <c r="U10" s="4">
        <f t="shared" si="17"/>
        <v>0</v>
      </c>
      <c r="V10" s="4">
        <f t="shared" si="18"/>
        <v>0</v>
      </c>
    </row>
    <row r="11" spans="1:22">
      <c r="A11" s="3">
        <v>10</v>
      </c>
      <c r="B11" s="3" t="s">
        <v>8</v>
      </c>
      <c r="C11" s="4">
        <f t="shared" si="0"/>
        <v>4802</v>
      </c>
      <c r="D11" s="4">
        <f t="shared" si="6"/>
        <v>630</v>
      </c>
      <c r="E11" s="3">
        <v>1122</v>
      </c>
      <c r="F11" s="4">
        <f t="shared" si="7"/>
        <v>4562</v>
      </c>
      <c r="G11" s="4">
        <f t="shared" si="12"/>
        <v>5135</v>
      </c>
      <c r="H11" s="4">
        <f t="shared" si="13"/>
        <v>4033</v>
      </c>
      <c r="I11" s="4">
        <f t="shared" si="14"/>
        <v>0</v>
      </c>
      <c r="J11" s="4">
        <f t="shared" si="8"/>
        <v>333</v>
      </c>
      <c r="K11" s="4">
        <f t="shared" si="15"/>
        <v>0</v>
      </c>
      <c r="L11" s="4">
        <f t="shared" si="9"/>
        <v>1</v>
      </c>
      <c r="M11" s="4">
        <f t="shared" si="10"/>
        <v>0</v>
      </c>
      <c r="N11" s="4">
        <f t="shared" si="11"/>
        <v>5924</v>
      </c>
      <c r="O11" s="6">
        <f t="shared" si="1"/>
        <v>1</v>
      </c>
      <c r="P11" s="6">
        <f t="shared" si="2"/>
        <v>38</v>
      </c>
      <c r="Q11" s="6">
        <f t="shared" si="3"/>
        <v>44</v>
      </c>
      <c r="R11" s="4" t="str">
        <f t="shared" si="4"/>
        <v>08:38:44</v>
      </c>
      <c r="S11" s="4">
        <f t="shared" si="5"/>
        <v>1122</v>
      </c>
      <c r="T11" s="4">
        <f t="shared" si="16"/>
        <v>0</v>
      </c>
      <c r="U11" s="4">
        <f t="shared" si="17"/>
        <v>1</v>
      </c>
      <c r="V11" s="4">
        <f t="shared" si="18"/>
        <v>0</v>
      </c>
    </row>
    <row r="12" spans="1:22">
      <c r="A12" s="3">
        <v>11</v>
      </c>
      <c r="B12" s="3" t="s">
        <v>49</v>
      </c>
      <c r="C12" s="4">
        <f t="shared" si="0"/>
        <v>5272</v>
      </c>
      <c r="D12" s="4">
        <f t="shared" si="6"/>
        <v>470</v>
      </c>
      <c r="E12" s="3">
        <v>1053</v>
      </c>
      <c r="F12" s="4">
        <f t="shared" si="7"/>
        <v>5924</v>
      </c>
      <c r="G12" s="4">
        <f t="shared" si="12"/>
        <v>5135</v>
      </c>
      <c r="H12" s="4">
        <f t="shared" si="13"/>
        <v>4033</v>
      </c>
      <c r="I12" s="4">
        <f t="shared" si="14"/>
        <v>652</v>
      </c>
      <c r="J12" s="4">
        <f t="shared" si="8"/>
        <v>0</v>
      </c>
      <c r="K12" s="4">
        <f t="shared" si="15"/>
        <v>0</v>
      </c>
      <c r="L12" s="4">
        <f t="shared" si="9"/>
        <v>0</v>
      </c>
      <c r="M12" s="4">
        <f t="shared" si="10"/>
        <v>1</v>
      </c>
      <c r="N12" s="4">
        <f t="shared" si="11"/>
        <v>6325</v>
      </c>
      <c r="O12" s="6">
        <f t="shared" si="1"/>
        <v>1</v>
      </c>
      <c r="P12" s="6">
        <f t="shared" si="2"/>
        <v>45</v>
      </c>
      <c r="Q12" s="6">
        <f t="shared" si="3"/>
        <v>25</v>
      </c>
      <c r="R12" s="4" t="str">
        <f t="shared" si="4"/>
        <v>08:45:25</v>
      </c>
      <c r="S12" s="4">
        <f t="shared" si="5"/>
        <v>1053</v>
      </c>
      <c r="T12" s="4">
        <f t="shared" si="16"/>
        <v>1</v>
      </c>
      <c r="U12" s="4">
        <f t="shared" si="17"/>
        <v>0</v>
      </c>
      <c r="V12" s="4">
        <f t="shared" si="18"/>
        <v>0</v>
      </c>
    </row>
    <row r="13" spans="1:22">
      <c r="A13" s="3">
        <v>12</v>
      </c>
      <c r="B13" s="3" t="s">
        <v>43</v>
      </c>
      <c r="C13" s="4">
        <f t="shared" si="0"/>
        <v>5601</v>
      </c>
      <c r="D13" s="4">
        <f t="shared" si="6"/>
        <v>329</v>
      </c>
      <c r="E13" s="3">
        <v>993</v>
      </c>
      <c r="F13" s="4">
        <f t="shared" si="7"/>
        <v>5924</v>
      </c>
      <c r="G13" s="4">
        <f t="shared" si="12"/>
        <v>6325</v>
      </c>
      <c r="H13" s="4">
        <f t="shared" si="13"/>
        <v>4033</v>
      </c>
      <c r="I13" s="4">
        <f t="shared" si="14"/>
        <v>323</v>
      </c>
      <c r="J13" s="4">
        <f t="shared" si="8"/>
        <v>724</v>
      </c>
      <c r="K13" s="4">
        <f t="shared" si="15"/>
        <v>0</v>
      </c>
      <c r="L13" s="4">
        <f t="shared" si="9"/>
        <v>0</v>
      </c>
      <c r="M13" s="4">
        <f t="shared" si="10"/>
        <v>0</v>
      </c>
      <c r="N13" s="4">
        <f t="shared" si="11"/>
        <v>6594</v>
      </c>
      <c r="O13" s="6">
        <f t="shared" si="1"/>
        <v>1</v>
      </c>
      <c r="P13" s="6">
        <f t="shared" si="2"/>
        <v>49</v>
      </c>
      <c r="Q13" s="6">
        <f t="shared" si="3"/>
        <v>54</v>
      </c>
      <c r="R13" s="4" t="str">
        <f t="shared" si="4"/>
        <v>08:49:54</v>
      </c>
      <c r="S13" s="4">
        <f t="shared" si="5"/>
        <v>993</v>
      </c>
      <c r="T13" s="4">
        <f t="shared" si="16"/>
        <v>2</v>
      </c>
      <c r="U13" s="4">
        <f t="shared" si="17"/>
        <v>1</v>
      </c>
      <c r="V13" s="4">
        <f t="shared" si="18"/>
        <v>0</v>
      </c>
    </row>
    <row r="14" spans="1:22">
      <c r="A14" s="3">
        <v>13</v>
      </c>
      <c r="B14" s="3" t="s">
        <v>27</v>
      </c>
      <c r="C14" s="4">
        <f t="shared" si="0"/>
        <v>6356</v>
      </c>
      <c r="D14" s="4">
        <f t="shared" si="6"/>
        <v>755</v>
      </c>
      <c r="E14" s="3">
        <v>1002</v>
      </c>
      <c r="F14" s="4">
        <f t="shared" si="7"/>
        <v>5924</v>
      </c>
      <c r="G14" s="4">
        <f t="shared" si="12"/>
        <v>6325</v>
      </c>
      <c r="H14" s="4">
        <f t="shared" si="13"/>
        <v>6594</v>
      </c>
      <c r="I14" s="4">
        <f t="shared" si="14"/>
        <v>0</v>
      </c>
      <c r="J14" s="4">
        <f t="shared" si="8"/>
        <v>0</v>
      </c>
      <c r="K14" s="4">
        <f t="shared" si="15"/>
        <v>238</v>
      </c>
      <c r="L14" s="4">
        <f t="shared" si="9"/>
        <v>1</v>
      </c>
      <c r="M14" s="4">
        <f t="shared" si="10"/>
        <v>0</v>
      </c>
      <c r="N14" s="4">
        <f t="shared" si="11"/>
        <v>7358</v>
      </c>
      <c r="O14" s="6">
        <f t="shared" si="1"/>
        <v>2</v>
      </c>
      <c r="P14" s="6">
        <f t="shared" si="2"/>
        <v>2</v>
      </c>
      <c r="Q14" s="6">
        <f t="shared" si="3"/>
        <v>38</v>
      </c>
      <c r="R14" s="4" t="str">
        <f t="shared" si="4"/>
        <v>09:02:38</v>
      </c>
      <c r="S14" s="4">
        <f t="shared" si="5"/>
        <v>1002</v>
      </c>
      <c r="T14" s="4">
        <f t="shared" si="16"/>
        <v>0</v>
      </c>
      <c r="U14" s="4">
        <f t="shared" si="17"/>
        <v>0</v>
      </c>
      <c r="V14" s="4">
        <f t="shared" si="18"/>
        <v>1</v>
      </c>
    </row>
    <row r="15" spans="1:22">
      <c r="A15" s="3">
        <v>14</v>
      </c>
      <c r="B15" s="3" t="s">
        <v>22</v>
      </c>
      <c r="C15" s="4">
        <f t="shared" si="0"/>
        <v>6679</v>
      </c>
      <c r="D15" s="4">
        <f t="shared" si="6"/>
        <v>323</v>
      </c>
      <c r="E15" s="3">
        <v>879</v>
      </c>
      <c r="F15" s="4">
        <f t="shared" si="7"/>
        <v>7358</v>
      </c>
      <c r="G15" s="4">
        <f t="shared" si="12"/>
        <v>6325</v>
      </c>
      <c r="H15" s="4">
        <f t="shared" si="13"/>
        <v>6594</v>
      </c>
      <c r="I15" s="4">
        <f t="shared" si="14"/>
        <v>679</v>
      </c>
      <c r="J15" s="4">
        <f t="shared" si="8"/>
        <v>0</v>
      </c>
      <c r="K15" s="4">
        <f t="shared" si="15"/>
        <v>0</v>
      </c>
      <c r="L15" s="4">
        <f t="shared" si="9"/>
        <v>0</v>
      </c>
      <c r="M15" s="4">
        <f t="shared" si="10"/>
        <v>1</v>
      </c>
      <c r="N15" s="4">
        <f t="shared" si="11"/>
        <v>7558</v>
      </c>
      <c r="O15" s="6">
        <f t="shared" si="1"/>
        <v>2</v>
      </c>
      <c r="P15" s="6">
        <f t="shared" si="2"/>
        <v>5</v>
      </c>
      <c r="Q15" s="6">
        <f t="shared" si="3"/>
        <v>58</v>
      </c>
      <c r="R15" s="4" t="str">
        <f t="shared" si="4"/>
        <v>09:05:58</v>
      </c>
      <c r="S15" s="4">
        <f t="shared" si="5"/>
        <v>879</v>
      </c>
      <c r="T15" s="4">
        <f t="shared" si="16"/>
        <v>1</v>
      </c>
      <c r="U15" s="4">
        <f t="shared" si="17"/>
        <v>0</v>
      </c>
      <c r="V15" s="4">
        <f t="shared" si="18"/>
        <v>0</v>
      </c>
    </row>
    <row r="16" spans="1:22">
      <c r="A16" s="3">
        <v>15</v>
      </c>
      <c r="B16" s="3" t="s">
        <v>18</v>
      </c>
      <c r="C16" s="4">
        <f t="shared" si="0"/>
        <v>7543</v>
      </c>
      <c r="D16" s="4">
        <f t="shared" si="6"/>
        <v>864</v>
      </c>
      <c r="E16" s="3">
        <v>798</v>
      </c>
      <c r="F16" s="4">
        <f t="shared" si="7"/>
        <v>7358</v>
      </c>
      <c r="G16" s="4">
        <f t="shared" si="12"/>
        <v>7558</v>
      </c>
      <c r="H16" s="4">
        <f t="shared" si="13"/>
        <v>6594</v>
      </c>
      <c r="I16" s="4">
        <f t="shared" si="14"/>
        <v>0</v>
      </c>
      <c r="J16" s="4">
        <f t="shared" si="8"/>
        <v>15</v>
      </c>
      <c r="K16" s="4">
        <f t="shared" si="15"/>
        <v>0</v>
      </c>
      <c r="L16" s="4">
        <f t="shared" si="9"/>
        <v>1</v>
      </c>
      <c r="M16" s="4">
        <f t="shared" si="10"/>
        <v>0</v>
      </c>
      <c r="N16" s="4">
        <f t="shared" si="11"/>
        <v>8341</v>
      </c>
      <c r="O16" s="6">
        <f t="shared" si="1"/>
        <v>2</v>
      </c>
      <c r="P16" s="6">
        <f t="shared" si="2"/>
        <v>19</v>
      </c>
      <c r="Q16" s="6">
        <f t="shared" si="3"/>
        <v>1</v>
      </c>
      <c r="R16" s="4" t="str">
        <f t="shared" si="4"/>
        <v>09:19:01</v>
      </c>
      <c r="S16" s="4">
        <f t="shared" si="5"/>
        <v>798</v>
      </c>
      <c r="T16" s="4">
        <f t="shared" si="16"/>
        <v>0</v>
      </c>
      <c r="U16" s="4">
        <f t="shared" si="17"/>
        <v>1</v>
      </c>
      <c r="V16" s="4">
        <f t="shared" si="18"/>
        <v>0</v>
      </c>
    </row>
    <row r="17" spans="1:22">
      <c r="A17" s="3">
        <v>16</v>
      </c>
      <c r="B17" s="3" t="s">
        <v>64</v>
      </c>
      <c r="C17" s="4">
        <f t="shared" si="0"/>
        <v>7827</v>
      </c>
      <c r="D17" s="4">
        <f t="shared" si="6"/>
        <v>284</v>
      </c>
      <c r="E17" s="3">
        <v>1002</v>
      </c>
      <c r="F17" s="4">
        <f t="shared" si="7"/>
        <v>8341</v>
      </c>
      <c r="G17" s="4">
        <f t="shared" si="12"/>
        <v>7558</v>
      </c>
      <c r="H17" s="4">
        <f t="shared" si="13"/>
        <v>6594</v>
      </c>
      <c r="I17" s="4">
        <f t="shared" si="14"/>
        <v>514</v>
      </c>
      <c r="J17" s="4">
        <f t="shared" si="8"/>
        <v>0</v>
      </c>
      <c r="K17" s="4">
        <f t="shared" si="15"/>
        <v>0</v>
      </c>
      <c r="L17" s="4">
        <f t="shared" si="9"/>
        <v>0</v>
      </c>
      <c r="M17" s="4">
        <f t="shared" si="10"/>
        <v>1</v>
      </c>
      <c r="N17" s="4">
        <f t="shared" si="11"/>
        <v>8829</v>
      </c>
      <c r="O17" s="6">
        <f t="shared" si="1"/>
        <v>2</v>
      </c>
      <c r="P17" s="6">
        <f t="shared" si="2"/>
        <v>27</v>
      </c>
      <c r="Q17" s="6">
        <f t="shared" si="3"/>
        <v>9</v>
      </c>
      <c r="R17" s="4" t="str">
        <f t="shared" si="4"/>
        <v>09:27:09</v>
      </c>
      <c r="S17" s="4">
        <f t="shared" si="5"/>
        <v>1002</v>
      </c>
      <c r="T17" s="4">
        <f t="shared" si="16"/>
        <v>1</v>
      </c>
      <c r="U17" s="4">
        <f t="shared" si="17"/>
        <v>0</v>
      </c>
      <c r="V17" s="4">
        <f t="shared" si="18"/>
        <v>0</v>
      </c>
    </row>
    <row r="18" spans="1:22">
      <c r="A18" s="3">
        <v>17</v>
      </c>
      <c r="B18" s="3" t="s">
        <v>47</v>
      </c>
      <c r="C18" s="4">
        <f t="shared" si="0"/>
        <v>7958</v>
      </c>
      <c r="D18" s="4">
        <f t="shared" si="6"/>
        <v>131</v>
      </c>
      <c r="E18" s="3">
        <v>786</v>
      </c>
      <c r="F18" s="4">
        <f t="shared" si="7"/>
        <v>8341</v>
      </c>
      <c r="G18" s="4">
        <f t="shared" si="12"/>
        <v>8829</v>
      </c>
      <c r="H18" s="4">
        <f t="shared" si="13"/>
        <v>6594</v>
      </c>
      <c r="I18" s="4">
        <f t="shared" si="14"/>
        <v>383</v>
      </c>
      <c r="J18" s="4">
        <f t="shared" si="8"/>
        <v>871</v>
      </c>
      <c r="K18" s="4">
        <f t="shared" si="15"/>
        <v>0</v>
      </c>
      <c r="L18" s="4">
        <f t="shared" si="9"/>
        <v>0</v>
      </c>
      <c r="M18" s="4">
        <f t="shared" si="10"/>
        <v>0</v>
      </c>
      <c r="N18" s="4">
        <f t="shared" si="11"/>
        <v>8744</v>
      </c>
      <c r="O18" s="6">
        <f t="shared" si="1"/>
        <v>2</v>
      </c>
      <c r="P18" s="6">
        <f t="shared" si="2"/>
        <v>25</v>
      </c>
      <c r="Q18" s="6">
        <f t="shared" si="3"/>
        <v>44</v>
      </c>
      <c r="R18" s="4" t="str">
        <f t="shared" si="4"/>
        <v>09:25:44</v>
      </c>
      <c r="S18" s="4">
        <f t="shared" si="5"/>
        <v>786</v>
      </c>
      <c r="T18" s="4">
        <f t="shared" si="16"/>
        <v>2</v>
      </c>
      <c r="U18" s="4">
        <f t="shared" si="17"/>
        <v>1</v>
      </c>
      <c r="V18" s="4">
        <f t="shared" si="18"/>
        <v>0</v>
      </c>
    </row>
    <row r="19" spans="1:22">
      <c r="A19" s="3">
        <v>18</v>
      </c>
      <c r="B19" s="3" t="s">
        <v>7</v>
      </c>
      <c r="C19" s="4">
        <f t="shared" si="0"/>
        <v>8686</v>
      </c>
      <c r="D19" s="4">
        <f t="shared" si="6"/>
        <v>728</v>
      </c>
      <c r="E19" s="3">
        <v>855</v>
      </c>
      <c r="F19" s="4">
        <f t="shared" si="7"/>
        <v>8341</v>
      </c>
      <c r="G19" s="4">
        <f t="shared" si="12"/>
        <v>8829</v>
      </c>
      <c r="H19" s="4">
        <f t="shared" si="13"/>
        <v>8744</v>
      </c>
      <c r="I19" s="4">
        <f t="shared" si="14"/>
        <v>0</v>
      </c>
      <c r="J19" s="4">
        <f t="shared" si="8"/>
        <v>143</v>
      </c>
      <c r="K19" s="4">
        <f t="shared" si="15"/>
        <v>58</v>
      </c>
      <c r="L19" s="4">
        <f t="shared" si="9"/>
        <v>1</v>
      </c>
      <c r="M19" s="4">
        <f t="shared" si="10"/>
        <v>0</v>
      </c>
      <c r="N19" s="4">
        <f t="shared" si="11"/>
        <v>9541</v>
      </c>
      <c r="O19" s="6">
        <f t="shared" si="1"/>
        <v>2</v>
      </c>
      <c r="P19" s="6">
        <f t="shared" si="2"/>
        <v>39</v>
      </c>
      <c r="Q19" s="6">
        <f t="shared" si="3"/>
        <v>1</v>
      </c>
      <c r="R19" s="4" t="str">
        <f t="shared" si="4"/>
        <v>09:39:01</v>
      </c>
      <c r="S19" s="4">
        <f t="shared" si="5"/>
        <v>855</v>
      </c>
      <c r="T19" s="4">
        <f t="shared" si="16"/>
        <v>0</v>
      </c>
      <c r="U19" s="4">
        <f t="shared" si="17"/>
        <v>2</v>
      </c>
      <c r="V19" s="4">
        <f t="shared" si="18"/>
        <v>1</v>
      </c>
    </row>
    <row r="20" spans="1:22">
      <c r="A20" s="3">
        <v>19</v>
      </c>
      <c r="B20" s="3" t="s">
        <v>25</v>
      </c>
      <c r="C20" s="4">
        <f t="shared" si="0"/>
        <v>9155</v>
      </c>
      <c r="D20" s="4">
        <f t="shared" si="6"/>
        <v>469</v>
      </c>
      <c r="E20" s="3">
        <v>813</v>
      </c>
      <c r="F20" s="4">
        <f t="shared" si="7"/>
        <v>9541</v>
      </c>
      <c r="G20" s="4">
        <f t="shared" si="12"/>
        <v>8829</v>
      </c>
      <c r="H20" s="4">
        <f t="shared" si="13"/>
        <v>8744</v>
      </c>
      <c r="I20" s="4">
        <f t="shared" si="14"/>
        <v>386</v>
      </c>
      <c r="J20" s="4">
        <f t="shared" si="8"/>
        <v>0</v>
      </c>
      <c r="K20" s="4">
        <f t="shared" si="15"/>
        <v>0</v>
      </c>
      <c r="L20" s="4">
        <f t="shared" si="9"/>
        <v>0</v>
      </c>
      <c r="M20" s="4">
        <f t="shared" si="10"/>
        <v>1</v>
      </c>
      <c r="N20" s="4">
        <f t="shared" si="11"/>
        <v>9968</v>
      </c>
      <c r="O20" s="6">
        <f t="shared" si="1"/>
        <v>2</v>
      </c>
      <c r="P20" s="6">
        <f t="shared" si="2"/>
        <v>46</v>
      </c>
      <c r="Q20" s="6">
        <f t="shared" si="3"/>
        <v>8</v>
      </c>
      <c r="R20" s="4" t="str">
        <f t="shared" si="4"/>
        <v>09:46:08</v>
      </c>
      <c r="S20" s="4">
        <f t="shared" si="5"/>
        <v>813</v>
      </c>
      <c r="T20" s="4">
        <f t="shared" si="16"/>
        <v>1</v>
      </c>
      <c r="U20" s="4">
        <f t="shared" si="17"/>
        <v>0</v>
      </c>
      <c r="V20" s="4">
        <f t="shared" si="18"/>
        <v>0</v>
      </c>
    </row>
    <row r="21" spans="1:22">
      <c r="A21" s="3">
        <v>20</v>
      </c>
      <c r="B21" s="3" t="s">
        <v>58</v>
      </c>
      <c r="C21" s="4">
        <f t="shared" si="0"/>
        <v>9730</v>
      </c>
      <c r="D21" s="4">
        <f t="shared" si="6"/>
        <v>575</v>
      </c>
      <c r="E21" s="3">
        <v>999</v>
      </c>
      <c r="F21" s="4">
        <f t="shared" si="7"/>
        <v>9541</v>
      </c>
      <c r="G21" s="4">
        <f t="shared" si="12"/>
        <v>9968</v>
      </c>
      <c r="H21" s="4">
        <f t="shared" si="13"/>
        <v>8744</v>
      </c>
      <c r="I21" s="4">
        <f t="shared" si="14"/>
        <v>0</v>
      </c>
      <c r="J21" s="4">
        <f t="shared" si="8"/>
        <v>238</v>
      </c>
      <c r="K21" s="4">
        <f t="shared" si="15"/>
        <v>0</v>
      </c>
      <c r="L21" s="4">
        <f t="shared" si="9"/>
        <v>1</v>
      </c>
      <c r="M21" s="4">
        <f t="shared" si="10"/>
        <v>0</v>
      </c>
      <c r="N21" s="4">
        <f t="shared" si="11"/>
        <v>10729</v>
      </c>
      <c r="O21" s="6">
        <f t="shared" si="1"/>
        <v>2</v>
      </c>
      <c r="P21" s="6">
        <f t="shared" si="2"/>
        <v>58</v>
      </c>
      <c r="Q21" s="6">
        <f t="shared" si="3"/>
        <v>49</v>
      </c>
      <c r="R21" s="4" t="str">
        <f t="shared" si="4"/>
        <v>09:58:49</v>
      </c>
      <c r="S21" s="4">
        <f t="shared" si="5"/>
        <v>999</v>
      </c>
      <c r="T21" s="4">
        <f t="shared" si="16"/>
        <v>0</v>
      </c>
      <c r="U21" s="4">
        <f t="shared" si="17"/>
        <v>1</v>
      </c>
      <c r="V21" s="4">
        <f t="shared" si="18"/>
        <v>0</v>
      </c>
    </row>
    <row r="22" spans="1:22">
      <c r="A22" s="3">
        <v>21</v>
      </c>
      <c r="B22" s="3" t="s">
        <v>42</v>
      </c>
      <c r="C22" s="4">
        <f t="shared" si="0"/>
        <v>10392</v>
      </c>
      <c r="D22" s="4">
        <f t="shared" si="6"/>
        <v>662</v>
      </c>
      <c r="E22" s="3">
        <v>828</v>
      </c>
      <c r="F22" s="4">
        <f t="shared" si="7"/>
        <v>10729</v>
      </c>
      <c r="G22" s="4">
        <f t="shared" si="12"/>
        <v>9968</v>
      </c>
      <c r="H22" s="4">
        <f t="shared" si="13"/>
        <v>8744</v>
      </c>
      <c r="I22" s="4">
        <f t="shared" si="14"/>
        <v>337</v>
      </c>
      <c r="J22" s="4">
        <f t="shared" si="8"/>
        <v>0</v>
      </c>
      <c r="K22" s="4">
        <f t="shared" si="15"/>
        <v>0</v>
      </c>
      <c r="L22" s="4">
        <f t="shared" si="9"/>
        <v>0</v>
      </c>
      <c r="M22" s="4">
        <f t="shared" si="10"/>
        <v>1</v>
      </c>
      <c r="N22" s="4">
        <f t="shared" si="11"/>
        <v>11220</v>
      </c>
      <c r="O22" s="6">
        <f t="shared" si="1"/>
        <v>3</v>
      </c>
      <c r="P22" s="6">
        <f t="shared" si="2"/>
        <v>7</v>
      </c>
      <c r="Q22" s="6">
        <f t="shared" si="3"/>
        <v>0</v>
      </c>
      <c r="R22" s="4" t="str">
        <f t="shared" si="4"/>
        <v>10:07:00</v>
      </c>
      <c r="S22" s="4">
        <f t="shared" si="5"/>
        <v>828</v>
      </c>
      <c r="T22" s="4">
        <f t="shared" si="16"/>
        <v>1</v>
      </c>
      <c r="U22" s="4">
        <f t="shared" si="17"/>
        <v>0</v>
      </c>
      <c r="V22" s="4">
        <f t="shared" si="18"/>
        <v>0</v>
      </c>
    </row>
    <row r="23" spans="1:22">
      <c r="A23" s="3">
        <v>22</v>
      </c>
      <c r="B23" s="3" t="s">
        <v>45</v>
      </c>
      <c r="C23" s="4">
        <f t="shared" si="0"/>
        <v>11094</v>
      </c>
      <c r="D23" s="4">
        <f t="shared" si="6"/>
        <v>702</v>
      </c>
      <c r="E23" s="3">
        <v>1005</v>
      </c>
      <c r="F23" s="4">
        <f t="shared" si="7"/>
        <v>10729</v>
      </c>
      <c r="G23" s="4">
        <f t="shared" si="12"/>
        <v>11220</v>
      </c>
      <c r="H23" s="4">
        <f t="shared" si="13"/>
        <v>8744</v>
      </c>
      <c r="I23" s="4">
        <f t="shared" si="14"/>
        <v>0</v>
      </c>
      <c r="J23" s="4">
        <f t="shared" si="8"/>
        <v>126</v>
      </c>
      <c r="K23" s="4">
        <f t="shared" si="15"/>
        <v>0</v>
      </c>
      <c r="L23" s="4">
        <f t="shared" si="9"/>
        <v>1</v>
      </c>
      <c r="M23" s="4">
        <f t="shared" si="10"/>
        <v>0</v>
      </c>
      <c r="N23" s="4">
        <f t="shared" si="11"/>
        <v>12099</v>
      </c>
      <c r="O23" s="6">
        <f t="shared" si="1"/>
        <v>3</v>
      </c>
      <c r="P23" s="6">
        <f t="shared" si="2"/>
        <v>21</v>
      </c>
      <c r="Q23" s="6">
        <f t="shared" si="3"/>
        <v>39</v>
      </c>
      <c r="R23" s="4" t="str">
        <f t="shared" si="4"/>
        <v>10:21:39</v>
      </c>
      <c r="S23" s="4">
        <f t="shared" si="5"/>
        <v>1005</v>
      </c>
      <c r="T23" s="4">
        <f t="shared" si="16"/>
        <v>0</v>
      </c>
      <c r="U23" s="4">
        <f t="shared" si="17"/>
        <v>1</v>
      </c>
      <c r="V23" s="4">
        <f t="shared" si="18"/>
        <v>0</v>
      </c>
    </row>
    <row r="24" spans="1:22">
      <c r="A24" s="3">
        <v>23</v>
      </c>
      <c r="B24" s="3" t="s">
        <v>52</v>
      </c>
      <c r="C24" s="4">
        <f t="shared" si="0"/>
        <v>11590</v>
      </c>
      <c r="D24" s="4">
        <f t="shared" si="6"/>
        <v>496</v>
      </c>
      <c r="E24" s="3">
        <v>789</v>
      </c>
      <c r="F24" s="4">
        <f t="shared" si="7"/>
        <v>12099</v>
      </c>
      <c r="G24" s="4">
        <f t="shared" si="12"/>
        <v>11220</v>
      </c>
      <c r="H24" s="4">
        <f t="shared" si="13"/>
        <v>8744</v>
      </c>
      <c r="I24" s="4">
        <f t="shared" si="14"/>
        <v>509</v>
      </c>
      <c r="J24" s="4">
        <f t="shared" si="8"/>
        <v>0</v>
      </c>
      <c r="K24" s="4">
        <f t="shared" si="15"/>
        <v>0</v>
      </c>
      <c r="L24" s="4">
        <f t="shared" si="9"/>
        <v>0</v>
      </c>
      <c r="M24" s="4">
        <f t="shared" si="10"/>
        <v>1</v>
      </c>
      <c r="N24" s="4">
        <f t="shared" si="11"/>
        <v>12379</v>
      </c>
      <c r="O24" s="6">
        <f t="shared" si="1"/>
        <v>3</v>
      </c>
      <c r="P24" s="6">
        <f t="shared" si="2"/>
        <v>26</v>
      </c>
      <c r="Q24" s="6">
        <f t="shared" si="3"/>
        <v>19</v>
      </c>
      <c r="R24" s="4" t="str">
        <f t="shared" si="4"/>
        <v>10:26:19</v>
      </c>
      <c r="S24" s="4">
        <f t="shared" si="5"/>
        <v>789</v>
      </c>
      <c r="T24" s="4">
        <f t="shared" si="16"/>
        <v>1</v>
      </c>
      <c r="U24" s="4">
        <f t="shared" si="17"/>
        <v>0</v>
      </c>
      <c r="V24" s="4">
        <f t="shared" si="18"/>
        <v>0</v>
      </c>
    </row>
    <row r="25" spans="1:22">
      <c r="A25" s="3">
        <v>24</v>
      </c>
      <c r="B25" s="3" t="s">
        <v>11</v>
      </c>
      <c r="C25" s="4">
        <f t="shared" si="0"/>
        <v>12010</v>
      </c>
      <c r="D25" s="4">
        <f t="shared" si="6"/>
        <v>420</v>
      </c>
      <c r="E25" s="3">
        <v>840</v>
      </c>
      <c r="F25" s="4">
        <f t="shared" si="7"/>
        <v>12099</v>
      </c>
      <c r="G25" s="4">
        <f t="shared" si="12"/>
        <v>12379</v>
      </c>
      <c r="H25" s="4">
        <f t="shared" si="13"/>
        <v>8744</v>
      </c>
      <c r="I25" s="4">
        <f t="shared" si="14"/>
        <v>89</v>
      </c>
      <c r="J25" s="4">
        <f t="shared" si="8"/>
        <v>369</v>
      </c>
      <c r="K25" s="4">
        <f t="shared" si="15"/>
        <v>0</v>
      </c>
      <c r="L25" s="4">
        <f t="shared" si="9"/>
        <v>0</v>
      </c>
      <c r="M25" s="4">
        <f t="shared" si="10"/>
        <v>0</v>
      </c>
      <c r="N25" s="4">
        <f t="shared" si="11"/>
        <v>12850</v>
      </c>
      <c r="O25" s="6">
        <f t="shared" si="1"/>
        <v>3</v>
      </c>
      <c r="P25" s="6">
        <f t="shared" si="2"/>
        <v>34</v>
      </c>
      <c r="Q25" s="6">
        <f t="shared" si="3"/>
        <v>10</v>
      </c>
      <c r="R25" s="4" t="str">
        <f t="shared" si="4"/>
        <v>10:34:10</v>
      </c>
      <c r="S25" s="4">
        <f t="shared" si="5"/>
        <v>840</v>
      </c>
      <c r="T25" s="4">
        <f t="shared" si="16"/>
        <v>2</v>
      </c>
      <c r="U25" s="4">
        <f t="shared" si="17"/>
        <v>1</v>
      </c>
      <c r="V25" s="4">
        <f t="shared" si="18"/>
        <v>0</v>
      </c>
    </row>
    <row r="26" spans="1:22">
      <c r="A26" s="3">
        <v>25</v>
      </c>
      <c r="B26" s="3" t="s">
        <v>24</v>
      </c>
      <c r="C26" s="4">
        <f t="shared" si="0"/>
        <v>12883</v>
      </c>
      <c r="D26" s="4">
        <f t="shared" si="6"/>
        <v>873</v>
      </c>
      <c r="E26" s="3">
        <v>954</v>
      </c>
      <c r="F26" s="4">
        <f t="shared" si="7"/>
        <v>12099</v>
      </c>
      <c r="G26" s="4">
        <f t="shared" si="12"/>
        <v>12379</v>
      </c>
      <c r="H26" s="4">
        <f t="shared" si="13"/>
        <v>12850</v>
      </c>
      <c r="I26" s="4">
        <f t="shared" si="14"/>
        <v>0</v>
      </c>
      <c r="J26" s="4">
        <f t="shared" si="8"/>
        <v>0</v>
      </c>
      <c r="K26" s="4">
        <f t="shared" si="15"/>
        <v>0</v>
      </c>
      <c r="L26" s="4">
        <f t="shared" si="9"/>
        <v>1</v>
      </c>
      <c r="M26" s="4">
        <f t="shared" si="10"/>
        <v>0</v>
      </c>
      <c r="N26" s="4">
        <f t="shared" si="11"/>
        <v>13837</v>
      </c>
      <c r="O26" s="6">
        <f t="shared" si="1"/>
        <v>3</v>
      </c>
      <c r="P26" s="6">
        <f t="shared" si="2"/>
        <v>50</v>
      </c>
      <c r="Q26" s="6">
        <f t="shared" si="3"/>
        <v>37</v>
      </c>
      <c r="R26" s="4" t="str">
        <f t="shared" si="4"/>
        <v>10:50:37</v>
      </c>
      <c r="S26" s="4">
        <f t="shared" si="5"/>
        <v>954</v>
      </c>
      <c r="T26" s="4">
        <f t="shared" si="16"/>
        <v>0</v>
      </c>
      <c r="U26" s="4">
        <f t="shared" si="17"/>
        <v>0</v>
      </c>
      <c r="V26" s="4">
        <f t="shared" si="18"/>
        <v>0</v>
      </c>
    </row>
    <row r="27" spans="1:22">
      <c r="A27" s="3">
        <v>26</v>
      </c>
      <c r="B27" s="3" t="s">
        <v>6</v>
      </c>
      <c r="C27" s="4">
        <f t="shared" si="0"/>
        <v>13617</v>
      </c>
      <c r="D27" s="4">
        <f t="shared" si="6"/>
        <v>734</v>
      </c>
      <c r="E27" s="3">
        <v>855</v>
      </c>
      <c r="F27" s="4">
        <f t="shared" si="7"/>
        <v>13837</v>
      </c>
      <c r="G27" s="4">
        <f t="shared" si="12"/>
        <v>12379</v>
      </c>
      <c r="H27" s="4">
        <f t="shared" si="13"/>
        <v>12850</v>
      </c>
      <c r="I27" s="4">
        <f t="shared" si="14"/>
        <v>220</v>
      </c>
      <c r="J27" s="4">
        <f t="shared" si="8"/>
        <v>0</v>
      </c>
      <c r="K27" s="4">
        <f t="shared" si="15"/>
        <v>0</v>
      </c>
      <c r="L27" s="4">
        <f t="shared" si="9"/>
        <v>0</v>
      </c>
      <c r="M27" s="4">
        <f t="shared" si="10"/>
        <v>1</v>
      </c>
      <c r="N27" s="4">
        <f t="shared" si="11"/>
        <v>14472</v>
      </c>
      <c r="O27" s="6">
        <f t="shared" si="1"/>
        <v>4</v>
      </c>
      <c r="P27" s="6">
        <f t="shared" si="2"/>
        <v>1</v>
      </c>
      <c r="Q27" s="6">
        <f t="shared" si="3"/>
        <v>12</v>
      </c>
      <c r="R27" s="4" t="str">
        <f t="shared" si="4"/>
        <v>11:01:12</v>
      </c>
      <c r="S27" s="4">
        <f t="shared" si="5"/>
        <v>855</v>
      </c>
      <c r="T27" s="4">
        <f t="shared" si="16"/>
        <v>1</v>
      </c>
      <c r="U27" s="4">
        <f t="shared" si="17"/>
        <v>0</v>
      </c>
      <c r="V27" s="4">
        <f t="shared" si="18"/>
        <v>0</v>
      </c>
    </row>
    <row r="28" spans="1:22">
      <c r="A28" s="3">
        <v>27</v>
      </c>
      <c r="B28" s="3" t="s">
        <v>60</v>
      </c>
      <c r="C28" s="4">
        <f t="shared" si="0"/>
        <v>14025</v>
      </c>
      <c r="D28" s="4">
        <f t="shared" si="6"/>
        <v>408</v>
      </c>
      <c r="E28" s="3">
        <v>894</v>
      </c>
      <c r="F28" s="4">
        <f t="shared" si="7"/>
        <v>13837</v>
      </c>
      <c r="G28" s="4">
        <f t="shared" si="12"/>
        <v>14472</v>
      </c>
      <c r="H28" s="4">
        <f t="shared" si="13"/>
        <v>12850</v>
      </c>
      <c r="I28" s="4">
        <f t="shared" si="14"/>
        <v>0</v>
      </c>
      <c r="J28" s="4">
        <f t="shared" si="8"/>
        <v>447</v>
      </c>
      <c r="K28" s="4">
        <f t="shared" si="15"/>
        <v>0</v>
      </c>
      <c r="L28" s="4">
        <f t="shared" si="9"/>
        <v>1</v>
      </c>
      <c r="M28" s="4">
        <f t="shared" si="10"/>
        <v>0</v>
      </c>
      <c r="N28" s="4">
        <f t="shared" si="11"/>
        <v>14919</v>
      </c>
      <c r="O28" s="6">
        <f t="shared" si="1"/>
        <v>4</v>
      </c>
      <c r="P28" s="6">
        <f t="shared" si="2"/>
        <v>8</v>
      </c>
      <c r="Q28" s="6">
        <f t="shared" si="3"/>
        <v>39</v>
      </c>
      <c r="R28" s="4" t="str">
        <f t="shared" si="4"/>
        <v>11:08:39</v>
      </c>
      <c r="S28" s="4">
        <f t="shared" si="5"/>
        <v>894</v>
      </c>
      <c r="T28" s="4">
        <f t="shared" si="16"/>
        <v>0</v>
      </c>
      <c r="U28" s="4">
        <f t="shared" si="17"/>
        <v>1</v>
      </c>
      <c r="V28" s="4">
        <f t="shared" si="18"/>
        <v>0</v>
      </c>
    </row>
    <row r="29" spans="1:22">
      <c r="A29" s="3">
        <v>28</v>
      </c>
      <c r="B29" s="3" t="s">
        <v>46</v>
      </c>
      <c r="C29" s="4">
        <f t="shared" si="0"/>
        <v>15306</v>
      </c>
      <c r="D29" s="4">
        <f t="shared" si="6"/>
        <v>1281</v>
      </c>
      <c r="E29" s="3">
        <v>1095</v>
      </c>
      <c r="F29" s="4">
        <f t="shared" si="7"/>
        <v>14919</v>
      </c>
      <c r="G29" s="4">
        <f t="shared" si="12"/>
        <v>14472</v>
      </c>
      <c r="H29" s="4">
        <f t="shared" si="13"/>
        <v>12850</v>
      </c>
      <c r="I29" s="4">
        <f t="shared" si="14"/>
        <v>0</v>
      </c>
      <c r="J29" s="4">
        <f t="shared" si="8"/>
        <v>0</v>
      </c>
      <c r="K29" s="4">
        <f t="shared" si="15"/>
        <v>0</v>
      </c>
      <c r="L29" s="4">
        <f t="shared" si="9"/>
        <v>1</v>
      </c>
      <c r="M29" s="4">
        <f t="shared" si="10"/>
        <v>0</v>
      </c>
      <c r="N29" s="4">
        <f t="shared" si="11"/>
        <v>16401</v>
      </c>
      <c r="O29" s="6">
        <f t="shared" si="1"/>
        <v>4</v>
      </c>
      <c r="P29" s="6">
        <f t="shared" si="2"/>
        <v>33</v>
      </c>
      <c r="Q29" s="6">
        <f t="shared" si="3"/>
        <v>21</v>
      </c>
      <c r="R29" s="4" t="str">
        <f t="shared" si="4"/>
        <v>11:33:21</v>
      </c>
      <c r="S29" s="4">
        <f t="shared" si="5"/>
        <v>1095</v>
      </c>
      <c r="T29" s="4">
        <f t="shared" si="16"/>
        <v>0</v>
      </c>
      <c r="U29" s="4">
        <f t="shared" si="17"/>
        <v>0</v>
      </c>
      <c r="V29" s="4">
        <f t="shared" si="18"/>
        <v>0</v>
      </c>
    </row>
    <row r="30" spans="1:22">
      <c r="A30" s="3">
        <v>29</v>
      </c>
      <c r="B30" s="3" t="s">
        <v>65</v>
      </c>
      <c r="C30" s="4">
        <f t="shared" si="0"/>
        <v>15695</v>
      </c>
      <c r="D30" s="4">
        <f t="shared" si="6"/>
        <v>389</v>
      </c>
      <c r="E30" s="3">
        <v>1086</v>
      </c>
      <c r="F30" s="4">
        <f t="shared" si="7"/>
        <v>16401</v>
      </c>
      <c r="G30" s="4">
        <f t="shared" si="12"/>
        <v>14472</v>
      </c>
      <c r="H30" s="4">
        <f t="shared" si="13"/>
        <v>12850</v>
      </c>
      <c r="I30" s="4">
        <f t="shared" si="14"/>
        <v>706</v>
      </c>
      <c r="J30" s="4">
        <f t="shared" si="8"/>
        <v>0</v>
      </c>
      <c r="K30" s="4">
        <f t="shared" si="15"/>
        <v>0</v>
      </c>
      <c r="L30" s="4">
        <f t="shared" si="9"/>
        <v>0</v>
      </c>
      <c r="M30" s="4">
        <f t="shared" si="10"/>
        <v>1</v>
      </c>
      <c r="N30" s="4">
        <f t="shared" si="11"/>
        <v>16781</v>
      </c>
      <c r="O30" s="6">
        <f t="shared" si="1"/>
        <v>4</v>
      </c>
      <c r="P30" s="6">
        <f t="shared" si="2"/>
        <v>39</v>
      </c>
      <c r="Q30" s="6">
        <f t="shared" si="3"/>
        <v>41</v>
      </c>
      <c r="R30" s="4" t="str">
        <f t="shared" si="4"/>
        <v>11:39:41</v>
      </c>
      <c r="S30" s="4">
        <f t="shared" si="5"/>
        <v>1086</v>
      </c>
      <c r="T30" s="4">
        <f t="shared" si="16"/>
        <v>1</v>
      </c>
      <c r="U30" s="4">
        <f t="shared" si="17"/>
        <v>0</v>
      </c>
      <c r="V30" s="4">
        <f t="shared" si="18"/>
        <v>0</v>
      </c>
    </row>
    <row r="31" spans="1:22">
      <c r="A31" s="3">
        <v>30</v>
      </c>
      <c r="B31" s="3" t="s">
        <v>34</v>
      </c>
      <c r="C31" s="4">
        <f t="shared" si="0"/>
        <v>16186</v>
      </c>
      <c r="D31" s="4">
        <f t="shared" si="6"/>
        <v>491</v>
      </c>
      <c r="E31" s="3">
        <v>921</v>
      </c>
      <c r="F31" s="4">
        <f t="shared" si="7"/>
        <v>16401</v>
      </c>
      <c r="G31" s="4">
        <f t="shared" si="12"/>
        <v>16781</v>
      </c>
      <c r="H31" s="4">
        <f t="shared" si="13"/>
        <v>12850</v>
      </c>
      <c r="I31" s="4">
        <f t="shared" si="14"/>
        <v>215</v>
      </c>
      <c r="J31" s="4">
        <f t="shared" si="8"/>
        <v>595</v>
      </c>
      <c r="K31" s="4">
        <f t="shared" si="15"/>
        <v>0</v>
      </c>
      <c r="L31" s="4">
        <f t="shared" si="9"/>
        <v>0</v>
      </c>
      <c r="M31" s="4">
        <f t="shared" si="10"/>
        <v>0</v>
      </c>
      <c r="N31" s="4">
        <f t="shared" si="11"/>
        <v>17107</v>
      </c>
      <c r="O31" s="6">
        <f t="shared" si="1"/>
        <v>4</v>
      </c>
      <c r="P31" s="6">
        <f t="shared" si="2"/>
        <v>45</v>
      </c>
      <c r="Q31" s="6">
        <f t="shared" si="3"/>
        <v>7</v>
      </c>
      <c r="R31" s="4" t="str">
        <f t="shared" si="4"/>
        <v>11:45:07</v>
      </c>
      <c r="S31" s="4">
        <f t="shared" si="5"/>
        <v>921</v>
      </c>
      <c r="T31" s="4">
        <f t="shared" si="16"/>
        <v>2</v>
      </c>
      <c r="U31" s="4">
        <f t="shared" si="17"/>
        <v>1</v>
      </c>
      <c r="V31" s="4">
        <f t="shared" si="18"/>
        <v>0</v>
      </c>
    </row>
    <row r="32" spans="1:22">
      <c r="A32" s="3">
        <v>31</v>
      </c>
      <c r="B32" s="3" t="s">
        <v>26</v>
      </c>
      <c r="C32" s="4">
        <f t="shared" si="0"/>
        <v>16268</v>
      </c>
      <c r="D32" s="4">
        <f t="shared" si="6"/>
        <v>82</v>
      </c>
      <c r="E32" s="3">
        <v>972</v>
      </c>
      <c r="F32" s="4">
        <f t="shared" si="7"/>
        <v>16401</v>
      </c>
      <c r="G32" s="4">
        <f t="shared" si="12"/>
        <v>16781</v>
      </c>
      <c r="H32" s="4">
        <f t="shared" si="13"/>
        <v>17107</v>
      </c>
      <c r="I32" s="4">
        <f t="shared" si="14"/>
        <v>133</v>
      </c>
      <c r="J32" s="4">
        <f t="shared" si="8"/>
        <v>513</v>
      </c>
      <c r="K32" s="4">
        <f t="shared" si="15"/>
        <v>839</v>
      </c>
      <c r="L32" s="4">
        <f t="shared" si="9"/>
        <v>1</v>
      </c>
      <c r="M32" s="4">
        <f t="shared" si="10"/>
        <v>0</v>
      </c>
      <c r="N32" s="4">
        <f t="shared" si="11"/>
        <v>17373</v>
      </c>
      <c r="O32" s="6">
        <f t="shared" si="1"/>
        <v>4</v>
      </c>
      <c r="P32" s="6">
        <f t="shared" si="2"/>
        <v>49</v>
      </c>
      <c r="Q32" s="6">
        <f t="shared" si="3"/>
        <v>33</v>
      </c>
      <c r="R32" s="4" t="str">
        <f t="shared" si="4"/>
        <v>11:49:33</v>
      </c>
      <c r="S32" s="4">
        <f t="shared" si="5"/>
        <v>1105</v>
      </c>
      <c r="T32" s="4">
        <f t="shared" si="16"/>
        <v>3</v>
      </c>
      <c r="U32" s="4">
        <f t="shared" si="17"/>
        <v>2</v>
      </c>
      <c r="V32" s="4">
        <f t="shared" si="18"/>
        <v>1</v>
      </c>
    </row>
    <row r="33" spans="1:22">
      <c r="A33" s="3">
        <v>32</v>
      </c>
      <c r="B33" s="3" t="s">
        <v>16</v>
      </c>
      <c r="C33" s="4">
        <f t="shared" si="0"/>
        <v>16741</v>
      </c>
      <c r="D33" s="4">
        <f t="shared" si="6"/>
        <v>473</v>
      </c>
      <c r="E33" s="3">
        <v>1101</v>
      </c>
      <c r="F33" s="4">
        <f t="shared" si="7"/>
        <v>17373</v>
      </c>
      <c r="G33" s="4">
        <f t="shared" si="12"/>
        <v>16781</v>
      </c>
      <c r="H33" s="4">
        <f t="shared" si="13"/>
        <v>17107</v>
      </c>
      <c r="I33" s="4">
        <f t="shared" si="14"/>
        <v>632</v>
      </c>
      <c r="J33" s="4">
        <f t="shared" si="8"/>
        <v>40</v>
      </c>
      <c r="K33" s="4">
        <f t="shared" si="15"/>
        <v>366</v>
      </c>
      <c r="L33" s="4">
        <f t="shared" si="9"/>
        <v>0</v>
      </c>
      <c r="M33" s="4">
        <f t="shared" si="10"/>
        <v>1</v>
      </c>
      <c r="N33" s="4">
        <f t="shared" si="11"/>
        <v>17882</v>
      </c>
      <c r="O33" s="6">
        <f t="shared" si="1"/>
        <v>4</v>
      </c>
      <c r="P33" s="6">
        <f t="shared" si="2"/>
        <v>58</v>
      </c>
      <c r="Q33" s="6">
        <f t="shared" si="3"/>
        <v>2</v>
      </c>
      <c r="R33" s="4" t="str">
        <f t="shared" si="4"/>
        <v>11:58:02</v>
      </c>
      <c r="S33" s="4">
        <f t="shared" si="5"/>
        <v>1141</v>
      </c>
      <c r="T33" s="4">
        <f t="shared" si="16"/>
        <v>4</v>
      </c>
      <c r="U33" s="4">
        <f t="shared" si="17"/>
        <v>3</v>
      </c>
      <c r="V33" s="4">
        <f t="shared" si="18"/>
        <v>2</v>
      </c>
    </row>
    <row r="34" spans="1:22">
      <c r="A34" s="3">
        <v>33</v>
      </c>
      <c r="B34" s="3" t="s">
        <v>32</v>
      </c>
      <c r="C34" s="4">
        <f t="shared" si="0"/>
        <v>17436</v>
      </c>
      <c r="D34" s="4">
        <f t="shared" si="6"/>
        <v>695</v>
      </c>
      <c r="E34" s="3">
        <v>831</v>
      </c>
      <c r="F34" s="4">
        <f t="shared" si="7"/>
        <v>17373</v>
      </c>
      <c r="G34" s="4">
        <f t="shared" si="12"/>
        <v>17882</v>
      </c>
      <c r="H34" s="4">
        <f t="shared" si="13"/>
        <v>17107</v>
      </c>
      <c r="I34" s="4">
        <f t="shared" si="14"/>
        <v>0</v>
      </c>
      <c r="J34" s="4">
        <f t="shared" si="8"/>
        <v>446</v>
      </c>
      <c r="K34" s="4">
        <f t="shared" si="15"/>
        <v>0</v>
      </c>
      <c r="L34" s="4">
        <f t="shared" si="9"/>
        <v>1</v>
      </c>
      <c r="M34" s="4">
        <f t="shared" si="10"/>
        <v>0</v>
      </c>
      <c r="N34" s="4">
        <f t="shared" si="11"/>
        <v>18267</v>
      </c>
      <c r="O34" s="6">
        <f t="shared" si="1"/>
        <v>5</v>
      </c>
      <c r="P34" s="6">
        <f t="shared" si="2"/>
        <v>4</v>
      </c>
      <c r="Q34" s="6">
        <f t="shared" si="3"/>
        <v>27</v>
      </c>
      <c r="R34" s="4" t="str">
        <f t="shared" si="4"/>
        <v>12:04:27</v>
      </c>
      <c r="S34" s="4">
        <f t="shared" ref="S34:S70" si="19">N34-C34</f>
        <v>831</v>
      </c>
      <c r="T34" s="4">
        <f t="shared" si="16"/>
        <v>0</v>
      </c>
      <c r="U34" s="4">
        <f t="shared" si="17"/>
        <v>4</v>
      </c>
      <c r="V34" s="4">
        <f t="shared" si="18"/>
        <v>0</v>
      </c>
    </row>
    <row r="35" spans="1:22">
      <c r="A35" s="3">
        <v>34</v>
      </c>
      <c r="B35" s="3" t="s">
        <v>55</v>
      </c>
      <c r="C35" s="4">
        <f t="shared" si="0"/>
        <v>17896</v>
      </c>
      <c r="D35" s="4">
        <f t="shared" si="6"/>
        <v>460</v>
      </c>
      <c r="E35" s="3">
        <v>1080</v>
      </c>
      <c r="F35" s="4">
        <f t="shared" ref="F35:F70" si="20">IF(L34=1,N34,F34)</f>
        <v>18267</v>
      </c>
      <c r="G35" s="4">
        <f t="shared" si="12"/>
        <v>17882</v>
      </c>
      <c r="H35" s="4">
        <f t="shared" si="13"/>
        <v>17107</v>
      </c>
      <c r="I35" s="4">
        <f t="shared" ref="I35:I70" si="21">MAX(0,F35-C35)</f>
        <v>371</v>
      </c>
      <c r="J35" s="4">
        <f t="shared" ref="J35:J70" si="22">MAX(0,G35-C35)</f>
        <v>0</v>
      </c>
      <c r="K35" s="4">
        <f t="shared" si="15"/>
        <v>0</v>
      </c>
      <c r="L35" s="4">
        <f t="shared" si="9"/>
        <v>0</v>
      </c>
      <c r="M35" s="4">
        <f t="shared" si="10"/>
        <v>1</v>
      </c>
      <c r="N35" s="4">
        <f t="shared" si="11"/>
        <v>18976</v>
      </c>
      <c r="O35" s="6">
        <f t="shared" si="1"/>
        <v>5</v>
      </c>
      <c r="P35" s="6">
        <f t="shared" si="2"/>
        <v>16</v>
      </c>
      <c r="Q35" s="6">
        <f t="shared" si="3"/>
        <v>16</v>
      </c>
      <c r="R35" s="4" t="str">
        <f t="shared" si="4"/>
        <v>12:16:16</v>
      </c>
      <c r="S35" s="4">
        <f t="shared" si="19"/>
        <v>1080</v>
      </c>
      <c r="T35" s="4">
        <f t="shared" si="16"/>
        <v>1</v>
      </c>
      <c r="U35" s="4">
        <f t="shared" si="17"/>
        <v>0</v>
      </c>
      <c r="V35" s="4">
        <f t="shared" si="18"/>
        <v>0</v>
      </c>
    </row>
    <row r="36" spans="1:22">
      <c r="A36" s="3">
        <v>35</v>
      </c>
      <c r="B36" s="3" t="s">
        <v>48</v>
      </c>
      <c r="C36" s="4">
        <f t="shared" si="0"/>
        <v>18373</v>
      </c>
      <c r="D36" s="4">
        <f t="shared" si="6"/>
        <v>477</v>
      </c>
      <c r="E36" s="3">
        <v>930</v>
      </c>
      <c r="F36" s="4">
        <f t="shared" si="20"/>
        <v>18267</v>
      </c>
      <c r="G36" s="4">
        <f t="shared" si="12"/>
        <v>18976</v>
      </c>
      <c r="H36" s="4">
        <f t="shared" si="13"/>
        <v>17107</v>
      </c>
      <c r="I36" s="4">
        <f t="shared" si="21"/>
        <v>0</v>
      </c>
      <c r="J36" s="4">
        <f t="shared" si="22"/>
        <v>603</v>
      </c>
      <c r="K36" s="4">
        <f t="shared" si="15"/>
        <v>0</v>
      </c>
      <c r="L36" s="4">
        <f t="shared" si="9"/>
        <v>1</v>
      </c>
      <c r="M36" s="4">
        <f t="shared" si="10"/>
        <v>0</v>
      </c>
      <c r="N36" s="4">
        <f t="shared" si="11"/>
        <v>19303</v>
      </c>
      <c r="O36" s="6">
        <f t="shared" si="1"/>
        <v>5</v>
      </c>
      <c r="P36" s="6">
        <f t="shared" si="2"/>
        <v>21</v>
      </c>
      <c r="Q36" s="6">
        <f t="shared" si="3"/>
        <v>43</v>
      </c>
      <c r="R36" s="4" t="str">
        <f t="shared" si="4"/>
        <v>12:21:43</v>
      </c>
      <c r="S36" s="4">
        <f t="shared" si="19"/>
        <v>930</v>
      </c>
      <c r="T36" s="4">
        <f t="shared" si="16"/>
        <v>0</v>
      </c>
      <c r="U36" s="4">
        <f t="shared" si="17"/>
        <v>1</v>
      </c>
      <c r="V36" s="4">
        <f t="shared" si="18"/>
        <v>0</v>
      </c>
    </row>
    <row r="37" spans="1:22">
      <c r="A37" s="3">
        <v>36</v>
      </c>
      <c r="B37" s="3" t="s">
        <v>68</v>
      </c>
      <c r="C37" s="4">
        <f t="shared" si="0"/>
        <v>19028</v>
      </c>
      <c r="D37" s="4">
        <f t="shared" si="6"/>
        <v>655</v>
      </c>
      <c r="E37" s="3">
        <v>795</v>
      </c>
      <c r="F37" s="4">
        <f t="shared" si="20"/>
        <v>19303</v>
      </c>
      <c r="G37" s="4">
        <f t="shared" si="12"/>
        <v>18976</v>
      </c>
      <c r="H37" s="4">
        <f t="shared" si="13"/>
        <v>17107</v>
      </c>
      <c r="I37" s="4">
        <f t="shared" si="21"/>
        <v>275</v>
      </c>
      <c r="J37" s="4">
        <f t="shared" si="22"/>
        <v>0</v>
      </c>
      <c r="K37" s="4">
        <f t="shared" si="15"/>
        <v>0</v>
      </c>
      <c r="L37" s="4">
        <f t="shared" si="9"/>
        <v>0</v>
      </c>
      <c r="M37" s="4">
        <f t="shared" si="10"/>
        <v>1</v>
      </c>
      <c r="N37" s="4">
        <f t="shared" si="11"/>
        <v>19823</v>
      </c>
      <c r="O37" s="6">
        <f t="shared" si="1"/>
        <v>5</v>
      </c>
      <c r="P37" s="6">
        <f t="shared" si="2"/>
        <v>30</v>
      </c>
      <c r="Q37" s="6">
        <f t="shared" si="3"/>
        <v>23</v>
      </c>
      <c r="R37" s="4" t="str">
        <f t="shared" si="4"/>
        <v>12:30:23</v>
      </c>
      <c r="S37" s="4">
        <f t="shared" si="19"/>
        <v>795</v>
      </c>
      <c r="T37" s="4">
        <f t="shared" si="16"/>
        <v>1</v>
      </c>
      <c r="U37" s="4">
        <f t="shared" si="17"/>
        <v>0</v>
      </c>
      <c r="V37" s="4">
        <f t="shared" si="18"/>
        <v>0</v>
      </c>
    </row>
    <row r="38" spans="1:22">
      <c r="A38" s="3">
        <v>37</v>
      </c>
      <c r="B38" s="3" t="s">
        <v>3</v>
      </c>
      <c r="C38" s="4">
        <f t="shared" si="0"/>
        <v>19513</v>
      </c>
      <c r="D38" s="4">
        <f t="shared" si="6"/>
        <v>485</v>
      </c>
      <c r="E38" s="3">
        <v>1014</v>
      </c>
      <c r="F38" s="4">
        <f t="shared" si="20"/>
        <v>19303</v>
      </c>
      <c r="G38" s="4">
        <f t="shared" si="12"/>
        <v>19823</v>
      </c>
      <c r="H38" s="4">
        <f t="shared" si="13"/>
        <v>17107</v>
      </c>
      <c r="I38" s="4">
        <f t="shared" si="21"/>
        <v>0</v>
      </c>
      <c r="J38" s="4">
        <f t="shared" si="22"/>
        <v>310</v>
      </c>
      <c r="K38" s="4">
        <f t="shared" si="15"/>
        <v>0</v>
      </c>
      <c r="L38" s="4">
        <f t="shared" si="9"/>
        <v>1</v>
      </c>
      <c r="M38" s="4">
        <f t="shared" si="10"/>
        <v>0</v>
      </c>
      <c r="N38" s="4">
        <f t="shared" si="11"/>
        <v>20527</v>
      </c>
      <c r="O38" s="6">
        <f t="shared" si="1"/>
        <v>5</v>
      </c>
      <c r="P38" s="6">
        <f t="shared" si="2"/>
        <v>42</v>
      </c>
      <c r="Q38" s="6">
        <f t="shared" si="3"/>
        <v>7</v>
      </c>
      <c r="R38" s="4" t="str">
        <f t="shared" si="4"/>
        <v>12:42:07</v>
      </c>
      <c r="S38" s="4">
        <f t="shared" si="19"/>
        <v>1014</v>
      </c>
      <c r="T38" s="4">
        <f t="shared" si="16"/>
        <v>0</v>
      </c>
      <c r="U38" s="4">
        <f t="shared" si="17"/>
        <v>1</v>
      </c>
      <c r="V38" s="4">
        <f t="shared" si="18"/>
        <v>0</v>
      </c>
    </row>
    <row r="39" spans="1:22">
      <c r="A39" s="3">
        <v>38</v>
      </c>
      <c r="B39" s="3" t="s">
        <v>4</v>
      </c>
      <c r="C39" s="4">
        <f t="shared" si="0"/>
        <v>20299</v>
      </c>
      <c r="D39" s="4">
        <f t="shared" si="6"/>
        <v>786</v>
      </c>
      <c r="E39" s="3">
        <v>840</v>
      </c>
      <c r="F39" s="4">
        <f t="shared" si="20"/>
        <v>20527</v>
      </c>
      <c r="G39" s="4">
        <f t="shared" si="12"/>
        <v>19823</v>
      </c>
      <c r="H39" s="4">
        <f t="shared" si="13"/>
        <v>17107</v>
      </c>
      <c r="I39" s="4">
        <f t="shared" si="21"/>
        <v>228</v>
      </c>
      <c r="J39" s="4">
        <f t="shared" si="22"/>
        <v>0</v>
      </c>
      <c r="K39" s="4">
        <f t="shared" si="15"/>
        <v>0</v>
      </c>
      <c r="L39" s="4">
        <f t="shared" si="9"/>
        <v>0</v>
      </c>
      <c r="M39" s="4">
        <f t="shared" si="10"/>
        <v>1</v>
      </c>
      <c r="N39" s="4">
        <f t="shared" si="11"/>
        <v>21139</v>
      </c>
      <c r="O39" s="6">
        <f t="shared" si="1"/>
        <v>5</v>
      </c>
      <c r="P39" s="6">
        <f t="shared" si="2"/>
        <v>52</v>
      </c>
      <c r="Q39" s="6">
        <f t="shared" si="3"/>
        <v>19</v>
      </c>
      <c r="R39" s="4" t="str">
        <f t="shared" si="4"/>
        <v>12:52:19</v>
      </c>
      <c r="S39" s="4">
        <f t="shared" si="19"/>
        <v>840</v>
      </c>
      <c r="T39" s="4">
        <f t="shared" si="16"/>
        <v>1</v>
      </c>
      <c r="U39" s="4">
        <f t="shared" si="17"/>
        <v>0</v>
      </c>
      <c r="V39" s="4">
        <f t="shared" si="18"/>
        <v>0</v>
      </c>
    </row>
    <row r="40" spans="1:22">
      <c r="A40" s="3">
        <v>39</v>
      </c>
      <c r="B40" s="3" t="s">
        <v>33</v>
      </c>
      <c r="C40" s="4">
        <f t="shared" si="0"/>
        <v>20874</v>
      </c>
      <c r="D40" s="4">
        <f t="shared" si="6"/>
        <v>575</v>
      </c>
      <c r="E40" s="3">
        <v>1005</v>
      </c>
      <c r="F40" s="4">
        <f t="shared" si="20"/>
        <v>20527</v>
      </c>
      <c r="G40" s="4">
        <f t="shared" si="12"/>
        <v>21139</v>
      </c>
      <c r="H40" s="4">
        <f t="shared" si="13"/>
        <v>17107</v>
      </c>
      <c r="I40" s="4">
        <f t="shared" si="21"/>
        <v>0</v>
      </c>
      <c r="J40" s="4">
        <f t="shared" si="22"/>
        <v>265</v>
      </c>
      <c r="K40" s="4">
        <f t="shared" si="15"/>
        <v>0</v>
      </c>
      <c r="L40" s="4">
        <f t="shared" si="9"/>
        <v>1</v>
      </c>
      <c r="M40" s="4">
        <f t="shared" si="10"/>
        <v>0</v>
      </c>
      <c r="N40" s="4">
        <f t="shared" si="11"/>
        <v>21879</v>
      </c>
      <c r="O40" s="6">
        <f t="shared" si="1"/>
        <v>6</v>
      </c>
      <c r="P40" s="6">
        <f t="shared" si="2"/>
        <v>4</v>
      </c>
      <c r="Q40" s="6">
        <f t="shared" si="3"/>
        <v>39</v>
      </c>
      <c r="R40" s="4" t="str">
        <f t="shared" si="4"/>
        <v>13:04:39</v>
      </c>
      <c r="S40" s="4">
        <f t="shared" si="19"/>
        <v>1005</v>
      </c>
      <c r="T40" s="4">
        <f t="shared" si="16"/>
        <v>0</v>
      </c>
      <c r="U40" s="4">
        <f t="shared" si="17"/>
        <v>1</v>
      </c>
      <c r="V40" s="4">
        <f t="shared" si="18"/>
        <v>0</v>
      </c>
    </row>
    <row r="41" spans="1:22">
      <c r="A41" s="3">
        <v>40</v>
      </c>
      <c r="B41" s="3" t="s">
        <v>12</v>
      </c>
      <c r="C41" s="4">
        <f t="shared" si="0"/>
        <v>21432</v>
      </c>
      <c r="D41" s="4">
        <f t="shared" si="6"/>
        <v>558</v>
      </c>
      <c r="E41" s="3">
        <v>801</v>
      </c>
      <c r="F41" s="4">
        <f t="shared" si="20"/>
        <v>21879</v>
      </c>
      <c r="G41" s="4">
        <f t="shared" si="12"/>
        <v>21139</v>
      </c>
      <c r="H41" s="4">
        <f t="shared" si="13"/>
        <v>17107</v>
      </c>
      <c r="I41" s="4">
        <f t="shared" si="21"/>
        <v>447</v>
      </c>
      <c r="J41" s="4">
        <f t="shared" si="22"/>
        <v>0</v>
      </c>
      <c r="K41" s="4">
        <f t="shared" si="15"/>
        <v>0</v>
      </c>
      <c r="L41" s="4">
        <f t="shared" si="9"/>
        <v>0</v>
      </c>
      <c r="M41" s="4">
        <f t="shared" si="10"/>
        <v>1</v>
      </c>
      <c r="N41" s="4">
        <f t="shared" si="11"/>
        <v>22233</v>
      </c>
      <c r="O41" s="6">
        <f t="shared" si="1"/>
        <v>6</v>
      </c>
      <c r="P41" s="6">
        <f t="shared" si="2"/>
        <v>10</v>
      </c>
      <c r="Q41" s="6">
        <f t="shared" si="3"/>
        <v>33</v>
      </c>
      <c r="R41" s="4" t="str">
        <f t="shared" si="4"/>
        <v>13:10:33</v>
      </c>
      <c r="S41" s="4">
        <f t="shared" si="19"/>
        <v>801</v>
      </c>
      <c r="T41" s="4">
        <f t="shared" si="16"/>
        <v>1</v>
      </c>
      <c r="U41" s="4">
        <f t="shared" si="17"/>
        <v>0</v>
      </c>
      <c r="V41" s="4">
        <f t="shared" si="18"/>
        <v>0</v>
      </c>
    </row>
    <row r="42" spans="1:22">
      <c r="A42" s="3">
        <v>41</v>
      </c>
      <c r="B42" s="3" t="s">
        <v>37</v>
      </c>
      <c r="C42" s="4">
        <f t="shared" si="0"/>
        <v>22062</v>
      </c>
      <c r="D42" s="4">
        <f t="shared" si="6"/>
        <v>630</v>
      </c>
      <c r="E42" s="3">
        <v>822</v>
      </c>
      <c r="F42" s="4">
        <f t="shared" si="20"/>
        <v>21879</v>
      </c>
      <c r="G42" s="4">
        <f t="shared" si="12"/>
        <v>22233</v>
      </c>
      <c r="H42" s="4">
        <f t="shared" si="13"/>
        <v>17107</v>
      </c>
      <c r="I42" s="4">
        <f t="shared" si="21"/>
        <v>0</v>
      </c>
      <c r="J42" s="4">
        <f t="shared" si="22"/>
        <v>171</v>
      </c>
      <c r="K42" s="4">
        <f t="shared" si="15"/>
        <v>0</v>
      </c>
      <c r="L42" s="4">
        <f t="shared" si="9"/>
        <v>1</v>
      </c>
      <c r="M42" s="4">
        <f t="shared" si="10"/>
        <v>0</v>
      </c>
      <c r="N42" s="4">
        <f t="shared" si="11"/>
        <v>22884</v>
      </c>
      <c r="O42" s="6">
        <f t="shared" si="1"/>
        <v>6</v>
      </c>
      <c r="P42" s="6">
        <f t="shared" si="2"/>
        <v>21</v>
      </c>
      <c r="Q42" s="6">
        <f t="shared" si="3"/>
        <v>24</v>
      </c>
      <c r="R42" s="4" t="str">
        <f t="shared" si="4"/>
        <v>13:21:24</v>
      </c>
      <c r="S42" s="4">
        <f t="shared" si="19"/>
        <v>822</v>
      </c>
      <c r="T42" s="4">
        <f t="shared" si="16"/>
        <v>0</v>
      </c>
      <c r="U42" s="4">
        <f t="shared" si="17"/>
        <v>1</v>
      </c>
      <c r="V42" s="4">
        <f t="shared" si="18"/>
        <v>0</v>
      </c>
    </row>
    <row r="43" spans="1:22">
      <c r="A43" s="3">
        <v>42</v>
      </c>
      <c r="B43" s="3" t="s">
        <v>35</v>
      </c>
      <c r="C43" s="4">
        <f t="shared" si="0"/>
        <v>22736</v>
      </c>
      <c r="D43" s="4">
        <f t="shared" si="6"/>
        <v>674</v>
      </c>
      <c r="E43" s="3">
        <v>918</v>
      </c>
      <c r="F43" s="4">
        <f t="shared" si="20"/>
        <v>22884</v>
      </c>
      <c r="G43" s="4">
        <f t="shared" si="12"/>
        <v>22233</v>
      </c>
      <c r="H43" s="4">
        <f t="shared" si="13"/>
        <v>17107</v>
      </c>
      <c r="I43" s="4">
        <f t="shared" si="21"/>
        <v>148</v>
      </c>
      <c r="J43" s="4">
        <f t="shared" si="22"/>
        <v>0</v>
      </c>
      <c r="K43" s="4">
        <f t="shared" si="15"/>
        <v>0</v>
      </c>
      <c r="L43" s="4">
        <f t="shared" si="9"/>
        <v>0</v>
      </c>
      <c r="M43" s="4">
        <f t="shared" si="10"/>
        <v>1</v>
      </c>
      <c r="N43" s="4">
        <f t="shared" si="11"/>
        <v>23654</v>
      </c>
      <c r="O43" s="6">
        <f t="shared" si="1"/>
        <v>6</v>
      </c>
      <c r="P43" s="6">
        <f t="shared" si="2"/>
        <v>34</v>
      </c>
      <c r="Q43" s="6">
        <f t="shared" si="3"/>
        <v>14</v>
      </c>
      <c r="R43" s="4" t="str">
        <f t="shared" si="4"/>
        <v>13:34:14</v>
      </c>
      <c r="S43" s="4">
        <f t="shared" si="19"/>
        <v>918</v>
      </c>
      <c r="T43" s="4">
        <f t="shared" si="16"/>
        <v>1</v>
      </c>
      <c r="U43" s="4">
        <f t="shared" si="17"/>
        <v>0</v>
      </c>
      <c r="V43" s="4">
        <f t="shared" si="18"/>
        <v>0</v>
      </c>
    </row>
    <row r="44" spans="1:22">
      <c r="A44" s="3">
        <v>43</v>
      </c>
      <c r="B44" s="3" t="s">
        <v>54</v>
      </c>
      <c r="C44" s="4">
        <f t="shared" si="0"/>
        <v>23359</v>
      </c>
      <c r="D44" s="4">
        <f t="shared" si="6"/>
        <v>623</v>
      </c>
      <c r="E44" s="3">
        <v>975</v>
      </c>
      <c r="F44" s="4">
        <f t="shared" si="20"/>
        <v>22884</v>
      </c>
      <c r="G44" s="4">
        <f t="shared" si="12"/>
        <v>23654</v>
      </c>
      <c r="H44" s="4">
        <f t="shared" si="13"/>
        <v>17107</v>
      </c>
      <c r="I44" s="4">
        <f t="shared" si="21"/>
        <v>0</v>
      </c>
      <c r="J44" s="4">
        <f t="shared" si="22"/>
        <v>295</v>
      </c>
      <c r="K44" s="4">
        <f t="shared" si="15"/>
        <v>0</v>
      </c>
      <c r="L44" s="4">
        <f t="shared" si="9"/>
        <v>1</v>
      </c>
      <c r="M44" s="4">
        <f t="shared" si="10"/>
        <v>0</v>
      </c>
      <c r="N44" s="4">
        <f t="shared" si="11"/>
        <v>24334</v>
      </c>
      <c r="O44" s="6">
        <f t="shared" si="1"/>
        <v>6</v>
      </c>
      <c r="P44" s="6">
        <f t="shared" si="2"/>
        <v>45</v>
      </c>
      <c r="Q44" s="6">
        <f t="shared" si="3"/>
        <v>34</v>
      </c>
      <c r="R44" s="4" t="str">
        <f t="shared" si="4"/>
        <v>13:45:34</v>
      </c>
      <c r="S44" s="4">
        <f t="shared" si="19"/>
        <v>975</v>
      </c>
      <c r="T44" s="4">
        <f t="shared" si="16"/>
        <v>0</v>
      </c>
      <c r="U44" s="4">
        <f t="shared" si="17"/>
        <v>1</v>
      </c>
      <c r="V44" s="4">
        <f t="shared" si="18"/>
        <v>0</v>
      </c>
    </row>
    <row r="45" spans="1:22">
      <c r="A45" s="3">
        <v>44</v>
      </c>
      <c r="B45" s="3" t="s">
        <v>29</v>
      </c>
      <c r="C45" s="4">
        <f t="shared" si="0"/>
        <v>23541</v>
      </c>
      <c r="D45" s="4">
        <f t="shared" si="6"/>
        <v>182</v>
      </c>
      <c r="E45" s="3">
        <v>1128</v>
      </c>
      <c r="F45" s="4">
        <f t="shared" si="20"/>
        <v>24334</v>
      </c>
      <c r="G45" s="4">
        <f t="shared" si="12"/>
        <v>23654</v>
      </c>
      <c r="H45" s="4">
        <f t="shared" si="13"/>
        <v>17107</v>
      </c>
      <c r="I45" s="4">
        <f t="shared" si="21"/>
        <v>793</v>
      </c>
      <c r="J45" s="4">
        <f t="shared" si="22"/>
        <v>113</v>
      </c>
      <c r="K45" s="4">
        <f t="shared" si="15"/>
        <v>0</v>
      </c>
      <c r="L45" s="4">
        <f t="shared" si="9"/>
        <v>0</v>
      </c>
      <c r="M45" s="4">
        <f t="shared" si="10"/>
        <v>0</v>
      </c>
      <c r="N45" s="4">
        <f t="shared" si="11"/>
        <v>24669</v>
      </c>
      <c r="O45" s="6">
        <f t="shared" si="1"/>
        <v>6</v>
      </c>
      <c r="P45" s="6">
        <f t="shared" si="2"/>
        <v>51</v>
      </c>
      <c r="Q45" s="6">
        <f t="shared" si="3"/>
        <v>9</v>
      </c>
      <c r="R45" s="4" t="str">
        <f t="shared" si="4"/>
        <v>13:51:09</v>
      </c>
      <c r="S45" s="4">
        <f t="shared" si="19"/>
        <v>1128</v>
      </c>
      <c r="T45" s="4">
        <f t="shared" si="16"/>
        <v>1</v>
      </c>
      <c r="U45" s="4">
        <f t="shared" si="17"/>
        <v>2</v>
      </c>
      <c r="V45" s="4">
        <f t="shared" si="18"/>
        <v>0</v>
      </c>
    </row>
    <row r="46" spans="1:22">
      <c r="A46" s="3">
        <v>45</v>
      </c>
      <c r="B46" s="3" t="s">
        <v>17</v>
      </c>
      <c r="C46" s="4">
        <f t="shared" si="0"/>
        <v>24647</v>
      </c>
      <c r="D46" s="4">
        <f t="shared" si="6"/>
        <v>1106</v>
      </c>
      <c r="E46" s="3">
        <v>798</v>
      </c>
      <c r="F46" s="4">
        <f t="shared" si="20"/>
        <v>24334</v>
      </c>
      <c r="G46" s="4">
        <f t="shared" si="12"/>
        <v>23654</v>
      </c>
      <c r="H46" s="4">
        <f t="shared" si="13"/>
        <v>24669</v>
      </c>
      <c r="I46" s="4">
        <f t="shared" si="21"/>
        <v>0</v>
      </c>
      <c r="J46" s="4">
        <f t="shared" si="22"/>
        <v>0</v>
      </c>
      <c r="K46" s="4">
        <f t="shared" si="15"/>
        <v>22</v>
      </c>
      <c r="L46" s="4">
        <f t="shared" si="9"/>
        <v>1</v>
      </c>
      <c r="M46" s="4">
        <f t="shared" si="10"/>
        <v>0</v>
      </c>
      <c r="N46" s="4">
        <f t="shared" si="11"/>
        <v>25445</v>
      </c>
      <c r="O46" s="6">
        <f t="shared" si="1"/>
        <v>7</v>
      </c>
      <c r="P46" s="6">
        <f t="shared" si="2"/>
        <v>4</v>
      </c>
      <c r="Q46" s="6">
        <f t="shared" si="3"/>
        <v>5</v>
      </c>
      <c r="R46" s="4" t="str">
        <f t="shared" si="4"/>
        <v>14:04:05</v>
      </c>
      <c r="S46" s="4">
        <f t="shared" si="19"/>
        <v>798</v>
      </c>
      <c r="T46" s="4">
        <f t="shared" si="16"/>
        <v>0</v>
      </c>
      <c r="U46" s="4">
        <f t="shared" si="17"/>
        <v>0</v>
      </c>
      <c r="V46" s="4">
        <f t="shared" si="18"/>
        <v>1</v>
      </c>
    </row>
    <row r="47" spans="1:22">
      <c r="A47" s="3">
        <v>46</v>
      </c>
      <c r="B47" s="3" t="s">
        <v>59</v>
      </c>
      <c r="C47" s="4">
        <f t="shared" si="0"/>
        <v>25396</v>
      </c>
      <c r="D47" s="4">
        <f t="shared" si="6"/>
        <v>749</v>
      </c>
      <c r="E47" s="3">
        <v>876</v>
      </c>
      <c r="F47" s="4">
        <f t="shared" si="20"/>
        <v>25445</v>
      </c>
      <c r="G47" s="4">
        <f t="shared" si="12"/>
        <v>23654</v>
      </c>
      <c r="H47" s="4">
        <f t="shared" si="13"/>
        <v>24669</v>
      </c>
      <c r="I47" s="4">
        <f t="shared" si="21"/>
        <v>49</v>
      </c>
      <c r="J47" s="4">
        <f t="shared" si="22"/>
        <v>0</v>
      </c>
      <c r="K47" s="4">
        <f t="shared" si="15"/>
        <v>0</v>
      </c>
      <c r="L47" s="4">
        <f t="shared" si="9"/>
        <v>0</v>
      </c>
      <c r="M47" s="4">
        <f t="shared" si="10"/>
        <v>1</v>
      </c>
      <c r="N47" s="4">
        <f t="shared" si="11"/>
        <v>26272</v>
      </c>
      <c r="O47" s="6">
        <f t="shared" si="1"/>
        <v>7</v>
      </c>
      <c r="P47" s="6">
        <f t="shared" si="2"/>
        <v>17</v>
      </c>
      <c r="Q47" s="6">
        <f t="shared" si="3"/>
        <v>52</v>
      </c>
      <c r="R47" s="4" t="str">
        <f t="shared" si="4"/>
        <v>14:17:52</v>
      </c>
      <c r="S47" s="4">
        <f t="shared" si="19"/>
        <v>876</v>
      </c>
      <c r="T47" s="4">
        <f t="shared" si="16"/>
        <v>1</v>
      </c>
      <c r="U47" s="4">
        <f t="shared" si="17"/>
        <v>0</v>
      </c>
      <c r="V47" s="4">
        <f t="shared" si="18"/>
        <v>0</v>
      </c>
    </row>
    <row r="48" spans="1:22">
      <c r="A48" s="3">
        <v>47</v>
      </c>
      <c r="B48" s="3" t="s">
        <v>41</v>
      </c>
      <c r="C48" s="4">
        <f t="shared" si="0"/>
        <v>25919</v>
      </c>
      <c r="D48" s="4">
        <f t="shared" si="6"/>
        <v>523</v>
      </c>
      <c r="E48" s="3">
        <v>831</v>
      </c>
      <c r="F48" s="4">
        <f t="shared" si="20"/>
        <v>25445</v>
      </c>
      <c r="G48" s="4">
        <f t="shared" si="12"/>
        <v>26272</v>
      </c>
      <c r="H48" s="4">
        <f t="shared" si="13"/>
        <v>24669</v>
      </c>
      <c r="I48" s="4">
        <f t="shared" si="21"/>
        <v>0</v>
      </c>
      <c r="J48" s="4">
        <f t="shared" si="22"/>
        <v>353</v>
      </c>
      <c r="K48" s="4">
        <f t="shared" si="15"/>
        <v>0</v>
      </c>
      <c r="L48" s="4">
        <f t="shared" si="9"/>
        <v>1</v>
      </c>
      <c r="M48" s="4">
        <f t="shared" si="10"/>
        <v>0</v>
      </c>
      <c r="N48" s="4">
        <f t="shared" si="11"/>
        <v>26750</v>
      </c>
      <c r="O48" s="6">
        <f t="shared" si="1"/>
        <v>7</v>
      </c>
      <c r="P48" s="6">
        <f t="shared" si="2"/>
        <v>25</v>
      </c>
      <c r="Q48" s="6">
        <f t="shared" si="3"/>
        <v>50</v>
      </c>
      <c r="R48" s="4" t="str">
        <f t="shared" si="4"/>
        <v>14:25:50</v>
      </c>
      <c r="S48" s="4">
        <f t="shared" si="19"/>
        <v>831</v>
      </c>
      <c r="T48" s="4">
        <f t="shared" si="16"/>
        <v>0</v>
      </c>
      <c r="U48" s="4">
        <f t="shared" si="17"/>
        <v>1</v>
      </c>
      <c r="V48" s="4">
        <f t="shared" si="18"/>
        <v>0</v>
      </c>
    </row>
    <row r="49" spans="1:22">
      <c r="A49" s="3">
        <v>48</v>
      </c>
      <c r="B49" s="3" t="s">
        <v>5</v>
      </c>
      <c r="C49" s="4">
        <f t="shared" si="0"/>
        <v>26587</v>
      </c>
      <c r="D49" s="4">
        <f t="shared" si="6"/>
        <v>668</v>
      </c>
      <c r="E49" s="3">
        <v>825</v>
      </c>
      <c r="F49" s="4">
        <f t="shared" si="20"/>
        <v>26750</v>
      </c>
      <c r="G49" s="4">
        <f t="shared" si="12"/>
        <v>26272</v>
      </c>
      <c r="H49" s="4">
        <f t="shared" si="13"/>
        <v>24669</v>
      </c>
      <c r="I49" s="4">
        <f t="shared" si="21"/>
        <v>163</v>
      </c>
      <c r="J49" s="4">
        <f t="shared" si="22"/>
        <v>0</v>
      </c>
      <c r="K49" s="4">
        <f t="shared" si="15"/>
        <v>0</v>
      </c>
      <c r="L49" s="4">
        <f t="shared" si="9"/>
        <v>0</v>
      </c>
      <c r="M49" s="4">
        <f t="shared" si="10"/>
        <v>1</v>
      </c>
      <c r="N49" s="4">
        <f t="shared" si="11"/>
        <v>27412</v>
      </c>
      <c r="O49" s="6">
        <f t="shared" si="1"/>
        <v>7</v>
      </c>
      <c r="P49" s="6">
        <f t="shared" si="2"/>
        <v>36</v>
      </c>
      <c r="Q49" s="6">
        <f t="shared" si="3"/>
        <v>52</v>
      </c>
      <c r="R49" s="4" t="str">
        <f t="shared" si="4"/>
        <v>14:36:52</v>
      </c>
      <c r="S49" s="4">
        <f t="shared" si="19"/>
        <v>825</v>
      </c>
      <c r="T49" s="4">
        <f t="shared" si="16"/>
        <v>1</v>
      </c>
      <c r="U49" s="4">
        <f t="shared" si="17"/>
        <v>0</v>
      </c>
      <c r="V49" s="4">
        <f t="shared" si="18"/>
        <v>0</v>
      </c>
    </row>
    <row r="50" spans="1:22">
      <c r="A50" s="3">
        <v>49</v>
      </c>
      <c r="B50" s="3" t="s">
        <v>31</v>
      </c>
      <c r="C50" s="4">
        <f t="shared" si="0"/>
        <v>27021</v>
      </c>
      <c r="D50" s="4">
        <f t="shared" si="6"/>
        <v>434</v>
      </c>
      <c r="E50" s="3">
        <v>1044</v>
      </c>
      <c r="F50" s="4">
        <f t="shared" si="20"/>
        <v>26750</v>
      </c>
      <c r="G50" s="4">
        <f t="shared" si="12"/>
        <v>27412</v>
      </c>
      <c r="H50" s="4">
        <f t="shared" si="13"/>
        <v>24669</v>
      </c>
      <c r="I50" s="4">
        <f t="shared" si="21"/>
        <v>0</v>
      </c>
      <c r="J50" s="4">
        <f t="shared" si="22"/>
        <v>391</v>
      </c>
      <c r="K50" s="4">
        <f t="shared" si="15"/>
        <v>0</v>
      </c>
      <c r="L50" s="4">
        <f t="shared" si="9"/>
        <v>1</v>
      </c>
      <c r="M50" s="4">
        <f t="shared" si="10"/>
        <v>0</v>
      </c>
      <c r="N50" s="4">
        <f t="shared" si="11"/>
        <v>28065</v>
      </c>
      <c r="O50" s="6">
        <f t="shared" si="1"/>
        <v>7</v>
      </c>
      <c r="P50" s="6">
        <f t="shared" si="2"/>
        <v>47</v>
      </c>
      <c r="Q50" s="6">
        <f t="shared" si="3"/>
        <v>45</v>
      </c>
      <c r="R50" s="4" t="str">
        <f t="shared" si="4"/>
        <v>14:47:45</v>
      </c>
      <c r="S50" s="4">
        <f t="shared" si="19"/>
        <v>1044</v>
      </c>
      <c r="T50" s="4">
        <f t="shared" si="16"/>
        <v>0</v>
      </c>
      <c r="U50" s="4">
        <f t="shared" si="17"/>
        <v>1</v>
      </c>
      <c r="V50" s="4">
        <f t="shared" si="18"/>
        <v>0</v>
      </c>
    </row>
    <row r="51" spans="1:22">
      <c r="A51" s="3">
        <v>50</v>
      </c>
      <c r="B51" s="3" t="s">
        <v>20</v>
      </c>
      <c r="C51" s="4">
        <f t="shared" si="0"/>
        <v>27854</v>
      </c>
      <c r="D51" s="4">
        <f t="shared" si="6"/>
        <v>833</v>
      </c>
      <c r="E51" s="3">
        <v>1125</v>
      </c>
      <c r="F51" s="4">
        <f t="shared" si="20"/>
        <v>28065</v>
      </c>
      <c r="G51" s="4">
        <f t="shared" si="12"/>
        <v>27412</v>
      </c>
      <c r="H51" s="4">
        <f t="shared" si="13"/>
        <v>24669</v>
      </c>
      <c r="I51" s="4">
        <f t="shared" si="21"/>
        <v>211</v>
      </c>
      <c r="J51" s="4">
        <f t="shared" si="22"/>
        <v>0</v>
      </c>
      <c r="K51" s="4">
        <f t="shared" si="15"/>
        <v>0</v>
      </c>
      <c r="L51" s="4">
        <f t="shared" si="9"/>
        <v>0</v>
      </c>
      <c r="M51" s="4">
        <f t="shared" si="10"/>
        <v>1</v>
      </c>
      <c r="N51" s="4">
        <f t="shared" si="11"/>
        <v>28979</v>
      </c>
      <c r="O51" s="6">
        <f t="shared" si="1"/>
        <v>8</v>
      </c>
      <c r="P51" s="6">
        <f t="shared" si="2"/>
        <v>2</v>
      </c>
      <c r="Q51" s="6">
        <f t="shared" si="3"/>
        <v>59</v>
      </c>
      <c r="R51" s="4" t="str">
        <f t="shared" si="4"/>
        <v>15:02:59</v>
      </c>
      <c r="S51" s="4">
        <f t="shared" si="19"/>
        <v>1125</v>
      </c>
      <c r="T51" s="4">
        <f t="shared" si="16"/>
        <v>1</v>
      </c>
      <c r="U51" s="4">
        <f t="shared" si="17"/>
        <v>0</v>
      </c>
      <c r="V51" s="4">
        <f t="shared" si="18"/>
        <v>0</v>
      </c>
    </row>
    <row r="52" spans="1:22">
      <c r="A52" s="3">
        <v>51</v>
      </c>
      <c r="B52" s="3" t="s">
        <v>21</v>
      </c>
      <c r="C52" s="4">
        <f t="shared" si="0"/>
        <v>28083</v>
      </c>
      <c r="D52" s="4">
        <f t="shared" si="6"/>
        <v>229</v>
      </c>
      <c r="E52" s="3">
        <v>1050</v>
      </c>
      <c r="F52" s="4">
        <f t="shared" si="20"/>
        <v>28065</v>
      </c>
      <c r="G52" s="4">
        <f t="shared" si="12"/>
        <v>28979</v>
      </c>
      <c r="H52" s="4">
        <f t="shared" si="13"/>
        <v>24669</v>
      </c>
      <c r="I52" s="4">
        <f t="shared" si="21"/>
        <v>0</v>
      </c>
      <c r="J52" s="4">
        <f t="shared" si="22"/>
        <v>896</v>
      </c>
      <c r="K52" s="4">
        <f t="shared" si="15"/>
        <v>0</v>
      </c>
      <c r="L52" s="4">
        <f t="shared" si="9"/>
        <v>1</v>
      </c>
      <c r="M52" s="4">
        <f t="shared" si="10"/>
        <v>0</v>
      </c>
      <c r="N52" s="4">
        <f t="shared" si="11"/>
        <v>29133</v>
      </c>
      <c r="O52" s="6">
        <f t="shared" si="1"/>
        <v>8</v>
      </c>
      <c r="P52" s="6">
        <f t="shared" si="2"/>
        <v>5</v>
      </c>
      <c r="Q52" s="6">
        <f t="shared" si="3"/>
        <v>33</v>
      </c>
      <c r="R52" s="4" t="str">
        <f t="shared" si="4"/>
        <v>15:05:33</v>
      </c>
      <c r="S52" s="4">
        <f t="shared" si="19"/>
        <v>1050</v>
      </c>
      <c r="T52" s="4">
        <f t="shared" si="16"/>
        <v>0</v>
      </c>
      <c r="U52" s="4">
        <f t="shared" si="17"/>
        <v>1</v>
      </c>
      <c r="V52" s="4">
        <f t="shared" si="18"/>
        <v>0</v>
      </c>
    </row>
    <row r="53" spans="1:22">
      <c r="A53" s="3">
        <v>52</v>
      </c>
      <c r="B53" s="3" t="s">
        <v>66</v>
      </c>
      <c r="C53" s="4">
        <f t="shared" si="0"/>
        <v>29153</v>
      </c>
      <c r="D53" s="4">
        <f t="shared" si="6"/>
        <v>1070</v>
      </c>
      <c r="E53" s="3">
        <v>1041</v>
      </c>
      <c r="F53" s="4">
        <f t="shared" si="20"/>
        <v>29133</v>
      </c>
      <c r="G53" s="4">
        <f t="shared" si="12"/>
        <v>28979</v>
      </c>
      <c r="H53" s="4">
        <f t="shared" si="13"/>
        <v>24669</v>
      </c>
      <c r="I53" s="4">
        <f t="shared" si="21"/>
        <v>0</v>
      </c>
      <c r="J53" s="4">
        <f t="shared" si="22"/>
        <v>0</v>
      </c>
      <c r="K53" s="4">
        <f t="shared" si="15"/>
        <v>0</v>
      </c>
      <c r="L53" s="4">
        <f t="shared" si="9"/>
        <v>1</v>
      </c>
      <c r="M53" s="4">
        <f t="shared" si="10"/>
        <v>0</v>
      </c>
      <c r="N53" s="4">
        <f t="shared" si="11"/>
        <v>30194</v>
      </c>
      <c r="O53" s="6">
        <f t="shared" si="1"/>
        <v>8</v>
      </c>
      <c r="P53" s="6">
        <f t="shared" si="2"/>
        <v>23</v>
      </c>
      <c r="Q53" s="6">
        <f t="shared" si="3"/>
        <v>14</v>
      </c>
      <c r="R53" s="4" t="str">
        <f t="shared" si="4"/>
        <v>15:23:14</v>
      </c>
      <c r="S53" s="4">
        <f t="shared" si="19"/>
        <v>1041</v>
      </c>
      <c r="T53" s="4">
        <f t="shared" si="16"/>
        <v>0</v>
      </c>
      <c r="U53" s="4">
        <f t="shared" si="17"/>
        <v>0</v>
      </c>
      <c r="V53" s="4">
        <f t="shared" si="18"/>
        <v>0</v>
      </c>
    </row>
    <row r="54" spans="1:22">
      <c r="A54" s="3">
        <v>53</v>
      </c>
      <c r="B54" s="3" t="s">
        <v>40</v>
      </c>
      <c r="C54" s="4">
        <f t="shared" si="0"/>
        <v>29552</v>
      </c>
      <c r="D54" s="4">
        <f t="shared" si="6"/>
        <v>399</v>
      </c>
      <c r="E54" s="3">
        <v>978</v>
      </c>
      <c r="F54" s="4">
        <f t="shared" si="20"/>
        <v>30194</v>
      </c>
      <c r="G54" s="4">
        <f t="shared" si="12"/>
        <v>28979</v>
      </c>
      <c r="H54" s="4">
        <f t="shared" si="13"/>
        <v>24669</v>
      </c>
      <c r="I54" s="4">
        <f t="shared" si="21"/>
        <v>642</v>
      </c>
      <c r="J54" s="4">
        <f t="shared" si="22"/>
        <v>0</v>
      </c>
      <c r="K54" s="4">
        <f t="shared" si="15"/>
        <v>0</v>
      </c>
      <c r="L54" s="4">
        <f t="shared" si="9"/>
        <v>0</v>
      </c>
      <c r="M54" s="4">
        <f t="shared" si="10"/>
        <v>1</v>
      </c>
      <c r="N54" s="4">
        <f t="shared" si="11"/>
        <v>30530</v>
      </c>
      <c r="O54" s="6">
        <f t="shared" si="1"/>
        <v>8</v>
      </c>
      <c r="P54" s="6">
        <f t="shared" si="2"/>
        <v>28</v>
      </c>
      <c r="Q54" s="6">
        <f t="shared" si="3"/>
        <v>50</v>
      </c>
      <c r="R54" s="4" t="str">
        <f t="shared" si="4"/>
        <v>15:28:50</v>
      </c>
      <c r="S54" s="4">
        <f t="shared" si="19"/>
        <v>978</v>
      </c>
      <c r="T54" s="4">
        <f t="shared" si="16"/>
        <v>1</v>
      </c>
      <c r="U54" s="4">
        <f t="shared" si="17"/>
        <v>0</v>
      </c>
      <c r="V54" s="4">
        <f t="shared" si="18"/>
        <v>0</v>
      </c>
    </row>
    <row r="55" spans="1:22">
      <c r="A55" s="3">
        <v>54</v>
      </c>
      <c r="B55" s="3" t="s">
        <v>14</v>
      </c>
      <c r="C55" s="4">
        <f t="shared" si="0"/>
        <v>30269</v>
      </c>
      <c r="D55" s="4">
        <f t="shared" si="6"/>
        <v>717</v>
      </c>
      <c r="E55" s="3">
        <v>921</v>
      </c>
      <c r="F55" s="4">
        <f t="shared" si="20"/>
        <v>30194</v>
      </c>
      <c r="G55" s="4">
        <f t="shared" si="12"/>
        <v>30530</v>
      </c>
      <c r="H55" s="4">
        <f t="shared" si="13"/>
        <v>24669</v>
      </c>
      <c r="I55" s="4">
        <f t="shared" si="21"/>
        <v>0</v>
      </c>
      <c r="J55" s="4">
        <f t="shared" si="22"/>
        <v>261</v>
      </c>
      <c r="K55" s="4">
        <f t="shared" si="15"/>
        <v>0</v>
      </c>
      <c r="L55" s="4">
        <f t="shared" si="9"/>
        <v>1</v>
      </c>
      <c r="M55" s="4">
        <f t="shared" si="10"/>
        <v>0</v>
      </c>
      <c r="N55" s="4">
        <f t="shared" si="11"/>
        <v>31190</v>
      </c>
      <c r="O55" s="6">
        <f t="shared" si="1"/>
        <v>8</v>
      </c>
      <c r="P55" s="6">
        <f t="shared" si="2"/>
        <v>39</v>
      </c>
      <c r="Q55" s="6">
        <f t="shared" si="3"/>
        <v>50</v>
      </c>
      <c r="R55" s="4" t="str">
        <f t="shared" si="4"/>
        <v>15:39:50</v>
      </c>
      <c r="S55" s="4">
        <f t="shared" si="19"/>
        <v>921</v>
      </c>
      <c r="T55" s="4">
        <f t="shared" si="16"/>
        <v>0</v>
      </c>
      <c r="U55" s="4">
        <f t="shared" si="17"/>
        <v>1</v>
      </c>
      <c r="V55" s="4">
        <f t="shared" si="18"/>
        <v>0</v>
      </c>
    </row>
    <row r="56" spans="1:22">
      <c r="A56" s="3">
        <v>55</v>
      </c>
      <c r="B56" s="3" t="s">
        <v>50</v>
      </c>
      <c r="C56" s="4">
        <f t="shared" si="0"/>
        <v>30651</v>
      </c>
      <c r="D56" s="4">
        <f t="shared" si="6"/>
        <v>382</v>
      </c>
      <c r="E56" s="3">
        <v>957</v>
      </c>
      <c r="F56" s="4">
        <f t="shared" si="20"/>
        <v>31190</v>
      </c>
      <c r="G56" s="4">
        <f t="shared" si="12"/>
        <v>30530</v>
      </c>
      <c r="H56" s="4">
        <f t="shared" si="13"/>
        <v>24669</v>
      </c>
      <c r="I56" s="4">
        <f t="shared" si="21"/>
        <v>539</v>
      </c>
      <c r="J56" s="4">
        <f t="shared" si="22"/>
        <v>0</v>
      </c>
      <c r="K56" s="4">
        <f t="shared" si="15"/>
        <v>0</v>
      </c>
      <c r="L56" s="4">
        <f t="shared" si="9"/>
        <v>0</v>
      </c>
      <c r="M56" s="4">
        <f t="shared" si="10"/>
        <v>1</v>
      </c>
      <c r="N56" s="4">
        <f t="shared" si="11"/>
        <v>31608</v>
      </c>
      <c r="O56" s="6">
        <f t="shared" si="1"/>
        <v>8</v>
      </c>
      <c r="P56" s="6">
        <f t="shared" si="2"/>
        <v>46</v>
      </c>
      <c r="Q56" s="6">
        <f t="shared" si="3"/>
        <v>48</v>
      </c>
      <c r="R56" s="4" t="str">
        <f t="shared" si="4"/>
        <v>15:46:48</v>
      </c>
      <c r="S56" s="4">
        <f t="shared" si="19"/>
        <v>957</v>
      </c>
      <c r="T56" s="4">
        <f t="shared" si="16"/>
        <v>1</v>
      </c>
      <c r="U56" s="4">
        <f t="shared" si="17"/>
        <v>0</v>
      </c>
      <c r="V56" s="4">
        <f t="shared" si="18"/>
        <v>0</v>
      </c>
    </row>
    <row r="57" spans="1:22">
      <c r="A57" s="3">
        <v>56</v>
      </c>
      <c r="B57" s="3" t="s">
        <v>19</v>
      </c>
      <c r="C57" s="4">
        <f t="shared" si="0"/>
        <v>30887</v>
      </c>
      <c r="D57" s="4">
        <f t="shared" si="6"/>
        <v>236</v>
      </c>
      <c r="E57" s="3">
        <v>1026</v>
      </c>
      <c r="F57" s="4">
        <f t="shared" si="20"/>
        <v>31190</v>
      </c>
      <c r="G57" s="4">
        <f t="shared" si="12"/>
        <v>31608</v>
      </c>
      <c r="H57" s="4">
        <f t="shared" si="13"/>
        <v>24669</v>
      </c>
      <c r="I57" s="4">
        <f t="shared" si="21"/>
        <v>303</v>
      </c>
      <c r="J57" s="4">
        <f t="shared" si="22"/>
        <v>721</v>
      </c>
      <c r="K57" s="4">
        <f t="shared" si="15"/>
        <v>0</v>
      </c>
      <c r="L57" s="4">
        <f t="shared" si="9"/>
        <v>0</v>
      </c>
      <c r="M57" s="4">
        <f t="shared" si="10"/>
        <v>0</v>
      </c>
      <c r="N57" s="4">
        <f t="shared" si="11"/>
        <v>31913</v>
      </c>
      <c r="O57" s="6">
        <f t="shared" si="1"/>
        <v>8</v>
      </c>
      <c r="P57" s="6">
        <f t="shared" si="2"/>
        <v>51</v>
      </c>
      <c r="Q57" s="6">
        <f t="shared" si="3"/>
        <v>53</v>
      </c>
      <c r="R57" s="4" t="str">
        <f t="shared" si="4"/>
        <v>15:51:53</v>
      </c>
      <c r="S57" s="4">
        <f t="shared" si="19"/>
        <v>1026</v>
      </c>
      <c r="T57" s="4">
        <f t="shared" si="16"/>
        <v>2</v>
      </c>
      <c r="U57" s="4">
        <f t="shared" si="17"/>
        <v>1</v>
      </c>
      <c r="V57" s="4">
        <f t="shared" si="18"/>
        <v>0</v>
      </c>
    </row>
    <row r="58" spans="1:22">
      <c r="A58" s="3">
        <v>57</v>
      </c>
      <c r="B58" s="3" t="s">
        <v>9</v>
      </c>
      <c r="C58" s="4">
        <f t="shared" si="0"/>
        <v>31415</v>
      </c>
      <c r="D58" s="4">
        <f t="shared" si="6"/>
        <v>528</v>
      </c>
      <c r="E58" s="3">
        <v>1110</v>
      </c>
      <c r="F58" s="4">
        <f t="shared" si="20"/>
        <v>31190</v>
      </c>
      <c r="G58" s="4">
        <f t="shared" si="12"/>
        <v>31608</v>
      </c>
      <c r="H58" s="4">
        <f t="shared" si="13"/>
        <v>31913</v>
      </c>
      <c r="I58" s="4">
        <f t="shared" si="21"/>
        <v>0</v>
      </c>
      <c r="J58" s="4">
        <f t="shared" si="22"/>
        <v>193</v>
      </c>
      <c r="K58" s="4">
        <f t="shared" si="15"/>
        <v>498</v>
      </c>
      <c r="L58" s="4">
        <f t="shared" si="9"/>
        <v>1</v>
      </c>
      <c r="M58" s="4">
        <f t="shared" si="10"/>
        <v>0</v>
      </c>
      <c r="N58" s="4">
        <f t="shared" si="11"/>
        <v>32525</v>
      </c>
      <c r="O58" s="6">
        <f t="shared" si="1"/>
        <v>9</v>
      </c>
      <c r="P58" s="6">
        <f t="shared" si="2"/>
        <v>2</v>
      </c>
      <c r="Q58" s="6">
        <f t="shared" si="3"/>
        <v>5</v>
      </c>
      <c r="R58" s="4" t="str">
        <f t="shared" si="4"/>
        <v>16:02:05</v>
      </c>
      <c r="S58" s="4">
        <f t="shared" si="19"/>
        <v>1110</v>
      </c>
      <c r="T58" s="4">
        <f t="shared" si="16"/>
        <v>0</v>
      </c>
      <c r="U58" s="4">
        <f t="shared" si="17"/>
        <v>2</v>
      </c>
      <c r="V58" s="4">
        <f t="shared" si="18"/>
        <v>1</v>
      </c>
    </row>
    <row r="59" spans="1:22">
      <c r="A59" s="3">
        <v>58</v>
      </c>
      <c r="B59" s="3" t="s">
        <v>44</v>
      </c>
      <c r="C59" s="4">
        <f t="shared" si="0"/>
        <v>31910</v>
      </c>
      <c r="D59" s="4">
        <f t="shared" si="6"/>
        <v>495</v>
      </c>
      <c r="E59" s="3">
        <v>960</v>
      </c>
      <c r="F59" s="4">
        <f t="shared" si="20"/>
        <v>32525</v>
      </c>
      <c r="G59" s="4">
        <f t="shared" si="12"/>
        <v>31608</v>
      </c>
      <c r="H59" s="4">
        <f t="shared" si="13"/>
        <v>31913</v>
      </c>
      <c r="I59" s="4">
        <f t="shared" si="21"/>
        <v>615</v>
      </c>
      <c r="J59" s="4">
        <f t="shared" si="22"/>
        <v>0</v>
      </c>
      <c r="K59" s="4">
        <f t="shared" si="15"/>
        <v>3</v>
      </c>
      <c r="L59" s="4">
        <f t="shared" si="9"/>
        <v>0</v>
      </c>
      <c r="M59" s="4">
        <f t="shared" si="10"/>
        <v>1</v>
      </c>
      <c r="N59" s="4">
        <f t="shared" si="11"/>
        <v>32870</v>
      </c>
      <c r="O59" s="6">
        <f t="shared" si="1"/>
        <v>9</v>
      </c>
      <c r="P59" s="6">
        <f t="shared" si="2"/>
        <v>7</v>
      </c>
      <c r="Q59" s="6">
        <f t="shared" si="3"/>
        <v>50</v>
      </c>
      <c r="R59" s="4" t="str">
        <f t="shared" si="4"/>
        <v>16:07:50</v>
      </c>
      <c r="S59" s="4">
        <f t="shared" si="19"/>
        <v>960</v>
      </c>
      <c r="T59" s="4">
        <f t="shared" si="16"/>
        <v>1</v>
      </c>
      <c r="U59" s="4">
        <f t="shared" si="17"/>
        <v>0</v>
      </c>
      <c r="V59" s="4">
        <f t="shared" si="18"/>
        <v>2</v>
      </c>
    </row>
    <row r="60" spans="1:22">
      <c r="A60" s="3">
        <v>59</v>
      </c>
      <c r="B60" s="3" t="s">
        <v>67</v>
      </c>
      <c r="C60" s="4">
        <f t="shared" si="0"/>
        <v>32220</v>
      </c>
      <c r="D60" s="4">
        <f t="shared" si="6"/>
        <v>310</v>
      </c>
      <c r="E60" s="3">
        <v>831</v>
      </c>
      <c r="F60" s="4">
        <f t="shared" si="20"/>
        <v>32525</v>
      </c>
      <c r="G60" s="4">
        <f t="shared" si="12"/>
        <v>32870</v>
      </c>
      <c r="H60" s="4">
        <f t="shared" si="13"/>
        <v>31913</v>
      </c>
      <c r="I60" s="4">
        <f t="shared" si="21"/>
        <v>305</v>
      </c>
      <c r="J60" s="4">
        <f t="shared" si="22"/>
        <v>650</v>
      </c>
      <c r="K60" s="4">
        <f t="shared" si="15"/>
        <v>0</v>
      </c>
      <c r="L60" s="4">
        <f t="shared" si="9"/>
        <v>0</v>
      </c>
      <c r="M60" s="4">
        <f t="shared" si="10"/>
        <v>0</v>
      </c>
      <c r="N60" s="4">
        <f t="shared" si="11"/>
        <v>33051</v>
      </c>
      <c r="O60" s="6">
        <f t="shared" si="1"/>
        <v>9</v>
      </c>
      <c r="P60" s="6">
        <f t="shared" si="2"/>
        <v>10</v>
      </c>
      <c r="Q60" s="6">
        <f t="shared" si="3"/>
        <v>51</v>
      </c>
      <c r="R60" s="4" t="str">
        <f t="shared" si="4"/>
        <v>16:10:51</v>
      </c>
      <c r="S60" s="4">
        <f t="shared" si="19"/>
        <v>831</v>
      </c>
      <c r="T60" s="4">
        <f t="shared" si="16"/>
        <v>2</v>
      </c>
      <c r="U60" s="4">
        <f t="shared" si="17"/>
        <v>1</v>
      </c>
      <c r="V60" s="4">
        <f t="shared" si="18"/>
        <v>0</v>
      </c>
    </row>
    <row r="61" spans="1:22">
      <c r="A61" s="3">
        <v>60</v>
      </c>
      <c r="B61" s="3" t="s">
        <v>13</v>
      </c>
      <c r="C61" s="4">
        <f t="shared" si="0"/>
        <v>32868</v>
      </c>
      <c r="D61" s="4">
        <f t="shared" si="6"/>
        <v>648</v>
      </c>
      <c r="E61" s="3">
        <v>930</v>
      </c>
      <c r="F61" s="4">
        <f t="shared" si="20"/>
        <v>32525</v>
      </c>
      <c r="G61" s="4">
        <f t="shared" si="12"/>
        <v>32870</v>
      </c>
      <c r="H61" s="4">
        <f t="shared" si="13"/>
        <v>33051</v>
      </c>
      <c r="I61" s="4">
        <f t="shared" si="21"/>
        <v>0</v>
      </c>
      <c r="J61" s="4">
        <f t="shared" si="22"/>
        <v>2</v>
      </c>
      <c r="K61" s="4">
        <f t="shared" si="15"/>
        <v>183</v>
      </c>
      <c r="L61" s="4">
        <f t="shared" si="9"/>
        <v>1</v>
      </c>
      <c r="M61" s="4">
        <f t="shared" si="10"/>
        <v>0</v>
      </c>
      <c r="N61" s="4">
        <f t="shared" si="11"/>
        <v>33798</v>
      </c>
      <c r="O61" s="6">
        <f t="shared" si="1"/>
        <v>9</v>
      </c>
      <c r="P61" s="6">
        <f t="shared" si="2"/>
        <v>23</v>
      </c>
      <c r="Q61" s="6">
        <f t="shared" si="3"/>
        <v>18</v>
      </c>
      <c r="R61" s="4" t="str">
        <f t="shared" si="4"/>
        <v>16:23:18</v>
      </c>
      <c r="S61" s="4">
        <f t="shared" si="19"/>
        <v>930</v>
      </c>
      <c r="T61" s="4">
        <f t="shared" si="16"/>
        <v>0</v>
      </c>
      <c r="U61" s="4">
        <f t="shared" si="17"/>
        <v>2</v>
      </c>
      <c r="V61" s="4">
        <f t="shared" si="18"/>
        <v>1</v>
      </c>
    </row>
    <row r="62" spans="1:22">
      <c r="A62" s="3">
        <v>61</v>
      </c>
      <c r="B62" s="3" t="s">
        <v>53</v>
      </c>
      <c r="C62" s="4">
        <f t="shared" si="0"/>
        <v>33548</v>
      </c>
      <c r="D62" s="4">
        <f t="shared" si="6"/>
        <v>680</v>
      </c>
      <c r="E62" s="3">
        <v>825</v>
      </c>
      <c r="F62" s="4">
        <f t="shared" si="20"/>
        <v>33798</v>
      </c>
      <c r="G62" s="4">
        <f t="shared" si="12"/>
        <v>32870</v>
      </c>
      <c r="H62" s="4">
        <f t="shared" si="13"/>
        <v>33051</v>
      </c>
      <c r="I62" s="4">
        <f t="shared" si="21"/>
        <v>250</v>
      </c>
      <c r="J62" s="4">
        <f t="shared" si="22"/>
        <v>0</v>
      </c>
      <c r="K62" s="4">
        <f t="shared" si="15"/>
        <v>0</v>
      </c>
      <c r="L62" s="4">
        <f t="shared" si="9"/>
        <v>0</v>
      </c>
      <c r="M62" s="4">
        <f t="shared" si="10"/>
        <v>1</v>
      </c>
      <c r="N62" s="4">
        <f t="shared" si="11"/>
        <v>34373</v>
      </c>
      <c r="O62" s="6">
        <f t="shared" si="1"/>
        <v>9</v>
      </c>
      <c r="P62" s="6">
        <f t="shared" si="2"/>
        <v>32</v>
      </c>
      <c r="Q62" s="6">
        <f t="shared" si="3"/>
        <v>53</v>
      </c>
      <c r="R62" s="4" t="str">
        <f t="shared" si="4"/>
        <v>16:32:53</v>
      </c>
      <c r="S62" s="4">
        <f t="shared" si="19"/>
        <v>825</v>
      </c>
      <c r="T62" s="4">
        <f t="shared" si="16"/>
        <v>1</v>
      </c>
      <c r="U62" s="4">
        <f t="shared" si="17"/>
        <v>0</v>
      </c>
      <c r="V62" s="4">
        <f t="shared" si="18"/>
        <v>0</v>
      </c>
    </row>
    <row r="63" spans="1:22">
      <c r="A63" s="3">
        <v>62</v>
      </c>
      <c r="B63" s="3" t="s">
        <v>38</v>
      </c>
      <c r="C63" s="4">
        <f t="shared" si="0"/>
        <v>34346</v>
      </c>
      <c r="D63" s="4">
        <f t="shared" si="6"/>
        <v>798</v>
      </c>
      <c r="E63" s="3">
        <v>918</v>
      </c>
      <c r="F63" s="4">
        <f t="shared" si="20"/>
        <v>33798</v>
      </c>
      <c r="G63" s="4">
        <f t="shared" si="12"/>
        <v>34373</v>
      </c>
      <c r="H63" s="4">
        <f t="shared" si="13"/>
        <v>33051</v>
      </c>
      <c r="I63" s="4">
        <f t="shared" si="21"/>
        <v>0</v>
      </c>
      <c r="J63" s="4">
        <f t="shared" si="22"/>
        <v>27</v>
      </c>
      <c r="K63" s="4">
        <f t="shared" si="15"/>
        <v>0</v>
      </c>
      <c r="L63" s="4">
        <f t="shared" si="9"/>
        <v>1</v>
      </c>
      <c r="M63" s="4">
        <f t="shared" si="10"/>
        <v>0</v>
      </c>
      <c r="N63" s="4">
        <f t="shared" si="11"/>
        <v>35264</v>
      </c>
      <c r="O63" s="6">
        <f t="shared" si="1"/>
        <v>9</v>
      </c>
      <c r="P63" s="6">
        <f t="shared" si="2"/>
        <v>47</v>
      </c>
      <c r="Q63" s="6">
        <f t="shared" si="3"/>
        <v>44</v>
      </c>
      <c r="R63" s="4" t="str">
        <f t="shared" si="4"/>
        <v>16:47:44</v>
      </c>
      <c r="S63" s="4">
        <f t="shared" si="19"/>
        <v>918</v>
      </c>
      <c r="T63" s="4">
        <f t="shared" si="16"/>
        <v>0</v>
      </c>
      <c r="U63" s="4">
        <f t="shared" si="17"/>
        <v>1</v>
      </c>
      <c r="V63" s="4">
        <f t="shared" si="18"/>
        <v>0</v>
      </c>
    </row>
    <row r="64" spans="1:22">
      <c r="A64" s="3">
        <v>63</v>
      </c>
      <c r="B64" s="3" t="s">
        <v>23</v>
      </c>
      <c r="C64" s="4">
        <f t="shared" si="0"/>
        <v>34570</v>
      </c>
      <c r="D64" s="4">
        <f t="shared" si="6"/>
        <v>224</v>
      </c>
      <c r="E64" s="3">
        <v>840</v>
      </c>
      <c r="F64" s="4">
        <f t="shared" si="20"/>
        <v>35264</v>
      </c>
      <c r="G64" s="4">
        <f t="shared" si="12"/>
        <v>34373</v>
      </c>
      <c r="H64" s="4">
        <f t="shared" si="13"/>
        <v>33051</v>
      </c>
      <c r="I64" s="4">
        <f t="shared" si="21"/>
        <v>694</v>
      </c>
      <c r="J64" s="4">
        <f t="shared" si="22"/>
        <v>0</v>
      </c>
      <c r="K64" s="4">
        <f t="shared" si="15"/>
        <v>0</v>
      </c>
      <c r="L64" s="4">
        <f t="shared" si="9"/>
        <v>0</v>
      </c>
      <c r="M64" s="4">
        <f t="shared" si="10"/>
        <v>1</v>
      </c>
      <c r="N64" s="4">
        <f t="shared" si="11"/>
        <v>35410</v>
      </c>
      <c r="O64" s="6">
        <f t="shared" si="1"/>
        <v>9</v>
      </c>
      <c r="P64" s="6">
        <f t="shared" si="2"/>
        <v>50</v>
      </c>
      <c r="Q64" s="6">
        <f t="shared" si="3"/>
        <v>10</v>
      </c>
      <c r="R64" s="4" t="str">
        <f t="shared" si="4"/>
        <v>16:50:10</v>
      </c>
      <c r="S64" s="4">
        <f t="shared" si="19"/>
        <v>840</v>
      </c>
      <c r="T64" s="4">
        <f t="shared" si="16"/>
        <v>1</v>
      </c>
      <c r="U64" s="4">
        <f t="shared" si="17"/>
        <v>0</v>
      </c>
      <c r="V64" s="4">
        <f t="shared" si="18"/>
        <v>0</v>
      </c>
    </row>
    <row r="65" spans="1:22">
      <c r="A65" s="3">
        <v>64</v>
      </c>
      <c r="B65" s="3" t="s">
        <v>39</v>
      </c>
      <c r="C65" s="4">
        <f t="shared" si="0"/>
        <v>35641</v>
      </c>
      <c r="D65" s="4">
        <f t="shared" si="6"/>
        <v>1071</v>
      </c>
      <c r="E65" s="3">
        <v>951</v>
      </c>
      <c r="F65" s="4">
        <f t="shared" si="20"/>
        <v>35264</v>
      </c>
      <c r="G65" s="4">
        <f t="shared" si="12"/>
        <v>35410</v>
      </c>
      <c r="H65" s="4">
        <f t="shared" si="13"/>
        <v>33051</v>
      </c>
      <c r="I65" s="4">
        <f t="shared" si="21"/>
        <v>0</v>
      </c>
      <c r="J65" s="4">
        <f t="shared" si="22"/>
        <v>0</v>
      </c>
      <c r="K65" s="4">
        <f t="shared" si="15"/>
        <v>0</v>
      </c>
      <c r="L65" s="4">
        <f t="shared" si="9"/>
        <v>1</v>
      </c>
      <c r="M65" s="4">
        <f t="shared" si="10"/>
        <v>0</v>
      </c>
      <c r="N65" s="4">
        <f t="shared" si="11"/>
        <v>36592</v>
      </c>
      <c r="O65" s="6">
        <f t="shared" si="1"/>
        <v>10</v>
      </c>
      <c r="P65" s="6">
        <f t="shared" si="2"/>
        <v>9</v>
      </c>
      <c r="Q65" s="6">
        <f t="shared" si="3"/>
        <v>52</v>
      </c>
      <c r="R65" s="4" t="str">
        <f t="shared" si="4"/>
        <v>17:09:52</v>
      </c>
      <c r="S65" s="4">
        <f t="shared" si="19"/>
        <v>951</v>
      </c>
      <c r="T65" s="4">
        <f t="shared" si="16"/>
        <v>0</v>
      </c>
      <c r="U65" s="4">
        <f t="shared" si="17"/>
        <v>0</v>
      </c>
      <c r="V65" s="4">
        <f t="shared" si="18"/>
        <v>0</v>
      </c>
    </row>
    <row r="66" spans="1:22">
      <c r="A66" s="3">
        <v>65</v>
      </c>
      <c r="B66" s="3" t="s">
        <v>1</v>
      </c>
      <c r="C66" s="4">
        <f t="shared" ref="C66:C70" si="23">3600*(LEFT(B66,2)-7)+60*LEFT(RIGHT(B66,5),2)+RIGHT(B66,2)</f>
        <v>36175</v>
      </c>
      <c r="D66" s="4">
        <f t="shared" si="6"/>
        <v>534</v>
      </c>
      <c r="E66" s="3">
        <v>852</v>
      </c>
      <c r="F66" s="4">
        <f t="shared" si="20"/>
        <v>36592</v>
      </c>
      <c r="G66" s="4">
        <f t="shared" si="12"/>
        <v>35410</v>
      </c>
      <c r="H66" s="4">
        <f t="shared" si="13"/>
        <v>33051</v>
      </c>
      <c r="I66" s="4">
        <f t="shared" si="21"/>
        <v>417</v>
      </c>
      <c r="J66" s="4">
        <f t="shared" si="22"/>
        <v>0</v>
      </c>
      <c r="K66" s="4">
        <f t="shared" si="15"/>
        <v>0</v>
      </c>
      <c r="L66" s="4">
        <f t="shared" si="9"/>
        <v>0</v>
      </c>
      <c r="M66" s="4">
        <f t="shared" si="10"/>
        <v>1</v>
      </c>
      <c r="N66" s="4">
        <f t="shared" si="11"/>
        <v>37027</v>
      </c>
      <c r="O66" s="6">
        <f t="shared" ref="O66:O70" si="24">_xlfn.FLOOR.MATH(N66/3600)</f>
        <v>10</v>
      </c>
      <c r="P66" s="6">
        <f t="shared" ref="P66:P70" si="25">_xlfn.FLOOR.MATH((N66-3600*O66)/60)</f>
        <v>17</v>
      </c>
      <c r="Q66" s="6">
        <f t="shared" ref="Q66:Q70" si="26">N66-3600*O66-60*P66</f>
        <v>7</v>
      </c>
      <c r="R66" s="4" t="str">
        <f t="shared" ref="R66:R70" si="27">TEXT(7+O66,"00") &amp; ":" &amp; TEXT(P66,"00") &amp; ":" &amp; TEXT(Q66,"00")</f>
        <v>17:17:07</v>
      </c>
      <c r="S66" s="4">
        <f t="shared" si="19"/>
        <v>852</v>
      </c>
      <c r="T66" s="4">
        <f t="shared" si="16"/>
        <v>1</v>
      </c>
      <c r="U66" s="4">
        <f t="shared" si="17"/>
        <v>0</v>
      </c>
      <c r="V66" s="4">
        <f t="shared" si="18"/>
        <v>0</v>
      </c>
    </row>
    <row r="67" spans="1:22">
      <c r="A67" s="3">
        <v>66</v>
      </c>
      <c r="B67" s="3" t="s">
        <v>61</v>
      </c>
      <c r="C67" s="4">
        <f t="shared" si="23"/>
        <v>36961</v>
      </c>
      <c r="D67" s="4">
        <f t="shared" ref="D67:D70" si="28">C67-C66</f>
        <v>786</v>
      </c>
      <c r="E67" s="3">
        <v>966</v>
      </c>
      <c r="F67" s="4">
        <f t="shared" si="20"/>
        <v>36592</v>
      </c>
      <c r="G67" s="4">
        <f t="shared" si="12"/>
        <v>37027</v>
      </c>
      <c r="H67" s="4">
        <f t="shared" si="13"/>
        <v>33051</v>
      </c>
      <c r="I67" s="4">
        <f t="shared" si="21"/>
        <v>0</v>
      </c>
      <c r="J67" s="4">
        <f t="shared" si="22"/>
        <v>66</v>
      </c>
      <c r="K67" s="4">
        <f t="shared" si="15"/>
        <v>0</v>
      </c>
      <c r="L67" s="4">
        <f t="shared" ref="L67:L70" si="29">IF(I67&lt;=J67,IF(I67&lt;=K67,1,0),0)</f>
        <v>1</v>
      </c>
      <c r="M67" s="4">
        <f t="shared" ref="M67:M70" si="30">IF(J67&lt;I67,IF(J67&lt;=K67,1,0),0)</f>
        <v>0</v>
      </c>
      <c r="N67" s="4">
        <f t="shared" ref="N67:N70" si="31">MIN(I67,J67,K67)+E67+C67</f>
        <v>37927</v>
      </c>
      <c r="O67" s="6">
        <f t="shared" si="24"/>
        <v>10</v>
      </c>
      <c r="P67" s="6">
        <f t="shared" si="25"/>
        <v>32</v>
      </c>
      <c r="Q67" s="6">
        <f t="shared" si="26"/>
        <v>7</v>
      </c>
      <c r="R67" s="4" t="str">
        <f t="shared" si="27"/>
        <v>17:32:07</v>
      </c>
      <c r="S67" s="4">
        <f t="shared" si="19"/>
        <v>966</v>
      </c>
      <c r="T67" s="4">
        <f t="shared" si="16"/>
        <v>0</v>
      </c>
      <c r="U67" s="4">
        <f t="shared" si="17"/>
        <v>1</v>
      </c>
      <c r="V67" s="4">
        <f t="shared" si="18"/>
        <v>0</v>
      </c>
    </row>
    <row r="68" spans="1:22">
      <c r="A68" s="3">
        <v>67</v>
      </c>
      <c r="B68" s="3" t="s">
        <v>10</v>
      </c>
      <c r="C68" s="4">
        <f t="shared" si="23"/>
        <v>37452</v>
      </c>
      <c r="D68" s="4">
        <f t="shared" si="28"/>
        <v>491</v>
      </c>
      <c r="E68" s="3">
        <v>1098</v>
      </c>
      <c r="F68" s="4">
        <f t="shared" si="20"/>
        <v>37927</v>
      </c>
      <c r="G68" s="4">
        <f t="shared" ref="G68:G70" si="32">IF(M67=1,N67,G67)</f>
        <v>37027</v>
      </c>
      <c r="H68" s="4">
        <f t="shared" ref="H68:H70" si="33">IF(L67+M67=0,N67,H67)</f>
        <v>33051</v>
      </c>
      <c r="I68" s="4">
        <f t="shared" si="21"/>
        <v>475</v>
      </c>
      <c r="J68" s="4">
        <f t="shared" si="22"/>
        <v>0</v>
      </c>
      <c r="K68" s="4">
        <f t="shared" ref="K68:K70" si="34">MAX(0,H68-C68)</f>
        <v>0</v>
      </c>
      <c r="L68" s="4">
        <f t="shared" si="29"/>
        <v>0</v>
      </c>
      <c r="M68" s="4">
        <f t="shared" si="30"/>
        <v>1</v>
      </c>
      <c r="N68" s="4">
        <f t="shared" si="31"/>
        <v>38550</v>
      </c>
      <c r="O68" s="6">
        <f t="shared" si="24"/>
        <v>10</v>
      </c>
      <c r="P68" s="6">
        <f t="shared" si="25"/>
        <v>42</v>
      </c>
      <c r="Q68" s="6">
        <f t="shared" si="26"/>
        <v>30</v>
      </c>
      <c r="R68" s="4" t="str">
        <f t="shared" si="27"/>
        <v>17:42:30</v>
      </c>
      <c r="S68" s="4">
        <f t="shared" si="19"/>
        <v>1098</v>
      </c>
      <c r="T68" s="4">
        <f t="shared" ref="T68:T70" si="35">IF(I68=0,0,T67+1)</f>
        <v>1</v>
      </c>
      <c r="U68" s="4">
        <f t="shared" ref="U68:U70" si="36">IF(J68=0,0,U67+1)</f>
        <v>0</v>
      </c>
      <c r="V68" s="4">
        <f t="shared" ref="V68:V70" si="37">IF(K68=0,0,V67+1)</f>
        <v>0</v>
      </c>
    </row>
    <row r="69" spans="1:22">
      <c r="A69" s="3">
        <v>68</v>
      </c>
      <c r="B69" s="3" t="s">
        <v>62</v>
      </c>
      <c r="C69" s="4">
        <f t="shared" si="23"/>
        <v>38541</v>
      </c>
      <c r="D69" s="4">
        <f t="shared" si="28"/>
        <v>1089</v>
      </c>
      <c r="E69" s="3">
        <v>1062</v>
      </c>
      <c r="F69" s="4">
        <f t="shared" si="20"/>
        <v>37927</v>
      </c>
      <c r="G69" s="4">
        <f t="shared" si="32"/>
        <v>38550</v>
      </c>
      <c r="H69" s="4">
        <f t="shared" si="33"/>
        <v>33051</v>
      </c>
      <c r="I69" s="4">
        <f t="shared" si="21"/>
        <v>0</v>
      </c>
      <c r="J69" s="4">
        <f t="shared" si="22"/>
        <v>9</v>
      </c>
      <c r="K69" s="4">
        <f t="shared" si="34"/>
        <v>0</v>
      </c>
      <c r="L69" s="4">
        <f t="shared" si="29"/>
        <v>1</v>
      </c>
      <c r="M69" s="4">
        <f t="shared" si="30"/>
        <v>0</v>
      </c>
      <c r="N69" s="4">
        <f t="shared" si="31"/>
        <v>39603</v>
      </c>
      <c r="O69" s="6">
        <f t="shared" si="24"/>
        <v>11</v>
      </c>
      <c r="P69" s="6">
        <f t="shared" si="25"/>
        <v>0</v>
      </c>
      <c r="Q69" s="6">
        <f t="shared" si="26"/>
        <v>3</v>
      </c>
      <c r="R69" s="4" t="str">
        <f t="shared" si="27"/>
        <v>18:00:03</v>
      </c>
      <c r="S69" s="4">
        <f t="shared" si="19"/>
        <v>1062</v>
      </c>
      <c r="T69" s="4">
        <f t="shared" si="35"/>
        <v>0</v>
      </c>
      <c r="U69" s="4">
        <f t="shared" si="36"/>
        <v>1</v>
      </c>
      <c r="V69" s="4">
        <f t="shared" si="37"/>
        <v>0</v>
      </c>
    </row>
    <row r="70" spans="1:22">
      <c r="A70" s="3">
        <v>69</v>
      </c>
      <c r="B70" s="3" t="s">
        <v>30</v>
      </c>
      <c r="C70" s="4">
        <f t="shared" si="23"/>
        <v>39307</v>
      </c>
      <c r="D70" s="4">
        <f t="shared" si="28"/>
        <v>766</v>
      </c>
      <c r="E70" s="3">
        <v>879</v>
      </c>
      <c r="F70" s="4">
        <f t="shared" si="20"/>
        <v>39603</v>
      </c>
      <c r="G70" s="4">
        <f t="shared" si="32"/>
        <v>38550</v>
      </c>
      <c r="H70" s="4">
        <f t="shared" si="33"/>
        <v>33051</v>
      </c>
      <c r="I70" s="4">
        <f t="shared" si="21"/>
        <v>296</v>
      </c>
      <c r="J70" s="4">
        <f t="shared" si="22"/>
        <v>0</v>
      </c>
      <c r="K70" s="4">
        <f t="shared" si="34"/>
        <v>0</v>
      </c>
      <c r="L70" s="4">
        <f t="shared" si="29"/>
        <v>0</v>
      </c>
      <c r="M70" s="4">
        <f t="shared" si="30"/>
        <v>1</v>
      </c>
      <c r="N70" s="4">
        <f t="shared" si="31"/>
        <v>40186</v>
      </c>
      <c r="O70" s="6">
        <f t="shared" si="24"/>
        <v>11</v>
      </c>
      <c r="P70" s="6">
        <f t="shared" si="25"/>
        <v>9</v>
      </c>
      <c r="Q70" s="6">
        <f t="shared" si="26"/>
        <v>46</v>
      </c>
      <c r="R70" s="4" t="str">
        <f t="shared" si="27"/>
        <v>18:09:46</v>
      </c>
      <c r="S70" s="4">
        <f t="shared" si="19"/>
        <v>879</v>
      </c>
      <c r="T70" s="4">
        <f t="shared" si="35"/>
        <v>1</v>
      </c>
      <c r="U70" s="4">
        <f t="shared" si="36"/>
        <v>0</v>
      </c>
      <c r="V70" s="4">
        <f t="shared" si="37"/>
        <v>0</v>
      </c>
    </row>
    <row r="71" spans="1:22">
      <c r="D71" s="1">
        <f>SUM(D2:D70)</f>
        <v>39307</v>
      </c>
      <c r="E71" s="1">
        <f>SUM(E2:E70)</f>
        <v>65265</v>
      </c>
      <c r="F71" s="7"/>
      <c r="G71" s="7"/>
      <c r="I71" s="8">
        <f>SUM(I2:I70)</f>
        <v>14762</v>
      </c>
      <c r="J71" s="8">
        <f>SUM(J2:J70)</f>
        <v>11524</v>
      </c>
      <c r="K71" s="8">
        <f>SUM(K2:K70)</f>
        <v>3064</v>
      </c>
      <c r="S71" s="1">
        <f>SUM(S2:S70)</f>
        <v>65438</v>
      </c>
    </row>
    <row r="72" spans="1:22">
      <c r="D72" s="1">
        <f>AVERAGE(D2:D70)</f>
        <v>569.66666666666663</v>
      </c>
      <c r="E72" s="1">
        <f>AVERAGE(E2:E70)</f>
        <v>945.86956521739125</v>
      </c>
      <c r="I72" s="1">
        <f>AVERAGE(I2:I70)</f>
        <v>213.94202898550725</v>
      </c>
      <c r="J72" s="1">
        <f>AVERAGE(J2:J70)</f>
        <v>167.01449275362319</v>
      </c>
      <c r="K72" s="1">
        <f>AVERAGE(K2:K70)</f>
        <v>44.405797101449274</v>
      </c>
      <c r="O72" s="1">
        <f>AVERAGE(O2:O70)</f>
        <v>5.0289855072463769</v>
      </c>
      <c r="P72" s="1">
        <f>AVERAGE(P2:P70)</f>
        <v>27.927536231884059</v>
      </c>
      <c r="Q72" s="1">
        <f>AVERAGE(Q2:Q70)</f>
        <v>29.623188405797102</v>
      </c>
      <c r="S72" s="1">
        <f>AVERAGE(S2:S70)</f>
        <v>948.37681159420288</v>
      </c>
      <c r="T72" s="1">
        <f>AVERAGE(T2:T70)</f>
        <v>0.72463768115942029</v>
      </c>
      <c r="U72" s="1">
        <f>AVERAGE(U2:U70)</f>
        <v>0.66666666666666663</v>
      </c>
      <c r="V72" s="1">
        <f>AVERAGE(V2:V70)</f>
        <v>0.17391304347826086</v>
      </c>
    </row>
  </sheetData>
  <autoFilter ref="A1:V72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4.4"/>
  <cols>
    <col min="1" max="1" width="13.5546875" style="1" bestFit="1" customWidth="1"/>
    <col min="2" max="2" width="21.6640625" style="1" bestFit="1" customWidth="1"/>
    <col min="3" max="4" width="21.6640625" style="1" customWidth="1"/>
    <col min="5" max="5" width="20.5546875" style="1" bestFit="1" customWidth="1"/>
    <col min="6" max="7" width="28.77734375" style="1" bestFit="1" customWidth="1"/>
    <col min="8" max="10" width="28.77734375" style="1" customWidth="1"/>
    <col min="11" max="12" width="22.5546875" style="1" bestFit="1" customWidth="1"/>
    <col min="13" max="19" width="22.5546875" style="1" customWidth="1"/>
    <col min="20" max="20" width="18.44140625" style="1" bestFit="1" customWidth="1"/>
    <col min="21" max="21" width="1.21875" style="1" customWidth="1"/>
    <col min="22" max="23" width="1.33203125" style="1" customWidth="1"/>
    <col min="24" max="24" width="24.6640625" style="1" bestFit="1" customWidth="1"/>
    <col min="25" max="25" width="16.109375" style="1" bestFit="1" customWidth="1"/>
    <col min="26" max="30" width="22.88671875" style="1" customWidth="1"/>
    <col min="31" max="16384" width="8.88671875" style="1"/>
  </cols>
  <sheetData>
    <row r="1" spans="1:30">
      <c r="A1" s="2" t="s">
        <v>0</v>
      </c>
      <c r="B1" s="2" t="s">
        <v>71</v>
      </c>
      <c r="C1" s="2" t="s">
        <v>74</v>
      </c>
      <c r="D1" s="2" t="s">
        <v>80</v>
      </c>
      <c r="E1" s="2" t="s">
        <v>70</v>
      </c>
      <c r="F1" s="2" t="s">
        <v>87</v>
      </c>
      <c r="G1" s="2" t="s">
        <v>88</v>
      </c>
      <c r="H1" s="2" t="s">
        <v>89</v>
      </c>
      <c r="I1" s="2" t="s">
        <v>93</v>
      </c>
      <c r="J1" s="2" t="s">
        <v>94</v>
      </c>
      <c r="K1" s="2" t="s">
        <v>82</v>
      </c>
      <c r="L1" s="2" t="s">
        <v>83</v>
      </c>
      <c r="M1" s="2" t="s">
        <v>90</v>
      </c>
      <c r="N1" s="2" t="s">
        <v>95</v>
      </c>
      <c r="O1" s="2" t="s">
        <v>96</v>
      </c>
      <c r="P1" s="2" t="s">
        <v>84</v>
      </c>
      <c r="Q1" s="2" t="s">
        <v>91</v>
      </c>
      <c r="R1" s="2" t="s">
        <v>97</v>
      </c>
      <c r="S1" s="2" t="s">
        <v>98</v>
      </c>
      <c r="T1" s="2" t="s">
        <v>75</v>
      </c>
      <c r="U1" s="2" t="s">
        <v>76</v>
      </c>
      <c r="V1" s="2" t="s">
        <v>77</v>
      </c>
      <c r="W1" s="2" t="s">
        <v>75</v>
      </c>
      <c r="X1" s="2" t="s">
        <v>73</v>
      </c>
      <c r="Y1" s="2" t="s">
        <v>81</v>
      </c>
      <c r="Z1" s="2" t="s">
        <v>85</v>
      </c>
      <c r="AA1" s="2" t="s">
        <v>86</v>
      </c>
      <c r="AB1" s="2" t="s">
        <v>92</v>
      </c>
      <c r="AC1" s="2" t="s">
        <v>99</v>
      </c>
      <c r="AD1" s="2" t="s">
        <v>100</v>
      </c>
    </row>
    <row r="2" spans="1:30">
      <c r="A2" s="3">
        <v>1</v>
      </c>
      <c r="B2" s="3" t="s">
        <v>2</v>
      </c>
      <c r="C2" s="4">
        <f t="shared" ref="C2:C65" si="0">3600*(LEFT(B2,2)-7)+60*LEFT(RIGHT(B2,5),2)+RIGHT(B2,2)</f>
        <v>22</v>
      </c>
      <c r="D2" s="4">
        <f>C2</f>
        <v>22</v>
      </c>
      <c r="E2" s="3">
        <v>981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4">
        <f>IF(MIN($K2:$O2)=K2,1,0)</f>
        <v>1</v>
      </c>
      <c r="Q2" s="4">
        <f>IF(MIN($K2:$O2)=L2,IF(SUM($P2:P2)=1,0,1),0)</f>
        <v>0</v>
      </c>
      <c r="R2" s="4">
        <f>IF(MIN($K2:$O2)=M2,IF(SUM($P2:Q2)=1,0,1),0)</f>
        <v>0</v>
      </c>
      <c r="S2" s="4">
        <f>IF(MIN($K2:$O2)=N2,IF(SUM($P2:R2)=1,0,1),0)</f>
        <v>0</v>
      </c>
      <c r="T2" s="4">
        <f>MIN(K2,L2,M2)+E2+C2</f>
        <v>1003</v>
      </c>
      <c r="U2" s="6">
        <f t="shared" ref="U2:U65" si="1">_xlfn.FLOOR.MATH(T2/3600)</f>
        <v>0</v>
      </c>
      <c r="V2" s="6">
        <f t="shared" ref="V2:V65" si="2">_xlfn.FLOOR.MATH((T2-3600*U2)/60)</f>
        <v>16</v>
      </c>
      <c r="W2" s="6">
        <f t="shared" ref="W2:W65" si="3">T2-3600*U2-60*V2</f>
        <v>43</v>
      </c>
      <c r="X2" s="4" t="str">
        <f t="shared" ref="X2:X65" si="4">TEXT(7+U2,"00") &amp; ":" &amp; TEXT(V2,"00") &amp; ":" &amp; TEXT(W2,"00")</f>
        <v>07:16:43</v>
      </c>
      <c r="Y2" s="4">
        <f t="shared" ref="Y2:Y33" si="5">T2-C2</f>
        <v>981</v>
      </c>
      <c r="Z2" s="3">
        <v>0</v>
      </c>
      <c r="AA2" s="3">
        <v>0</v>
      </c>
      <c r="AB2" s="3">
        <v>0</v>
      </c>
      <c r="AC2" s="3">
        <v>0</v>
      </c>
      <c r="AD2" s="3">
        <v>0</v>
      </c>
    </row>
    <row r="3" spans="1:30">
      <c r="A3" s="3">
        <v>2</v>
      </c>
      <c r="B3" s="3" t="s">
        <v>36</v>
      </c>
      <c r="C3" s="4">
        <f t="shared" si="0"/>
        <v>620</v>
      </c>
      <c r="D3" s="4">
        <f t="shared" ref="D3:D66" si="6">C3-C2</f>
        <v>598</v>
      </c>
      <c r="E3" s="3">
        <v>966</v>
      </c>
      <c r="F3" s="4">
        <f>IF(P2=1,T2,F2)</f>
        <v>1003</v>
      </c>
      <c r="G3" s="4">
        <f>IF(Q2=1,T2,G2)</f>
        <v>0</v>
      </c>
      <c r="H3" s="4">
        <f>IF(R2=1,T2,H2)</f>
        <v>0</v>
      </c>
      <c r="I3" s="4">
        <f>IF(S2=1,T2,I2)</f>
        <v>0</v>
      </c>
      <c r="J3" s="4">
        <f>IF(SUM(P2:S2)=0,T2,J2)</f>
        <v>0</v>
      </c>
      <c r="K3" s="4">
        <f>MAX(0,F3-C3)</f>
        <v>383</v>
      </c>
      <c r="L3" s="4">
        <f>MAX(0,G3-C3)</f>
        <v>0</v>
      </c>
      <c r="M3" s="4">
        <f>MAX(0,H3-$C3)</f>
        <v>0</v>
      </c>
      <c r="N3" s="4">
        <f>MAX(0,I3-$C3)</f>
        <v>0</v>
      </c>
      <c r="O3" s="4">
        <f t="shared" ref="O3" si="7">MAX(0,J3-$C3)</f>
        <v>0</v>
      </c>
      <c r="P3" s="4">
        <f>IF(MIN($K3:$O3)=K3,1,0)</f>
        <v>0</v>
      </c>
      <c r="Q3" s="4">
        <f>IF(MIN($K3:$O3)=L3,IF(SUM($P3:P3)=1,0,1),0)</f>
        <v>1</v>
      </c>
      <c r="R3" s="4">
        <f>IF(MIN($K3:$O3)=M3,IF(SUM($P3:Q3)=1,0,1),0)</f>
        <v>0</v>
      </c>
      <c r="S3" s="4">
        <f>IF(MIN($K3:$O3)=N3,IF(SUM($P3:R3)=1,0,1),0)</f>
        <v>0</v>
      </c>
      <c r="T3" s="4">
        <f>MIN(K3,L3,M3)+E3+C3</f>
        <v>1586</v>
      </c>
      <c r="U3" s="6">
        <f t="shared" si="1"/>
        <v>0</v>
      </c>
      <c r="V3" s="6">
        <f t="shared" si="2"/>
        <v>26</v>
      </c>
      <c r="W3" s="6">
        <f t="shared" si="3"/>
        <v>26</v>
      </c>
      <c r="X3" s="4" t="str">
        <f t="shared" si="4"/>
        <v>07:26:26</v>
      </c>
      <c r="Y3" s="4">
        <f t="shared" si="5"/>
        <v>966</v>
      </c>
      <c r="Z3" s="4">
        <f t="shared" ref="Z3:Z34" si="8">IF(K3=0,0,Z2+1)</f>
        <v>1</v>
      </c>
      <c r="AA3" s="4">
        <f t="shared" ref="AA3:AA34" si="9">IF(L3=0,0,AA2+1)</f>
        <v>0</v>
      </c>
      <c r="AB3" s="4">
        <f t="shared" ref="AB3:AB34" si="10">IF(M3=0,0,AB2+1)</f>
        <v>0</v>
      </c>
      <c r="AC3" s="4">
        <f t="shared" ref="AC3:AD3" si="11">IF(N3=0,0,AC2+1)</f>
        <v>0</v>
      </c>
      <c r="AD3" s="4">
        <f t="shared" si="11"/>
        <v>0</v>
      </c>
    </row>
    <row r="4" spans="1:30">
      <c r="A4" s="3">
        <v>3</v>
      </c>
      <c r="B4" s="3" t="s">
        <v>63</v>
      </c>
      <c r="C4" s="4">
        <f t="shared" si="0"/>
        <v>1001</v>
      </c>
      <c r="D4" s="4">
        <f t="shared" si="6"/>
        <v>381</v>
      </c>
      <c r="E4" s="3">
        <v>966</v>
      </c>
      <c r="F4" s="4">
        <f t="shared" ref="F3:F34" si="12">IF(P3=1,T3,F3)</f>
        <v>1003</v>
      </c>
      <c r="G4" s="4">
        <f t="shared" ref="G4:G67" si="13">IF(Q3=1,T3,G3)</f>
        <v>1586</v>
      </c>
      <c r="H4" s="4">
        <f t="shared" ref="H4:H67" si="14">IF(R3=1,T3,H3)</f>
        <v>0</v>
      </c>
      <c r="I4" s="4">
        <f t="shared" ref="I4:I67" si="15">IF(S3=1,T3,I3)</f>
        <v>0</v>
      </c>
      <c r="J4" s="4">
        <f t="shared" ref="J4:J67" si="16">IF(SUM(P3:S3)=0,T3,J3)</f>
        <v>0</v>
      </c>
      <c r="K4" s="4">
        <f t="shared" ref="K3:K34" si="17">MAX(0,F4-C4)</f>
        <v>2</v>
      </c>
      <c r="L4" s="4">
        <f t="shared" ref="L3:L34" si="18">MAX(0,G4-C4)</f>
        <v>585</v>
      </c>
      <c r="M4" s="4">
        <f t="shared" ref="M4:M67" si="19">MAX(0,H4-C4)</f>
        <v>0</v>
      </c>
      <c r="N4" s="4">
        <f t="shared" ref="N4:N67" si="20">MAX(0,I4-$C4)</f>
        <v>0</v>
      </c>
      <c r="O4" s="4">
        <f t="shared" ref="O4:O67" si="21">MAX(0,J4-$C4)</f>
        <v>0</v>
      </c>
      <c r="P4" s="4">
        <f t="shared" ref="P3:P66" si="22">IF(MIN($K4:$O4)=K4,1,0)</f>
        <v>0</v>
      </c>
      <c r="Q4" s="4">
        <f>IF(MIN($K4:$O4)=L4,IF(SUM($P4:P4)=1,0,1),0)</f>
        <v>0</v>
      </c>
      <c r="R4" s="4">
        <f>IF(MIN($K4:$O4)=M4,IF(SUM($P4:Q4)=1,0,1),0)</f>
        <v>1</v>
      </c>
      <c r="S4" s="4">
        <f>IF(MIN($K4:$O4)=N4,IF(SUM($P4:R4)=1,0,1),0)</f>
        <v>0</v>
      </c>
      <c r="T4" s="4">
        <f t="shared" ref="T3:T66" si="23">MIN(K4,L4,M4)+E4+C4</f>
        <v>1967</v>
      </c>
      <c r="U4" s="6">
        <f t="shared" si="1"/>
        <v>0</v>
      </c>
      <c r="V4" s="6">
        <f t="shared" si="2"/>
        <v>32</v>
      </c>
      <c r="W4" s="6">
        <f t="shared" si="3"/>
        <v>47</v>
      </c>
      <c r="X4" s="4" t="str">
        <f t="shared" si="4"/>
        <v>07:32:47</v>
      </c>
      <c r="Y4" s="4">
        <f t="shared" si="5"/>
        <v>966</v>
      </c>
      <c r="Z4" s="4">
        <f t="shared" si="8"/>
        <v>2</v>
      </c>
      <c r="AA4" s="4">
        <f t="shared" si="9"/>
        <v>1</v>
      </c>
      <c r="AB4" s="4">
        <f t="shared" si="10"/>
        <v>0</v>
      </c>
      <c r="AC4" s="4">
        <f t="shared" ref="AC4:AC67" si="24">IF(N4=0,0,AC3+1)</f>
        <v>0</v>
      </c>
      <c r="AD4" s="4">
        <f t="shared" ref="AD4:AD67" si="25">IF(O4=0,0,AD3+1)</f>
        <v>0</v>
      </c>
    </row>
    <row r="5" spans="1:30">
      <c r="A5" s="3">
        <v>4</v>
      </c>
      <c r="B5" s="3" t="s">
        <v>69</v>
      </c>
      <c r="C5" s="4">
        <f t="shared" si="0"/>
        <v>1439</v>
      </c>
      <c r="D5" s="4">
        <f t="shared" si="6"/>
        <v>438</v>
      </c>
      <c r="E5" s="3">
        <v>1062</v>
      </c>
      <c r="F5" s="4">
        <f t="shared" si="12"/>
        <v>1003</v>
      </c>
      <c r="G5" s="4">
        <f t="shared" si="13"/>
        <v>1586</v>
      </c>
      <c r="H5" s="4">
        <f t="shared" si="14"/>
        <v>1967</v>
      </c>
      <c r="I5" s="4">
        <f t="shared" si="15"/>
        <v>0</v>
      </c>
      <c r="J5" s="4">
        <f t="shared" si="16"/>
        <v>0</v>
      </c>
      <c r="K5" s="4">
        <f t="shared" si="17"/>
        <v>0</v>
      </c>
      <c r="L5" s="4">
        <f t="shared" si="18"/>
        <v>147</v>
      </c>
      <c r="M5" s="4">
        <f t="shared" si="19"/>
        <v>528</v>
      </c>
      <c r="N5" s="4">
        <f t="shared" si="20"/>
        <v>0</v>
      </c>
      <c r="O5" s="4">
        <f t="shared" si="21"/>
        <v>0</v>
      </c>
      <c r="P5" s="4">
        <f t="shared" si="22"/>
        <v>1</v>
      </c>
      <c r="Q5" s="4">
        <f>IF(MIN($K5:$O5)=L5,IF(SUM($P5:P5)=1,0,1),0)</f>
        <v>0</v>
      </c>
      <c r="R5" s="4">
        <f>IF(MIN($K5:$O5)=M5,IF(SUM($P5:Q5)=1,0,1),0)</f>
        <v>0</v>
      </c>
      <c r="S5" s="4">
        <f>IF(MIN($K5:$O5)=N5,IF(SUM($P5:R5)=1,0,1),0)</f>
        <v>0</v>
      </c>
      <c r="T5" s="4">
        <f t="shared" si="23"/>
        <v>2501</v>
      </c>
      <c r="U5" s="6">
        <f t="shared" si="1"/>
        <v>0</v>
      </c>
      <c r="V5" s="6">
        <f t="shared" si="2"/>
        <v>41</v>
      </c>
      <c r="W5" s="6">
        <f t="shared" si="3"/>
        <v>41</v>
      </c>
      <c r="X5" s="4" t="str">
        <f t="shared" si="4"/>
        <v>07:41:41</v>
      </c>
      <c r="Y5" s="4">
        <f t="shared" si="5"/>
        <v>1062</v>
      </c>
      <c r="Z5" s="4">
        <f t="shared" si="8"/>
        <v>0</v>
      </c>
      <c r="AA5" s="4">
        <f t="shared" si="9"/>
        <v>2</v>
      </c>
      <c r="AB5" s="4">
        <f t="shared" si="10"/>
        <v>1</v>
      </c>
      <c r="AC5" s="4">
        <f t="shared" si="24"/>
        <v>0</v>
      </c>
      <c r="AD5" s="4">
        <f t="shared" si="25"/>
        <v>0</v>
      </c>
    </row>
    <row r="6" spans="1:30">
      <c r="A6" s="3">
        <v>5</v>
      </c>
      <c r="B6" s="3" t="s">
        <v>51</v>
      </c>
      <c r="C6" s="4">
        <f t="shared" si="0"/>
        <v>1978</v>
      </c>
      <c r="D6" s="4">
        <f t="shared" si="6"/>
        <v>539</v>
      </c>
      <c r="E6" s="3">
        <v>1101</v>
      </c>
      <c r="F6" s="4">
        <f t="shared" si="12"/>
        <v>2501</v>
      </c>
      <c r="G6" s="4">
        <f t="shared" si="13"/>
        <v>1586</v>
      </c>
      <c r="H6" s="4">
        <f t="shared" si="14"/>
        <v>1967</v>
      </c>
      <c r="I6" s="4">
        <f t="shared" si="15"/>
        <v>0</v>
      </c>
      <c r="J6" s="4">
        <f t="shared" si="16"/>
        <v>0</v>
      </c>
      <c r="K6" s="4">
        <f t="shared" si="17"/>
        <v>523</v>
      </c>
      <c r="L6" s="4">
        <f t="shared" si="18"/>
        <v>0</v>
      </c>
      <c r="M6" s="4">
        <f t="shared" si="19"/>
        <v>0</v>
      </c>
      <c r="N6" s="4">
        <f t="shared" si="20"/>
        <v>0</v>
      </c>
      <c r="O6" s="4">
        <f t="shared" si="21"/>
        <v>0</v>
      </c>
      <c r="P6" s="4">
        <f t="shared" si="22"/>
        <v>0</v>
      </c>
      <c r="Q6" s="4">
        <f>IF(MIN($K6:$O6)=L6,IF(SUM($P6:P6)=1,0,1),0)</f>
        <v>1</v>
      </c>
      <c r="R6" s="4">
        <f>IF(MIN($K6:$O6)=M6,IF(SUM($P6:Q6)=1,0,1),0)</f>
        <v>0</v>
      </c>
      <c r="S6" s="4">
        <f>IF(MIN($K6:$O6)=N6,IF(SUM($P6:R6)=1,0,1),0)</f>
        <v>0</v>
      </c>
      <c r="T6" s="4">
        <f t="shared" si="23"/>
        <v>3079</v>
      </c>
      <c r="U6" s="6">
        <f t="shared" si="1"/>
        <v>0</v>
      </c>
      <c r="V6" s="6">
        <f t="shared" si="2"/>
        <v>51</v>
      </c>
      <c r="W6" s="6">
        <f t="shared" si="3"/>
        <v>19</v>
      </c>
      <c r="X6" s="4" t="str">
        <f t="shared" si="4"/>
        <v>07:51:19</v>
      </c>
      <c r="Y6" s="4">
        <f t="shared" si="5"/>
        <v>1101</v>
      </c>
      <c r="Z6" s="4">
        <f t="shared" si="8"/>
        <v>1</v>
      </c>
      <c r="AA6" s="4">
        <f t="shared" si="9"/>
        <v>0</v>
      </c>
      <c r="AB6" s="4">
        <f t="shared" si="10"/>
        <v>0</v>
      </c>
      <c r="AC6" s="4">
        <f t="shared" si="24"/>
        <v>0</v>
      </c>
      <c r="AD6" s="4">
        <f t="shared" si="25"/>
        <v>0</v>
      </c>
    </row>
    <row r="7" spans="1:30">
      <c r="A7" s="3">
        <v>6</v>
      </c>
      <c r="B7" s="3" t="s">
        <v>28</v>
      </c>
      <c r="C7" s="4">
        <f t="shared" si="0"/>
        <v>2605</v>
      </c>
      <c r="D7" s="4">
        <f t="shared" si="6"/>
        <v>627</v>
      </c>
      <c r="E7" s="3">
        <v>807</v>
      </c>
      <c r="F7" s="4">
        <f t="shared" si="12"/>
        <v>2501</v>
      </c>
      <c r="G7" s="4">
        <f t="shared" si="13"/>
        <v>3079</v>
      </c>
      <c r="H7" s="4">
        <f t="shared" si="14"/>
        <v>1967</v>
      </c>
      <c r="I7" s="4">
        <f t="shared" si="15"/>
        <v>0</v>
      </c>
      <c r="J7" s="4">
        <f t="shared" si="16"/>
        <v>0</v>
      </c>
      <c r="K7" s="4">
        <f t="shared" si="17"/>
        <v>0</v>
      </c>
      <c r="L7" s="4">
        <f t="shared" si="18"/>
        <v>474</v>
      </c>
      <c r="M7" s="4">
        <f t="shared" si="19"/>
        <v>0</v>
      </c>
      <c r="N7" s="4">
        <f t="shared" si="20"/>
        <v>0</v>
      </c>
      <c r="O7" s="4">
        <f t="shared" si="21"/>
        <v>0</v>
      </c>
      <c r="P7" s="4">
        <f t="shared" si="22"/>
        <v>1</v>
      </c>
      <c r="Q7" s="4">
        <f>IF(MIN($K7:$O7)=L7,IF(SUM($P7:P7)=1,0,1),0)</f>
        <v>0</v>
      </c>
      <c r="R7" s="4">
        <f>IF(MIN($K7:$O7)=M7,IF(SUM($P7:Q7)=1,0,1),0)</f>
        <v>0</v>
      </c>
      <c r="S7" s="4">
        <f>IF(MIN($K7:$O7)=N7,IF(SUM($P7:R7)=1,0,1),0)</f>
        <v>0</v>
      </c>
      <c r="T7" s="4">
        <f t="shared" si="23"/>
        <v>3412</v>
      </c>
      <c r="U7" s="6">
        <f t="shared" si="1"/>
        <v>0</v>
      </c>
      <c r="V7" s="6">
        <f t="shared" si="2"/>
        <v>56</v>
      </c>
      <c r="W7" s="6">
        <f t="shared" si="3"/>
        <v>52</v>
      </c>
      <c r="X7" s="4" t="str">
        <f t="shared" si="4"/>
        <v>07:56:52</v>
      </c>
      <c r="Y7" s="4">
        <f t="shared" si="5"/>
        <v>807</v>
      </c>
      <c r="Z7" s="4">
        <f t="shared" si="8"/>
        <v>0</v>
      </c>
      <c r="AA7" s="4">
        <f t="shared" si="9"/>
        <v>1</v>
      </c>
      <c r="AB7" s="4">
        <f t="shared" si="10"/>
        <v>0</v>
      </c>
      <c r="AC7" s="4">
        <f t="shared" si="24"/>
        <v>0</v>
      </c>
      <c r="AD7" s="4">
        <f t="shared" si="25"/>
        <v>0</v>
      </c>
    </row>
    <row r="8" spans="1:30">
      <c r="A8" s="3">
        <v>7</v>
      </c>
      <c r="B8" s="3" t="s">
        <v>56</v>
      </c>
      <c r="C8" s="4">
        <f t="shared" si="0"/>
        <v>2947</v>
      </c>
      <c r="D8" s="4">
        <f t="shared" si="6"/>
        <v>342</v>
      </c>
      <c r="E8" s="3">
        <v>1086</v>
      </c>
      <c r="F8" s="4">
        <f t="shared" si="12"/>
        <v>3412</v>
      </c>
      <c r="G8" s="4">
        <f t="shared" si="13"/>
        <v>3079</v>
      </c>
      <c r="H8" s="4">
        <f t="shared" si="14"/>
        <v>1967</v>
      </c>
      <c r="I8" s="4">
        <f t="shared" si="15"/>
        <v>0</v>
      </c>
      <c r="J8" s="4">
        <f t="shared" si="16"/>
        <v>0</v>
      </c>
      <c r="K8" s="4">
        <f t="shared" si="17"/>
        <v>465</v>
      </c>
      <c r="L8" s="4">
        <f t="shared" si="18"/>
        <v>132</v>
      </c>
      <c r="M8" s="4">
        <f t="shared" si="19"/>
        <v>0</v>
      </c>
      <c r="N8" s="4">
        <f t="shared" si="20"/>
        <v>0</v>
      </c>
      <c r="O8" s="4">
        <f t="shared" si="21"/>
        <v>0</v>
      </c>
      <c r="P8" s="4">
        <f t="shared" si="22"/>
        <v>0</v>
      </c>
      <c r="Q8" s="4">
        <f>IF(MIN($K8:$O8)=L8,IF(SUM($P8:P8)=1,0,1),0)</f>
        <v>0</v>
      </c>
      <c r="R8" s="4">
        <f>IF(MIN($K8:$O8)=M8,IF(SUM($P8:Q8)=1,0,1),0)</f>
        <v>1</v>
      </c>
      <c r="S8" s="4">
        <f>IF(MIN($K8:$O8)=N8,IF(SUM($P8:R8)=1,0,1),0)</f>
        <v>0</v>
      </c>
      <c r="T8" s="4">
        <f t="shared" si="23"/>
        <v>4033</v>
      </c>
      <c r="U8" s="6">
        <f t="shared" si="1"/>
        <v>1</v>
      </c>
      <c r="V8" s="6">
        <f t="shared" si="2"/>
        <v>7</v>
      </c>
      <c r="W8" s="6">
        <f t="shared" si="3"/>
        <v>13</v>
      </c>
      <c r="X8" s="4" t="str">
        <f t="shared" si="4"/>
        <v>08:07:13</v>
      </c>
      <c r="Y8" s="4">
        <f t="shared" si="5"/>
        <v>1086</v>
      </c>
      <c r="Z8" s="4">
        <f t="shared" si="8"/>
        <v>1</v>
      </c>
      <c r="AA8" s="4">
        <f t="shared" si="9"/>
        <v>2</v>
      </c>
      <c r="AB8" s="4">
        <f t="shared" si="10"/>
        <v>0</v>
      </c>
      <c r="AC8" s="4">
        <f t="shared" si="24"/>
        <v>0</v>
      </c>
      <c r="AD8" s="4">
        <f t="shared" si="25"/>
        <v>0</v>
      </c>
    </row>
    <row r="9" spans="1:30">
      <c r="A9" s="3">
        <v>8</v>
      </c>
      <c r="B9" s="3" t="s">
        <v>15</v>
      </c>
      <c r="C9" s="4">
        <f t="shared" si="0"/>
        <v>3704</v>
      </c>
      <c r="D9" s="4">
        <f t="shared" si="6"/>
        <v>757</v>
      </c>
      <c r="E9" s="3">
        <v>858</v>
      </c>
      <c r="F9" s="4">
        <f t="shared" si="12"/>
        <v>3412</v>
      </c>
      <c r="G9" s="4">
        <f t="shared" si="13"/>
        <v>3079</v>
      </c>
      <c r="H9" s="4">
        <f t="shared" si="14"/>
        <v>4033</v>
      </c>
      <c r="I9" s="4">
        <f t="shared" si="15"/>
        <v>0</v>
      </c>
      <c r="J9" s="4">
        <f t="shared" si="16"/>
        <v>0</v>
      </c>
      <c r="K9" s="4">
        <f t="shared" si="17"/>
        <v>0</v>
      </c>
      <c r="L9" s="4">
        <f t="shared" si="18"/>
        <v>0</v>
      </c>
      <c r="M9" s="4">
        <f t="shared" si="19"/>
        <v>329</v>
      </c>
      <c r="N9" s="4">
        <f>MAX(0,I9-$C9)</f>
        <v>0</v>
      </c>
      <c r="O9" s="4">
        <f t="shared" si="21"/>
        <v>0</v>
      </c>
      <c r="P9" s="4">
        <f t="shared" si="22"/>
        <v>1</v>
      </c>
      <c r="Q9" s="4">
        <f>IF(MIN($K9:$O9)=L9,IF(SUM($P9:P9)=1,0,1),0)</f>
        <v>0</v>
      </c>
      <c r="R9" s="4">
        <f>IF(MIN($K9:$O9)=M9,IF(SUM($P9:Q9)=1,0,1),0)</f>
        <v>0</v>
      </c>
      <c r="S9" s="4">
        <f>IF(MIN($K9:$O9)=N9,IF(SUM($P9:R9)=1,0,1),0)</f>
        <v>0</v>
      </c>
      <c r="T9" s="4">
        <f t="shared" si="23"/>
        <v>4562</v>
      </c>
      <c r="U9" s="6">
        <f t="shared" si="1"/>
        <v>1</v>
      </c>
      <c r="V9" s="6">
        <f t="shared" si="2"/>
        <v>16</v>
      </c>
      <c r="W9" s="6">
        <f t="shared" si="3"/>
        <v>2</v>
      </c>
      <c r="X9" s="4" t="str">
        <f t="shared" si="4"/>
        <v>08:16:02</v>
      </c>
      <c r="Y9" s="4">
        <f t="shared" si="5"/>
        <v>858</v>
      </c>
      <c r="Z9" s="4">
        <f t="shared" si="8"/>
        <v>0</v>
      </c>
      <c r="AA9" s="4">
        <f t="shared" si="9"/>
        <v>0</v>
      </c>
      <c r="AB9" s="4">
        <f t="shared" si="10"/>
        <v>1</v>
      </c>
      <c r="AC9" s="4">
        <f t="shared" si="24"/>
        <v>0</v>
      </c>
      <c r="AD9" s="4">
        <f t="shared" si="25"/>
        <v>0</v>
      </c>
    </row>
    <row r="10" spans="1:30">
      <c r="A10" s="3">
        <v>9</v>
      </c>
      <c r="B10" s="3" t="s">
        <v>57</v>
      </c>
      <c r="C10" s="4">
        <f t="shared" si="0"/>
        <v>4172</v>
      </c>
      <c r="D10" s="4">
        <f t="shared" si="6"/>
        <v>468</v>
      </c>
      <c r="E10" s="3">
        <v>963</v>
      </c>
      <c r="F10" s="4">
        <f t="shared" si="12"/>
        <v>4562</v>
      </c>
      <c r="G10" s="4">
        <f t="shared" si="13"/>
        <v>3079</v>
      </c>
      <c r="H10" s="4">
        <f t="shared" si="14"/>
        <v>4033</v>
      </c>
      <c r="I10" s="4">
        <f t="shared" si="15"/>
        <v>0</v>
      </c>
      <c r="J10" s="4">
        <f t="shared" si="16"/>
        <v>0</v>
      </c>
      <c r="K10" s="4">
        <f t="shared" si="17"/>
        <v>390</v>
      </c>
      <c r="L10" s="4">
        <f t="shared" si="18"/>
        <v>0</v>
      </c>
      <c r="M10" s="4">
        <f t="shared" si="19"/>
        <v>0</v>
      </c>
      <c r="N10" s="4">
        <f t="shared" si="20"/>
        <v>0</v>
      </c>
      <c r="O10" s="4">
        <f t="shared" si="21"/>
        <v>0</v>
      </c>
      <c r="P10" s="4">
        <f t="shared" si="22"/>
        <v>0</v>
      </c>
      <c r="Q10" s="4">
        <f>IF(MIN($K10:$O10)=L10,IF(SUM($P10:P10)=1,0,1),0)</f>
        <v>1</v>
      </c>
      <c r="R10" s="4">
        <f>IF(MIN($K10:$O10)=M10,IF(SUM($P10:Q10)=1,0,1),0)</f>
        <v>0</v>
      </c>
      <c r="S10" s="4">
        <f>IF(MIN($K10:$O10)=N10,IF(SUM($P10:R10)=1,0,1),0)</f>
        <v>0</v>
      </c>
      <c r="T10" s="4">
        <f t="shared" si="23"/>
        <v>5135</v>
      </c>
      <c r="U10" s="6">
        <f t="shared" si="1"/>
        <v>1</v>
      </c>
      <c r="V10" s="6">
        <f t="shared" si="2"/>
        <v>25</v>
      </c>
      <c r="W10" s="6">
        <f t="shared" si="3"/>
        <v>35</v>
      </c>
      <c r="X10" s="4" t="str">
        <f t="shared" si="4"/>
        <v>08:25:35</v>
      </c>
      <c r="Y10" s="4">
        <f t="shared" si="5"/>
        <v>963</v>
      </c>
      <c r="Z10" s="4">
        <f t="shared" si="8"/>
        <v>1</v>
      </c>
      <c r="AA10" s="4">
        <f t="shared" si="9"/>
        <v>0</v>
      </c>
      <c r="AB10" s="4">
        <f t="shared" si="10"/>
        <v>0</v>
      </c>
      <c r="AC10" s="4">
        <f t="shared" si="24"/>
        <v>0</v>
      </c>
      <c r="AD10" s="4">
        <f t="shared" si="25"/>
        <v>0</v>
      </c>
    </row>
    <row r="11" spans="1:30">
      <c r="A11" s="3">
        <v>10</v>
      </c>
      <c r="B11" s="3" t="s">
        <v>8</v>
      </c>
      <c r="C11" s="4">
        <f t="shared" si="0"/>
        <v>4802</v>
      </c>
      <c r="D11" s="4">
        <f t="shared" si="6"/>
        <v>630</v>
      </c>
      <c r="E11" s="3">
        <v>1122</v>
      </c>
      <c r="F11" s="4">
        <f t="shared" si="12"/>
        <v>4562</v>
      </c>
      <c r="G11" s="4">
        <f t="shared" si="13"/>
        <v>5135</v>
      </c>
      <c r="H11" s="4">
        <f t="shared" si="14"/>
        <v>4033</v>
      </c>
      <c r="I11" s="4">
        <f t="shared" si="15"/>
        <v>0</v>
      </c>
      <c r="J11" s="4">
        <f t="shared" si="16"/>
        <v>0</v>
      </c>
      <c r="K11" s="4">
        <f t="shared" si="17"/>
        <v>0</v>
      </c>
      <c r="L11" s="4">
        <f t="shared" si="18"/>
        <v>333</v>
      </c>
      <c r="M11" s="4">
        <f t="shared" si="19"/>
        <v>0</v>
      </c>
      <c r="N11" s="4">
        <f t="shared" si="20"/>
        <v>0</v>
      </c>
      <c r="O11" s="4">
        <f t="shared" si="21"/>
        <v>0</v>
      </c>
      <c r="P11" s="4">
        <f t="shared" si="22"/>
        <v>1</v>
      </c>
      <c r="Q11" s="4">
        <f>IF(MIN($K11:$O11)=L11,IF(SUM($P11:P11)=1,0,1),0)</f>
        <v>0</v>
      </c>
      <c r="R11" s="4">
        <f>IF(MIN($K11:$O11)=M11,IF(SUM($P11:Q11)=1,0,1),0)</f>
        <v>0</v>
      </c>
      <c r="S11" s="4">
        <f>IF(MIN($K11:$O11)=N11,IF(SUM($P11:R11)=1,0,1),0)</f>
        <v>0</v>
      </c>
      <c r="T11" s="4">
        <f t="shared" si="23"/>
        <v>5924</v>
      </c>
      <c r="U11" s="6">
        <f t="shared" si="1"/>
        <v>1</v>
      </c>
      <c r="V11" s="6">
        <f t="shared" si="2"/>
        <v>38</v>
      </c>
      <c r="W11" s="6">
        <f t="shared" si="3"/>
        <v>44</v>
      </c>
      <c r="X11" s="4" t="str">
        <f t="shared" si="4"/>
        <v>08:38:44</v>
      </c>
      <c r="Y11" s="4">
        <f t="shared" si="5"/>
        <v>1122</v>
      </c>
      <c r="Z11" s="4">
        <f t="shared" si="8"/>
        <v>0</v>
      </c>
      <c r="AA11" s="4">
        <f t="shared" si="9"/>
        <v>1</v>
      </c>
      <c r="AB11" s="4">
        <f t="shared" si="10"/>
        <v>0</v>
      </c>
      <c r="AC11" s="4">
        <f>IF(N11=0,0,AC10+1)</f>
        <v>0</v>
      </c>
      <c r="AD11" s="4">
        <f t="shared" si="25"/>
        <v>0</v>
      </c>
    </row>
    <row r="12" spans="1:30">
      <c r="A12" s="3">
        <v>11</v>
      </c>
      <c r="B12" s="3" t="s">
        <v>49</v>
      </c>
      <c r="C12" s="4">
        <f t="shared" si="0"/>
        <v>5272</v>
      </c>
      <c r="D12" s="4">
        <f t="shared" si="6"/>
        <v>470</v>
      </c>
      <c r="E12" s="3">
        <v>1053</v>
      </c>
      <c r="F12" s="4">
        <f t="shared" si="12"/>
        <v>5924</v>
      </c>
      <c r="G12" s="4">
        <f t="shared" si="13"/>
        <v>5135</v>
      </c>
      <c r="H12" s="4">
        <f t="shared" si="14"/>
        <v>4033</v>
      </c>
      <c r="I12" s="4">
        <f t="shared" si="15"/>
        <v>0</v>
      </c>
      <c r="J12" s="4">
        <f t="shared" si="16"/>
        <v>0</v>
      </c>
      <c r="K12" s="4">
        <f t="shared" si="17"/>
        <v>652</v>
      </c>
      <c r="L12" s="4">
        <f t="shared" si="18"/>
        <v>0</v>
      </c>
      <c r="M12" s="4">
        <f t="shared" si="19"/>
        <v>0</v>
      </c>
      <c r="N12" s="4">
        <f t="shared" si="20"/>
        <v>0</v>
      </c>
      <c r="O12" s="4">
        <f t="shared" si="21"/>
        <v>0</v>
      </c>
      <c r="P12" s="4">
        <f t="shared" si="22"/>
        <v>0</v>
      </c>
      <c r="Q12" s="4">
        <f>IF(MIN($K12:$O12)=L12,IF(SUM($P12:P12)=1,0,1),0)</f>
        <v>1</v>
      </c>
      <c r="R12" s="4">
        <f>IF(MIN($K12:$O12)=M12,IF(SUM($P12:Q12)=1,0,1),0)</f>
        <v>0</v>
      </c>
      <c r="S12" s="4">
        <f>IF(MIN($K12:$O12)=N12,IF(SUM($P12:R12)=1,0,1),0)</f>
        <v>0</v>
      </c>
      <c r="T12" s="4">
        <f t="shared" si="23"/>
        <v>6325</v>
      </c>
      <c r="U12" s="6">
        <f t="shared" si="1"/>
        <v>1</v>
      </c>
      <c r="V12" s="6">
        <f t="shared" si="2"/>
        <v>45</v>
      </c>
      <c r="W12" s="6">
        <f t="shared" si="3"/>
        <v>25</v>
      </c>
      <c r="X12" s="4" t="str">
        <f t="shared" si="4"/>
        <v>08:45:25</v>
      </c>
      <c r="Y12" s="4">
        <f t="shared" si="5"/>
        <v>1053</v>
      </c>
      <c r="Z12" s="4">
        <f t="shared" si="8"/>
        <v>1</v>
      </c>
      <c r="AA12" s="4">
        <f t="shared" si="9"/>
        <v>0</v>
      </c>
      <c r="AB12" s="4">
        <f t="shared" si="10"/>
        <v>0</v>
      </c>
      <c r="AC12" s="4">
        <f t="shared" si="24"/>
        <v>0</v>
      </c>
      <c r="AD12" s="4">
        <f t="shared" si="25"/>
        <v>0</v>
      </c>
    </row>
    <row r="13" spans="1:30">
      <c r="A13" s="3">
        <v>12</v>
      </c>
      <c r="B13" s="3" t="s">
        <v>43</v>
      </c>
      <c r="C13" s="4">
        <f t="shared" si="0"/>
        <v>5601</v>
      </c>
      <c r="D13" s="4">
        <f t="shared" si="6"/>
        <v>329</v>
      </c>
      <c r="E13" s="3">
        <v>993</v>
      </c>
      <c r="F13" s="4">
        <f t="shared" si="12"/>
        <v>5924</v>
      </c>
      <c r="G13" s="4">
        <f t="shared" si="13"/>
        <v>6325</v>
      </c>
      <c r="H13" s="4">
        <f t="shared" si="14"/>
        <v>4033</v>
      </c>
      <c r="I13" s="4">
        <f t="shared" si="15"/>
        <v>0</v>
      </c>
      <c r="J13" s="4">
        <f t="shared" si="16"/>
        <v>0</v>
      </c>
      <c r="K13" s="4">
        <f t="shared" si="17"/>
        <v>323</v>
      </c>
      <c r="L13" s="4">
        <f t="shared" si="18"/>
        <v>724</v>
      </c>
      <c r="M13" s="4">
        <f t="shared" si="19"/>
        <v>0</v>
      </c>
      <c r="N13" s="4">
        <f t="shared" si="20"/>
        <v>0</v>
      </c>
      <c r="O13" s="4">
        <f t="shared" si="21"/>
        <v>0</v>
      </c>
      <c r="P13" s="4">
        <f t="shared" si="22"/>
        <v>0</v>
      </c>
      <c r="Q13" s="4">
        <f>IF(MIN($K13:$O13)=L13,IF(SUM($P13:P13)=1,0,1),0)</f>
        <v>0</v>
      </c>
      <c r="R13" s="4">
        <f>IF(MIN($K13:$O13)=M13,IF(SUM($P13:Q13)=1,0,1),0)</f>
        <v>1</v>
      </c>
      <c r="S13" s="4">
        <f>IF(MIN($K13:$O13)=N13,IF(SUM($P13:R13)=1,0,1),0)</f>
        <v>0</v>
      </c>
      <c r="T13" s="4">
        <f t="shared" si="23"/>
        <v>6594</v>
      </c>
      <c r="U13" s="6">
        <f t="shared" si="1"/>
        <v>1</v>
      </c>
      <c r="V13" s="6">
        <f t="shared" si="2"/>
        <v>49</v>
      </c>
      <c r="W13" s="6">
        <f t="shared" si="3"/>
        <v>54</v>
      </c>
      <c r="X13" s="4" t="str">
        <f t="shared" si="4"/>
        <v>08:49:54</v>
      </c>
      <c r="Y13" s="4">
        <f t="shared" si="5"/>
        <v>993</v>
      </c>
      <c r="Z13" s="4">
        <f t="shared" si="8"/>
        <v>2</v>
      </c>
      <c r="AA13" s="4">
        <f t="shared" si="9"/>
        <v>1</v>
      </c>
      <c r="AB13" s="4">
        <f t="shared" si="10"/>
        <v>0</v>
      </c>
      <c r="AC13" s="4">
        <f t="shared" si="24"/>
        <v>0</v>
      </c>
      <c r="AD13" s="4">
        <f t="shared" si="25"/>
        <v>0</v>
      </c>
    </row>
    <row r="14" spans="1:30">
      <c r="A14" s="3">
        <v>13</v>
      </c>
      <c r="B14" s="3" t="s">
        <v>27</v>
      </c>
      <c r="C14" s="4">
        <f t="shared" si="0"/>
        <v>6356</v>
      </c>
      <c r="D14" s="4">
        <f t="shared" si="6"/>
        <v>755</v>
      </c>
      <c r="E14" s="3">
        <v>1002</v>
      </c>
      <c r="F14" s="4">
        <f t="shared" si="12"/>
        <v>5924</v>
      </c>
      <c r="G14" s="4">
        <f t="shared" si="13"/>
        <v>6325</v>
      </c>
      <c r="H14" s="4">
        <f t="shared" si="14"/>
        <v>6594</v>
      </c>
      <c r="I14" s="4">
        <f t="shared" si="15"/>
        <v>0</v>
      </c>
      <c r="J14" s="4">
        <f t="shared" si="16"/>
        <v>0</v>
      </c>
      <c r="K14" s="4">
        <f t="shared" si="17"/>
        <v>0</v>
      </c>
      <c r="L14" s="4">
        <f t="shared" si="18"/>
        <v>0</v>
      </c>
      <c r="M14" s="4">
        <f t="shared" si="19"/>
        <v>238</v>
      </c>
      <c r="N14" s="4">
        <f t="shared" si="20"/>
        <v>0</v>
      </c>
      <c r="O14" s="4">
        <f t="shared" si="21"/>
        <v>0</v>
      </c>
      <c r="P14" s="4">
        <f t="shared" si="22"/>
        <v>1</v>
      </c>
      <c r="Q14" s="4">
        <f>IF(MIN($K14:$O14)=L14,IF(SUM($P14:P14)=1,0,1),0)</f>
        <v>0</v>
      </c>
      <c r="R14" s="4">
        <f>IF(MIN($K14:$O14)=M14,IF(SUM($P14:Q14)=1,0,1),0)</f>
        <v>0</v>
      </c>
      <c r="S14" s="4">
        <f>IF(MIN($K14:$O14)=N14,IF(SUM($P14:R14)=1,0,1),0)</f>
        <v>0</v>
      </c>
      <c r="T14" s="4">
        <f t="shared" si="23"/>
        <v>7358</v>
      </c>
      <c r="U14" s="6">
        <f t="shared" si="1"/>
        <v>2</v>
      </c>
      <c r="V14" s="6">
        <f t="shared" si="2"/>
        <v>2</v>
      </c>
      <c r="W14" s="6">
        <f t="shared" si="3"/>
        <v>38</v>
      </c>
      <c r="X14" s="4" t="str">
        <f t="shared" si="4"/>
        <v>09:02:38</v>
      </c>
      <c r="Y14" s="4">
        <f t="shared" si="5"/>
        <v>1002</v>
      </c>
      <c r="Z14" s="4">
        <f t="shared" si="8"/>
        <v>0</v>
      </c>
      <c r="AA14" s="4">
        <f t="shared" si="9"/>
        <v>0</v>
      </c>
      <c r="AB14" s="4">
        <f t="shared" si="10"/>
        <v>1</v>
      </c>
      <c r="AC14" s="4">
        <f t="shared" si="24"/>
        <v>0</v>
      </c>
      <c r="AD14" s="4">
        <f t="shared" si="25"/>
        <v>0</v>
      </c>
    </row>
    <row r="15" spans="1:30">
      <c r="A15" s="3">
        <v>14</v>
      </c>
      <c r="B15" s="3" t="s">
        <v>22</v>
      </c>
      <c r="C15" s="4">
        <f t="shared" si="0"/>
        <v>6679</v>
      </c>
      <c r="D15" s="4">
        <f t="shared" si="6"/>
        <v>323</v>
      </c>
      <c r="E15" s="3">
        <v>879</v>
      </c>
      <c r="F15" s="4">
        <f t="shared" si="12"/>
        <v>7358</v>
      </c>
      <c r="G15" s="4">
        <f t="shared" si="13"/>
        <v>6325</v>
      </c>
      <c r="H15" s="4">
        <f t="shared" si="14"/>
        <v>6594</v>
      </c>
      <c r="I15" s="4">
        <f t="shared" si="15"/>
        <v>0</v>
      </c>
      <c r="J15" s="4">
        <f t="shared" si="16"/>
        <v>0</v>
      </c>
      <c r="K15" s="4">
        <f t="shared" si="17"/>
        <v>679</v>
      </c>
      <c r="L15" s="4">
        <f t="shared" si="18"/>
        <v>0</v>
      </c>
      <c r="M15" s="4">
        <f t="shared" si="19"/>
        <v>0</v>
      </c>
      <c r="N15" s="4">
        <f t="shared" si="20"/>
        <v>0</v>
      </c>
      <c r="O15" s="4">
        <f t="shared" si="21"/>
        <v>0</v>
      </c>
      <c r="P15" s="4">
        <f t="shared" si="22"/>
        <v>0</v>
      </c>
      <c r="Q15" s="4">
        <f>IF(MIN($K15:$O15)=L15,IF(SUM($P15:P15)=1,0,1),0)</f>
        <v>1</v>
      </c>
      <c r="R15" s="4">
        <f>IF(MIN($K15:$O15)=M15,IF(SUM($P15:Q15)=1,0,1),0)</f>
        <v>0</v>
      </c>
      <c r="S15" s="4">
        <f>IF(MIN($K15:$O15)=N15,IF(SUM($P15:R15)=1,0,1),0)</f>
        <v>0</v>
      </c>
      <c r="T15" s="4">
        <f t="shared" si="23"/>
        <v>7558</v>
      </c>
      <c r="U15" s="6">
        <f t="shared" si="1"/>
        <v>2</v>
      </c>
      <c r="V15" s="6">
        <f t="shared" si="2"/>
        <v>5</v>
      </c>
      <c r="W15" s="6">
        <f t="shared" si="3"/>
        <v>58</v>
      </c>
      <c r="X15" s="4" t="str">
        <f t="shared" si="4"/>
        <v>09:05:58</v>
      </c>
      <c r="Y15" s="4">
        <f t="shared" si="5"/>
        <v>879</v>
      </c>
      <c r="Z15" s="4">
        <f t="shared" si="8"/>
        <v>1</v>
      </c>
      <c r="AA15" s="4">
        <f t="shared" si="9"/>
        <v>0</v>
      </c>
      <c r="AB15" s="4">
        <f t="shared" si="10"/>
        <v>0</v>
      </c>
      <c r="AC15" s="4">
        <f t="shared" si="24"/>
        <v>0</v>
      </c>
      <c r="AD15" s="4">
        <f t="shared" si="25"/>
        <v>0</v>
      </c>
    </row>
    <row r="16" spans="1:30">
      <c r="A16" s="3">
        <v>15</v>
      </c>
      <c r="B16" s="3" t="s">
        <v>18</v>
      </c>
      <c r="C16" s="4">
        <f t="shared" si="0"/>
        <v>7543</v>
      </c>
      <c r="D16" s="4">
        <f t="shared" si="6"/>
        <v>864</v>
      </c>
      <c r="E16" s="3">
        <v>798</v>
      </c>
      <c r="F16" s="4">
        <f t="shared" si="12"/>
        <v>7358</v>
      </c>
      <c r="G16" s="4">
        <f t="shared" si="13"/>
        <v>7558</v>
      </c>
      <c r="H16" s="4">
        <f t="shared" si="14"/>
        <v>6594</v>
      </c>
      <c r="I16" s="4">
        <f t="shared" si="15"/>
        <v>0</v>
      </c>
      <c r="J16" s="4">
        <f t="shared" si="16"/>
        <v>0</v>
      </c>
      <c r="K16" s="4">
        <f t="shared" si="17"/>
        <v>0</v>
      </c>
      <c r="L16" s="4">
        <f t="shared" si="18"/>
        <v>15</v>
      </c>
      <c r="M16" s="4">
        <f t="shared" si="19"/>
        <v>0</v>
      </c>
      <c r="N16" s="4">
        <f t="shared" si="20"/>
        <v>0</v>
      </c>
      <c r="O16" s="4">
        <f t="shared" si="21"/>
        <v>0</v>
      </c>
      <c r="P16" s="4">
        <f t="shared" si="22"/>
        <v>1</v>
      </c>
      <c r="Q16" s="4">
        <f>IF(MIN($K16:$O16)=L16,IF(SUM($P16:P16)=1,0,1),0)</f>
        <v>0</v>
      </c>
      <c r="R16" s="4">
        <f>IF(MIN($K16:$O16)=M16,IF(SUM($P16:Q16)=1,0,1),0)</f>
        <v>0</v>
      </c>
      <c r="S16" s="4">
        <f>IF(MIN($K16:$O16)=N16,IF(SUM($P16:R16)=1,0,1),0)</f>
        <v>0</v>
      </c>
      <c r="T16" s="4">
        <f t="shared" si="23"/>
        <v>8341</v>
      </c>
      <c r="U16" s="6">
        <f t="shared" si="1"/>
        <v>2</v>
      </c>
      <c r="V16" s="6">
        <f t="shared" si="2"/>
        <v>19</v>
      </c>
      <c r="W16" s="6">
        <f t="shared" si="3"/>
        <v>1</v>
      </c>
      <c r="X16" s="4" t="str">
        <f t="shared" si="4"/>
        <v>09:19:01</v>
      </c>
      <c r="Y16" s="4">
        <f t="shared" si="5"/>
        <v>798</v>
      </c>
      <c r="Z16" s="4">
        <f t="shared" si="8"/>
        <v>0</v>
      </c>
      <c r="AA16" s="4">
        <f t="shared" si="9"/>
        <v>1</v>
      </c>
      <c r="AB16" s="4">
        <f t="shared" si="10"/>
        <v>0</v>
      </c>
      <c r="AC16" s="4">
        <f t="shared" si="24"/>
        <v>0</v>
      </c>
      <c r="AD16" s="4">
        <f t="shared" si="25"/>
        <v>0</v>
      </c>
    </row>
    <row r="17" spans="1:30">
      <c r="A17" s="3">
        <v>16</v>
      </c>
      <c r="B17" s="3" t="s">
        <v>64</v>
      </c>
      <c r="C17" s="4">
        <f t="shared" si="0"/>
        <v>7827</v>
      </c>
      <c r="D17" s="4">
        <f t="shared" si="6"/>
        <v>284</v>
      </c>
      <c r="E17" s="3">
        <v>1002</v>
      </c>
      <c r="F17" s="4">
        <f t="shared" si="12"/>
        <v>8341</v>
      </c>
      <c r="G17" s="4">
        <f t="shared" si="13"/>
        <v>7558</v>
      </c>
      <c r="H17" s="4">
        <f t="shared" si="14"/>
        <v>6594</v>
      </c>
      <c r="I17" s="4">
        <f t="shared" si="15"/>
        <v>0</v>
      </c>
      <c r="J17" s="4">
        <f t="shared" si="16"/>
        <v>0</v>
      </c>
      <c r="K17" s="4">
        <f t="shared" si="17"/>
        <v>514</v>
      </c>
      <c r="L17" s="4">
        <f t="shared" si="18"/>
        <v>0</v>
      </c>
      <c r="M17" s="4">
        <f t="shared" si="19"/>
        <v>0</v>
      </c>
      <c r="N17" s="4">
        <f t="shared" si="20"/>
        <v>0</v>
      </c>
      <c r="O17" s="4">
        <f t="shared" si="21"/>
        <v>0</v>
      </c>
      <c r="P17" s="4">
        <f t="shared" si="22"/>
        <v>0</v>
      </c>
      <c r="Q17" s="4">
        <f>IF(MIN($K17:$O17)=L17,IF(SUM($P17:P17)=1,0,1),0)</f>
        <v>1</v>
      </c>
      <c r="R17" s="4">
        <f>IF(MIN($K17:$O17)=M17,IF(SUM($P17:Q17)=1,0,1),0)</f>
        <v>0</v>
      </c>
      <c r="S17" s="4">
        <f>IF(MIN($K17:$O17)=N17,IF(SUM($P17:R17)=1,0,1),0)</f>
        <v>0</v>
      </c>
      <c r="T17" s="4">
        <f t="shared" si="23"/>
        <v>8829</v>
      </c>
      <c r="U17" s="6">
        <f t="shared" si="1"/>
        <v>2</v>
      </c>
      <c r="V17" s="6">
        <f t="shared" si="2"/>
        <v>27</v>
      </c>
      <c r="W17" s="6">
        <f t="shared" si="3"/>
        <v>9</v>
      </c>
      <c r="X17" s="4" t="str">
        <f t="shared" si="4"/>
        <v>09:27:09</v>
      </c>
      <c r="Y17" s="4">
        <f t="shared" si="5"/>
        <v>1002</v>
      </c>
      <c r="Z17" s="4">
        <f t="shared" si="8"/>
        <v>1</v>
      </c>
      <c r="AA17" s="4">
        <f t="shared" si="9"/>
        <v>0</v>
      </c>
      <c r="AB17" s="4">
        <f t="shared" si="10"/>
        <v>0</v>
      </c>
      <c r="AC17" s="4">
        <f t="shared" si="24"/>
        <v>0</v>
      </c>
      <c r="AD17" s="4">
        <f t="shared" si="25"/>
        <v>0</v>
      </c>
    </row>
    <row r="18" spans="1:30">
      <c r="A18" s="3">
        <v>17</v>
      </c>
      <c r="B18" s="3" t="s">
        <v>47</v>
      </c>
      <c r="C18" s="4">
        <f t="shared" si="0"/>
        <v>7958</v>
      </c>
      <c r="D18" s="4">
        <f t="shared" si="6"/>
        <v>131</v>
      </c>
      <c r="E18" s="3">
        <v>786</v>
      </c>
      <c r="F18" s="4">
        <f t="shared" si="12"/>
        <v>8341</v>
      </c>
      <c r="G18" s="4">
        <f t="shared" si="13"/>
        <v>8829</v>
      </c>
      <c r="H18" s="4">
        <f t="shared" si="14"/>
        <v>6594</v>
      </c>
      <c r="I18" s="4">
        <f t="shared" si="15"/>
        <v>0</v>
      </c>
      <c r="J18" s="4">
        <f t="shared" si="16"/>
        <v>0</v>
      </c>
      <c r="K18" s="4">
        <f t="shared" si="17"/>
        <v>383</v>
      </c>
      <c r="L18" s="4">
        <f t="shared" si="18"/>
        <v>871</v>
      </c>
      <c r="M18" s="4">
        <f t="shared" si="19"/>
        <v>0</v>
      </c>
      <c r="N18" s="4">
        <f t="shared" si="20"/>
        <v>0</v>
      </c>
      <c r="O18" s="4">
        <f t="shared" si="21"/>
        <v>0</v>
      </c>
      <c r="P18" s="4">
        <f t="shared" si="22"/>
        <v>0</v>
      </c>
      <c r="Q18" s="4">
        <f>IF(MIN($K18:$O18)=L18,IF(SUM($P18:P18)=1,0,1),0)</f>
        <v>0</v>
      </c>
      <c r="R18" s="4">
        <f>IF(MIN($K18:$O18)=M18,IF(SUM($P18:Q18)=1,0,1),0)</f>
        <v>1</v>
      </c>
      <c r="S18" s="4">
        <f>IF(MIN($K18:$O18)=N18,IF(SUM($P18:R18)=1,0,1),0)</f>
        <v>0</v>
      </c>
      <c r="T18" s="4">
        <f t="shared" si="23"/>
        <v>8744</v>
      </c>
      <c r="U18" s="6">
        <f t="shared" si="1"/>
        <v>2</v>
      </c>
      <c r="V18" s="6">
        <f t="shared" si="2"/>
        <v>25</v>
      </c>
      <c r="W18" s="6">
        <f t="shared" si="3"/>
        <v>44</v>
      </c>
      <c r="X18" s="4" t="str">
        <f t="shared" si="4"/>
        <v>09:25:44</v>
      </c>
      <c r="Y18" s="4">
        <f t="shared" si="5"/>
        <v>786</v>
      </c>
      <c r="Z18" s="4">
        <f t="shared" si="8"/>
        <v>2</v>
      </c>
      <c r="AA18" s="4">
        <f t="shared" si="9"/>
        <v>1</v>
      </c>
      <c r="AB18" s="4">
        <f t="shared" si="10"/>
        <v>0</v>
      </c>
      <c r="AC18" s="4">
        <f t="shared" si="24"/>
        <v>0</v>
      </c>
      <c r="AD18" s="4">
        <f t="shared" si="25"/>
        <v>0</v>
      </c>
    </row>
    <row r="19" spans="1:30">
      <c r="A19" s="3">
        <v>18</v>
      </c>
      <c r="B19" s="3" t="s">
        <v>7</v>
      </c>
      <c r="C19" s="4">
        <f t="shared" si="0"/>
        <v>8686</v>
      </c>
      <c r="D19" s="4">
        <f t="shared" si="6"/>
        <v>728</v>
      </c>
      <c r="E19" s="3">
        <v>855</v>
      </c>
      <c r="F19" s="4">
        <f t="shared" si="12"/>
        <v>8341</v>
      </c>
      <c r="G19" s="4">
        <f t="shared" si="13"/>
        <v>8829</v>
      </c>
      <c r="H19" s="4">
        <f t="shared" si="14"/>
        <v>8744</v>
      </c>
      <c r="I19" s="4">
        <f t="shared" si="15"/>
        <v>0</v>
      </c>
      <c r="J19" s="4">
        <f t="shared" si="16"/>
        <v>0</v>
      </c>
      <c r="K19" s="4">
        <f t="shared" si="17"/>
        <v>0</v>
      </c>
      <c r="L19" s="4">
        <f t="shared" si="18"/>
        <v>143</v>
      </c>
      <c r="M19" s="4">
        <f t="shared" si="19"/>
        <v>58</v>
      </c>
      <c r="N19" s="4">
        <f t="shared" si="20"/>
        <v>0</v>
      </c>
      <c r="O19" s="4">
        <f t="shared" si="21"/>
        <v>0</v>
      </c>
      <c r="P19" s="4">
        <f t="shared" si="22"/>
        <v>1</v>
      </c>
      <c r="Q19" s="4">
        <f>IF(MIN($K19:$O19)=L19,IF(SUM($P19:P19)=1,0,1),0)</f>
        <v>0</v>
      </c>
      <c r="R19" s="4">
        <f>IF(MIN($K19:$O19)=M19,IF(SUM($P19:Q19)=1,0,1),0)</f>
        <v>0</v>
      </c>
      <c r="S19" s="4">
        <f>IF(MIN($K19:$O19)=N19,IF(SUM($P19:R19)=1,0,1),0)</f>
        <v>0</v>
      </c>
      <c r="T19" s="4">
        <f t="shared" si="23"/>
        <v>9541</v>
      </c>
      <c r="U19" s="6">
        <f t="shared" si="1"/>
        <v>2</v>
      </c>
      <c r="V19" s="6">
        <f t="shared" si="2"/>
        <v>39</v>
      </c>
      <c r="W19" s="6">
        <f t="shared" si="3"/>
        <v>1</v>
      </c>
      <c r="X19" s="4" t="str">
        <f t="shared" si="4"/>
        <v>09:39:01</v>
      </c>
      <c r="Y19" s="4">
        <f t="shared" si="5"/>
        <v>855</v>
      </c>
      <c r="Z19" s="4">
        <f t="shared" si="8"/>
        <v>0</v>
      </c>
      <c r="AA19" s="4">
        <f t="shared" si="9"/>
        <v>2</v>
      </c>
      <c r="AB19" s="4">
        <f t="shared" si="10"/>
        <v>1</v>
      </c>
      <c r="AC19" s="4">
        <f t="shared" si="24"/>
        <v>0</v>
      </c>
      <c r="AD19" s="4">
        <f t="shared" si="25"/>
        <v>0</v>
      </c>
    </row>
    <row r="20" spans="1:30">
      <c r="A20" s="3">
        <v>19</v>
      </c>
      <c r="B20" s="3" t="s">
        <v>25</v>
      </c>
      <c r="C20" s="4">
        <f t="shared" si="0"/>
        <v>9155</v>
      </c>
      <c r="D20" s="4">
        <f t="shared" si="6"/>
        <v>469</v>
      </c>
      <c r="E20" s="3">
        <v>813</v>
      </c>
      <c r="F20" s="4">
        <f t="shared" si="12"/>
        <v>9541</v>
      </c>
      <c r="G20" s="4">
        <f t="shared" si="13"/>
        <v>8829</v>
      </c>
      <c r="H20" s="4">
        <f t="shared" si="14"/>
        <v>8744</v>
      </c>
      <c r="I20" s="4">
        <f t="shared" si="15"/>
        <v>0</v>
      </c>
      <c r="J20" s="4">
        <f t="shared" si="16"/>
        <v>0</v>
      </c>
      <c r="K20" s="4">
        <f t="shared" si="17"/>
        <v>386</v>
      </c>
      <c r="L20" s="4">
        <f t="shared" si="18"/>
        <v>0</v>
      </c>
      <c r="M20" s="4">
        <f t="shared" si="19"/>
        <v>0</v>
      </c>
      <c r="N20" s="4">
        <f t="shared" si="20"/>
        <v>0</v>
      </c>
      <c r="O20" s="4">
        <f t="shared" si="21"/>
        <v>0</v>
      </c>
      <c r="P20" s="4">
        <f t="shared" si="22"/>
        <v>0</v>
      </c>
      <c r="Q20" s="4">
        <f>IF(MIN($K20:$O20)=L20,IF(SUM($P20:P20)=1,0,1),0)</f>
        <v>1</v>
      </c>
      <c r="R20" s="4">
        <f>IF(MIN($K20:$O20)=M20,IF(SUM($P20:Q20)=1,0,1),0)</f>
        <v>0</v>
      </c>
      <c r="S20" s="4">
        <f>IF(MIN($K20:$O20)=N20,IF(SUM($P20:R20)=1,0,1),0)</f>
        <v>0</v>
      </c>
      <c r="T20" s="4">
        <f t="shared" si="23"/>
        <v>9968</v>
      </c>
      <c r="U20" s="6">
        <f t="shared" si="1"/>
        <v>2</v>
      </c>
      <c r="V20" s="6">
        <f t="shared" si="2"/>
        <v>46</v>
      </c>
      <c r="W20" s="6">
        <f t="shared" si="3"/>
        <v>8</v>
      </c>
      <c r="X20" s="4" t="str">
        <f t="shared" si="4"/>
        <v>09:46:08</v>
      </c>
      <c r="Y20" s="4">
        <f t="shared" si="5"/>
        <v>813</v>
      </c>
      <c r="Z20" s="4">
        <f t="shared" si="8"/>
        <v>1</v>
      </c>
      <c r="AA20" s="4">
        <f t="shared" si="9"/>
        <v>0</v>
      </c>
      <c r="AB20" s="4">
        <f t="shared" si="10"/>
        <v>0</v>
      </c>
      <c r="AC20" s="4">
        <f t="shared" si="24"/>
        <v>0</v>
      </c>
      <c r="AD20" s="4">
        <f t="shared" si="25"/>
        <v>0</v>
      </c>
    </row>
    <row r="21" spans="1:30">
      <c r="A21" s="3">
        <v>20</v>
      </c>
      <c r="B21" s="3" t="s">
        <v>58</v>
      </c>
      <c r="C21" s="4">
        <f t="shared" si="0"/>
        <v>9730</v>
      </c>
      <c r="D21" s="4">
        <f t="shared" si="6"/>
        <v>575</v>
      </c>
      <c r="E21" s="3">
        <v>999</v>
      </c>
      <c r="F21" s="4">
        <f t="shared" si="12"/>
        <v>9541</v>
      </c>
      <c r="G21" s="4">
        <f t="shared" si="13"/>
        <v>9968</v>
      </c>
      <c r="H21" s="4">
        <f t="shared" si="14"/>
        <v>8744</v>
      </c>
      <c r="I21" s="4">
        <f t="shared" si="15"/>
        <v>0</v>
      </c>
      <c r="J21" s="4">
        <f t="shared" si="16"/>
        <v>0</v>
      </c>
      <c r="K21" s="4">
        <f t="shared" si="17"/>
        <v>0</v>
      </c>
      <c r="L21" s="4">
        <f t="shared" si="18"/>
        <v>238</v>
      </c>
      <c r="M21" s="4">
        <f t="shared" si="19"/>
        <v>0</v>
      </c>
      <c r="N21" s="4">
        <f t="shared" si="20"/>
        <v>0</v>
      </c>
      <c r="O21" s="4">
        <f t="shared" si="21"/>
        <v>0</v>
      </c>
      <c r="P21" s="4">
        <f t="shared" si="22"/>
        <v>1</v>
      </c>
      <c r="Q21" s="4">
        <f>IF(MIN($K21:$O21)=L21,IF(SUM($P21:P21)=1,0,1),0)</f>
        <v>0</v>
      </c>
      <c r="R21" s="4">
        <f>IF(MIN($K21:$O21)=M21,IF(SUM($P21:Q21)=1,0,1),0)</f>
        <v>0</v>
      </c>
      <c r="S21" s="4">
        <f>IF(MIN($K21:$O21)=N21,IF(SUM($P21:R21)=1,0,1),0)</f>
        <v>0</v>
      </c>
      <c r="T21" s="4">
        <f t="shared" si="23"/>
        <v>10729</v>
      </c>
      <c r="U21" s="6">
        <f t="shared" si="1"/>
        <v>2</v>
      </c>
      <c r="V21" s="6">
        <f t="shared" si="2"/>
        <v>58</v>
      </c>
      <c r="W21" s="6">
        <f t="shared" si="3"/>
        <v>49</v>
      </c>
      <c r="X21" s="4" t="str">
        <f t="shared" si="4"/>
        <v>09:58:49</v>
      </c>
      <c r="Y21" s="4">
        <f t="shared" si="5"/>
        <v>999</v>
      </c>
      <c r="Z21" s="4">
        <f t="shared" si="8"/>
        <v>0</v>
      </c>
      <c r="AA21" s="4">
        <f t="shared" si="9"/>
        <v>1</v>
      </c>
      <c r="AB21" s="4">
        <f t="shared" si="10"/>
        <v>0</v>
      </c>
      <c r="AC21" s="4">
        <f t="shared" si="24"/>
        <v>0</v>
      </c>
      <c r="AD21" s="4">
        <f t="shared" si="25"/>
        <v>0</v>
      </c>
    </row>
    <row r="22" spans="1:30">
      <c r="A22" s="3">
        <v>21</v>
      </c>
      <c r="B22" s="3" t="s">
        <v>42</v>
      </c>
      <c r="C22" s="4">
        <f t="shared" si="0"/>
        <v>10392</v>
      </c>
      <c r="D22" s="4">
        <f t="shared" si="6"/>
        <v>662</v>
      </c>
      <c r="E22" s="3">
        <v>828</v>
      </c>
      <c r="F22" s="4">
        <f t="shared" si="12"/>
        <v>10729</v>
      </c>
      <c r="G22" s="4">
        <f t="shared" si="13"/>
        <v>9968</v>
      </c>
      <c r="H22" s="4">
        <f t="shared" si="14"/>
        <v>8744</v>
      </c>
      <c r="I22" s="4">
        <f t="shared" si="15"/>
        <v>0</v>
      </c>
      <c r="J22" s="4">
        <f t="shared" si="16"/>
        <v>0</v>
      </c>
      <c r="K22" s="4">
        <f t="shared" si="17"/>
        <v>337</v>
      </c>
      <c r="L22" s="4">
        <f t="shared" si="18"/>
        <v>0</v>
      </c>
      <c r="M22" s="4">
        <f t="shared" si="19"/>
        <v>0</v>
      </c>
      <c r="N22" s="4">
        <f t="shared" si="20"/>
        <v>0</v>
      </c>
      <c r="O22" s="4">
        <f t="shared" si="21"/>
        <v>0</v>
      </c>
      <c r="P22" s="4">
        <f t="shared" si="22"/>
        <v>0</v>
      </c>
      <c r="Q22" s="4">
        <f>IF(MIN($K22:$O22)=L22,IF(SUM($P22:P22)=1,0,1),0)</f>
        <v>1</v>
      </c>
      <c r="R22" s="4">
        <f>IF(MIN($K22:$O22)=M22,IF(SUM($P22:Q22)=1,0,1),0)</f>
        <v>0</v>
      </c>
      <c r="S22" s="4">
        <f>IF(MIN($K22:$O22)=N22,IF(SUM($P22:R22)=1,0,1),0)</f>
        <v>0</v>
      </c>
      <c r="T22" s="4">
        <f t="shared" si="23"/>
        <v>11220</v>
      </c>
      <c r="U22" s="6">
        <f t="shared" si="1"/>
        <v>3</v>
      </c>
      <c r="V22" s="6">
        <f t="shared" si="2"/>
        <v>7</v>
      </c>
      <c r="W22" s="6">
        <f t="shared" si="3"/>
        <v>0</v>
      </c>
      <c r="X22" s="4" t="str">
        <f t="shared" si="4"/>
        <v>10:07:00</v>
      </c>
      <c r="Y22" s="4">
        <f t="shared" si="5"/>
        <v>828</v>
      </c>
      <c r="Z22" s="4">
        <f t="shared" si="8"/>
        <v>1</v>
      </c>
      <c r="AA22" s="4">
        <f t="shared" si="9"/>
        <v>0</v>
      </c>
      <c r="AB22" s="4">
        <f t="shared" si="10"/>
        <v>0</v>
      </c>
      <c r="AC22" s="4">
        <f t="shared" si="24"/>
        <v>0</v>
      </c>
      <c r="AD22" s="4">
        <f t="shared" si="25"/>
        <v>0</v>
      </c>
    </row>
    <row r="23" spans="1:30">
      <c r="A23" s="3">
        <v>22</v>
      </c>
      <c r="B23" s="3" t="s">
        <v>45</v>
      </c>
      <c r="C23" s="4">
        <f t="shared" si="0"/>
        <v>11094</v>
      </c>
      <c r="D23" s="4">
        <f t="shared" si="6"/>
        <v>702</v>
      </c>
      <c r="E23" s="3">
        <v>1005</v>
      </c>
      <c r="F23" s="4">
        <f t="shared" si="12"/>
        <v>10729</v>
      </c>
      <c r="G23" s="4">
        <f t="shared" si="13"/>
        <v>11220</v>
      </c>
      <c r="H23" s="4">
        <f t="shared" si="14"/>
        <v>8744</v>
      </c>
      <c r="I23" s="4">
        <f t="shared" si="15"/>
        <v>0</v>
      </c>
      <c r="J23" s="4">
        <f t="shared" si="16"/>
        <v>0</v>
      </c>
      <c r="K23" s="4">
        <f t="shared" si="17"/>
        <v>0</v>
      </c>
      <c r="L23" s="4">
        <f t="shared" si="18"/>
        <v>126</v>
      </c>
      <c r="M23" s="4">
        <f t="shared" si="19"/>
        <v>0</v>
      </c>
      <c r="N23" s="4">
        <f t="shared" si="20"/>
        <v>0</v>
      </c>
      <c r="O23" s="4">
        <f t="shared" si="21"/>
        <v>0</v>
      </c>
      <c r="P23" s="4">
        <f t="shared" si="22"/>
        <v>1</v>
      </c>
      <c r="Q23" s="4">
        <f>IF(MIN($K23:$O23)=L23,IF(SUM($P23:P23)=1,0,1),0)</f>
        <v>0</v>
      </c>
      <c r="R23" s="4">
        <f>IF(MIN($K23:$O23)=M23,IF(SUM($P23:Q23)=1,0,1),0)</f>
        <v>0</v>
      </c>
      <c r="S23" s="4">
        <f>IF(MIN($K23:$O23)=N23,IF(SUM($P23:R23)=1,0,1),0)</f>
        <v>0</v>
      </c>
      <c r="T23" s="4">
        <f t="shared" si="23"/>
        <v>12099</v>
      </c>
      <c r="U23" s="6">
        <f t="shared" si="1"/>
        <v>3</v>
      </c>
      <c r="V23" s="6">
        <f t="shared" si="2"/>
        <v>21</v>
      </c>
      <c r="W23" s="6">
        <f t="shared" si="3"/>
        <v>39</v>
      </c>
      <c r="X23" s="4" t="str">
        <f t="shared" si="4"/>
        <v>10:21:39</v>
      </c>
      <c r="Y23" s="4">
        <f t="shared" si="5"/>
        <v>1005</v>
      </c>
      <c r="Z23" s="4">
        <f t="shared" si="8"/>
        <v>0</v>
      </c>
      <c r="AA23" s="4">
        <f t="shared" si="9"/>
        <v>1</v>
      </c>
      <c r="AB23" s="4">
        <f t="shared" si="10"/>
        <v>0</v>
      </c>
      <c r="AC23" s="4">
        <f t="shared" si="24"/>
        <v>0</v>
      </c>
      <c r="AD23" s="4">
        <f t="shared" si="25"/>
        <v>0</v>
      </c>
    </row>
    <row r="24" spans="1:30">
      <c r="A24" s="3">
        <v>23</v>
      </c>
      <c r="B24" s="3" t="s">
        <v>52</v>
      </c>
      <c r="C24" s="4">
        <f t="shared" si="0"/>
        <v>11590</v>
      </c>
      <c r="D24" s="4">
        <f t="shared" si="6"/>
        <v>496</v>
      </c>
      <c r="E24" s="3">
        <v>789</v>
      </c>
      <c r="F24" s="4">
        <f t="shared" si="12"/>
        <v>12099</v>
      </c>
      <c r="G24" s="4">
        <f t="shared" si="13"/>
        <v>11220</v>
      </c>
      <c r="H24" s="4">
        <f t="shared" si="14"/>
        <v>8744</v>
      </c>
      <c r="I24" s="4">
        <f t="shared" si="15"/>
        <v>0</v>
      </c>
      <c r="J24" s="4">
        <f t="shared" si="16"/>
        <v>0</v>
      </c>
      <c r="K24" s="4">
        <f t="shared" si="17"/>
        <v>509</v>
      </c>
      <c r="L24" s="4">
        <f t="shared" si="18"/>
        <v>0</v>
      </c>
      <c r="M24" s="4">
        <f t="shared" si="19"/>
        <v>0</v>
      </c>
      <c r="N24" s="4">
        <f t="shared" si="20"/>
        <v>0</v>
      </c>
      <c r="O24" s="4">
        <f t="shared" si="21"/>
        <v>0</v>
      </c>
      <c r="P24" s="4">
        <f t="shared" si="22"/>
        <v>0</v>
      </c>
      <c r="Q24" s="4">
        <f>IF(MIN($K24:$O24)=L24,IF(SUM($P24:P24)=1,0,1),0)</f>
        <v>1</v>
      </c>
      <c r="R24" s="4">
        <f>IF(MIN($K24:$O24)=M24,IF(SUM($P24:Q24)=1,0,1),0)</f>
        <v>0</v>
      </c>
      <c r="S24" s="4">
        <f>IF(MIN($K24:$O24)=N24,IF(SUM($P24:R24)=1,0,1),0)</f>
        <v>0</v>
      </c>
      <c r="T24" s="4">
        <f t="shared" si="23"/>
        <v>12379</v>
      </c>
      <c r="U24" s="6">
        <f t="shared" si="1"/>
        <v>3</v>
      </c>
      <c r="V24" s="6">
        <f t="shared" si="2"/>
        <v>26</v>
      </c>
      <c r="W24" s="6">
        <f t="shared" si="3"/>
        <v>19</v>
      </c>
      <c r="X24" s="4" t="str">
        <f t="shared" si="4"/>
        <v>10:26:19</v>
      </c>
      <c r="Y24" s="4">
        <f t="shared" si="5"/>
        <v>789</v>
      </c>
      <c r="Z24" s="4">
        <f t="shared" si="8"/>
        <v>1</v>
      </c>
      <c r="AA24" s="4">
        <f t="shared" si="9"/>
        <v>0</v>
      </c>
      <c r="AB24" s="4">
        <f t="shared" si="10"/>
        <v>0</v>
      </c>
      <c r="AC24" s="4">
        <f t="shared" si="24"/>
        <v>0</v>
      </c>
      <c r="AD24" s="4">
        <f t="shared" si="25"/>
        <v>0</v>
      </c>
    </row>
    <row r="25" spans="1:30">
      <c r="A25" s="3">
        <v>24</v>
      </c>
      <c r="B25" s="3" t="s">
        <v>11</v>
      </c>
      <c r="C25" s="4">
        <f t="shared" si="0"/>
        <v>12010</v>
      </c>
      <c r="D25" s="4">
        <f t="shared" si="6"/>
        <v>420</v>
      </c>
      <c r="E25" s="3">
        <v>840</v>
      </c>
      <c r="F25" s="4">
        <f t="shared" si="12"/>
        <v>12099</v>
      </c>
      <c r="G25" s="4">
        <f t="shared" si="13"/>
        <v>12379</v>
      </c>
      <c r="H25" s="4">
        <f t="shared" si="14"/>
        <v>8744</v>
      </c>
      <c r="I25" s="4">
        <f t="shared" si="15"/>
        <v>0</v>
      </c>
      <c r="J25" s="4">
        <f t="shared" si="16"/>
        <v>0</v>
      </c>
      <c r="K25" s="4">
        <f t="shared" si="17"/>
        <v>89</v>
      </c>
      <c r="L25" s="4">
        <f t="shared" si="18"/>
        <v>369</v>
      </c>
      <c r="M25" s="4">
        <f t="shared" si="19"/>
        <v>0</v>
      </c>
      <c r="N25" s="4">
        <f t="shared" si="20"/>
        <v>0</v>
      </c>
      <c r="O25" s="4">
        <f t="shared" si="21"/>
        <v>0</v>
      </c>
      <c r="P25" s="4">
        <f t="shared" si="22"/>
        <v>0</v>
      </c>
      <c r="Q25" s="4">
        <f>IF(MIN($K25:$O25)=L25,IF(SUM($P25:P25)=1,0,1),0)</f>
        <v>0</v>
      </c>
      <c r="R25" s="4">
        <f>IF(MIN($K25:$O25)=M25,IF(SUM($P25:Q25)=1,0,1),0)</f>
        <v>1</v>
      </c>
      <c r="S25" s="4">
        <f>IF(MIN($K25:$O25)=N25,IF(SUM($P25:R25)=1,0,1),0)</f>
        <v>0</v>
      </c>
      <c r="T25" s="4">
        <f t="shared" si="23"/>
        <v>12850</v>
      </c>
      <c r="U25" s="6">
        <f t="shared" si="1"/>
        <v>3</v>
      </c>
      <c r="V25" s="6">
        <f t="shared" si="2"/>
        <v>34</v>
      </c>
      <c r="W25" s="6">
        <f t="shared" si="3"/>
        <v>10</v>
      </c>
      <c r="X25" s="4" t="str">
        <f t="shared" si="4"/>
        <v>10:34:10</v>
      </c>
      <c r="Y25" s="4">
        <f t="shared" si="5"/>
        <v>840</v>
      </c>
      <c r="Z25" s="4">
        <f t="shared" si="8"/>
        <v>2</v>
      </c>
      <c r="AA25" s="4">
        <f t="shared" si="9"/>
        <v>1</v>
      </c>
      <c r="AB25" s="4">
        <f t="shared" si="10"/>
        <v>0</v>
      </c>
      <c r="AC25" s="4">
        <f t="shared" si="24"/>
        <v>0</v>
      </c>
      <c r="AD25" s="4">
        <f t="shared" si="25"/>
        <v>0</v>
      </c>
    </row>
    <row r="26" spans="1:30">
      <c r="A26" s="3">
        <v>25</v>
      </c>
      <c r="B26" s="3" t="s">
        <v>24</v>
      </c>
      <c r="C26" s="4">
        <f t="shared" si="0"/>
        <v>12883</v>
      </c>
      <c r="D26" s="4">
        <f t="shared" si="6"/>
        <v>873</v>
      </c>
      <c r="E26" s="3">
        <v>954</v>
      </c>
      <c r="F26" s="4">
        <f t="shared" si="12"/>
        <v>12099</v>
      </c>
      <c r="G26" s="4">
        <f t="shared" si="13"/>
        <v>12379</v>
      </c>
      <c r="H26" s="4">
        <f t="shared" si="14"/>
        <v>12850</v>
      </c>
      <c r="I26" s="4">
        <f t="shared" si="15"/>
        <v>0</v>
      </c>
      <c r="J26" s="4">
        <f t="shared" si="16"/>
        <v>0</v>
      </c>
      <c r="K26" s="4">
        <f t="shared" si="17"/>
        <v>0</v>
      </c>
      <c r="L26" s="4">
        <f t="shared" si="18"/>
        <v>0</v>
      </c>
      <c r="M26" s="4">
        <f t="shared" si="19"/>
        <v>0</v>
      </c>
      <c r="N26" s="4">
        <f t="shared" si="20"/>
        <v>0</v>
      </c>
      <c r="O26" s="4">
        <f t="shared" si="21"/>
        <v>0</v>
      </c>
      <c r="P26" s="4">
        <f t="shared" si="22"/>
        <v>1</v>
      </c>
      <c r="Q26" s="4">
        <f>IF(MIN($K26:$O26)=L26,IF(SUM($P26:P26)=1,0,1),0)</f>
        <v>0</v>
      </c>
      <c r="R26" s="4">
        <f>IF(MIN($K26:$O26)=M26,IF(SUM($P26:Q26)=1,0,1),0)</f>
        <v>0</v>
      </c>
      <c r="S26" s="4">
        <f>IF(MIN($K26:$O26)=N26,IF(SUM($P26:R26)=1,0,1),0)</f>
        <v>0</v>
      </c>
      <c r="T26" s="4">
        <f t="shared" si="23"/>
        <v>13837</v>
      </c>
      <c r="U26" s="6">
        <f t="shared" si="1"/>
        <v>3</v>
      </c>
      <c r="V26" s="6">
        <f t="shared" si="2"/>
        <v>50</v>
      </c>
      <c r="W26" s="6">
        <f t="shared" si="3"/>
        <v>37</v>
      </c>
      <c r="X26" s="4" t="str">
        <f t="shared" si="4"/>
        <v>10:50:37</v>
      </c>
      <c r="Y26" s="4">
        <f t="shared" si="5"/>
        <v>954</v>
      </c>
      <c r="Z26" s="4">
        <f t="shared" si="8"/>
        <v>0</v>
      </c>
      <c r="AA26" s="4">
        <f t="shared" si="9"/>
        <v>0</v>
      </c>
      <c r="AB26" s="4">
        <f t="shared" si="10"/>
        <v>0</v>
      </c>
      <c r="AC26" s="4">
        <f t="shared" si="24"/>
        <v>0</v>
      </c>
      <c r="AD26" s="4">
        <f t="shared" si="25"/>
        <v>0</v>
      </c>
    </row>
    <row r="27" spans="1:30">
      <c r="A27" s="3">
        <v>26</v>
      </c>
      <c r="B27" s="3" t="s">
        <v>6</v>
      </c>
      <c r="C27" s="4">
        <f t="shared" si="0"/>
        <v>13617</v>
      </c>
      <c r="D27" s="4">
        <f t="shared" si="6"/>
        <v>734</v>
      </c>
      <c r="E27" s="3">
        <v>855</v>
      </c>
      <c r="F27" s="4">
        <f t="shared" si="12"/>
        <v>13837</v>
      </c>
      <c r="G27" s="4">
        <f t="shared" si="13"/>
        <v>12379</v>
      </c>
      <c r="H27" s="4">
        <f t="shared" si="14"/>
        <v>12850</v>
      </c>
      <c r="I27" s="4">
        <f t="shared" si="15"/>
        <v>0</v>
      </c>
      <c r="J27" s="4">
        <f t="shared" si="16"/>
        <v>0</v>
      </c>
      <c r="K27" s="4">
        <f t="shared" si="17"/>
        <v>220</v>
      </c>
      <c r="L27" s="4">
        <f t="shared" si="18"/>
        <v>0</v>
      </c>
      <c r="M27" s="4">
        <f t="shared" si="19"/>
        <v>0</v>
      </c>
      <c r="N27" s="4">
        <f t="shared" si="20"/>
        <v>0</v>
      </c>
      <c r="O27" s="4">
        <f t="shared" si="21"/>
        <v>0</v>
      </c>
      <c r="P27" s="4">
        <f t="shared" si="22"/>
        <v>0</v>
      </c>
      <c r="Q27" s="4">
        <f>IF(MIN($K27:$O27)=L27,IF(SUM($P27:P27)=1,0,1),0)</f>
        <v>1</v>
      </c>
      <c r="R27" s="4">
        <f>IF(MIN($K27:$O27)=M27,IF(SUM($P27:Q27)=1,0,1),0)</f>
        <v>0</v>
      </c>
      <c r="S27" s="4">
        <f>IF(MIN($K27:$O27)=N27,IF(SUM($P27:R27)=1,0,1),0)</f>
        <v>0</v>
      </c>
      <c r="T27" s="4">
        <f t="shared" si="23"/>
        <v>14472</v>
      </c>
      <c r="U27" s="6">
        <f t="shared" si="1"/>
        <v>4</v>
      </c>
      <c r="V27" s="6">
        <f t="shared" si="2"/>
        <v>1</v>
      </c>
      <c r="W27" s="6">
        <f t="shared" si="3"/>
        <v>12</v>
      </c>
      <c r="X27" s="4" t="str">
        <f t="shared" si="4"/>
        <v>11:01:12</v>
      </c>
      <c r="Y27" s="4">
        <f t="shared" si="5"/>
        <v>855</v>
      </c>
      <c r="Z27" s="4">
        <f t="shared" si="8"/>
        <v>1</v>
      </c>
      <c r="AA27" s="4">
        <f t="shared" si="9"/>
        <v>0</v>
      </c>
      <c r="AB27" s="4">
        <f t="shared" si="10"/>
        <v>0</v>
      </c>
      <c r="AC27" s="4">
        <f t="shared" si="24"/>
        <v>0</v>
      </c>
      <c r="AD27" s="4">
        <f t="shared" si="25"/>
        <v>0</v>
      </c>
    </row>
    <row r="28" spans="1:30">
      <c r="A28" s="3">
        <v>27</v>
      </c>
      <c r="B28" s="3" t="s">
        <v>60</v>
      </c>
      <c r="C28" s="4">
        <f t="shared" si="0"/>
        <v>14025</v>
      </c>
      <c r="D28" s="4">
        <f t="shared" si="6"/>
        <v>408</v>
      </c>
      <c r="E28" s="3">
        <v>894</v>
      </c>
      <c r="F28" s="4">
        <f t="shared" si="12"/>
        <v>13837</v>
      </c>
      <c r="G28" s="4">
        <f t="shared" si="13"/>
        <v>14472</v>
      </c>
      <c r="H28" s="4">
        <f t="shared" si="14"/>
        <v>12850</v>
      </c>
      <c r="I28" s="4">
        <f t="shared" si="15"/>
        <v>0</v>
      </c>
      <c r="J28" s="4">
        <f t="shared" si="16"/>
        <v>0</v>
      </c>
      <c r="K28" s="4">
        <f t="shared" si="17"/>
        <v>0</v>
      </c>
      <c r="L28" s="4">
        <f t="shared" si="18"/>
        <v>447</v>
      </c>
      <c r="M28" s="4">
        <f t="shared" si="19"/>
        <v>0</v>
      </c>
      <c r="N28" s="4">
        <f t="shared" si="20"/>
        <v>0</v>
      </c>
      <c r="O28" s="4">
        <f t="shared" si="21"/>
        <v>0</v>
      </c>
      <c r="P28" s="4">
        <f t="shared" si="22"/>
        <v>1</v>
      </c>
      <c r="Q28" s="4">
        <f>IF(MIN($K28:$O28)=L28,IF(SUM($P28:P28)=1,0,1),0)</f>
        <v>0</v>
      </c>
      <c r="R28" s="4">
        <f>IF(MIN($K28:$O28)=M28,IF(SUM($P28:Q28)=1,0,1),0)</f>
        <v>0</v>
      </c>
      <c r="S28" s="4">
        <f>IF(MIN($K28:$O28)=N28,IF(SUM($P28:R28)=1,0,1),0)</f>
        <v>0</v>
      </c>
      <c r="T28" s="4">
        <f t="shared" si="23"/>
        <v>14919</v>
      </c>
      <c r="U28" s="6">
        <f t="shared" si="1"/>
        <v>4</v>
      </c>
      <c r="V28" s="6">
        <f t="shared" si="2"/>
        <v>8</v>
      </c>
      <c r="W28" s="6">
        <f t="shared" si="3"/>
        <v>39</v>
      </c>
      <c r="X28" s="4" t="str">
        <f t="shared" si="4"/>
        <v>11:08:39</v>
      </c>
      <c r="Y28" s="4">
        <f t="shared" si="5"/>
        <v>894</v>
      </c>
      <c r="Z28" s="4">
        <f t="shared" si="8"/>
        <v>0</v>
      </c>
      <c r="AA28" s="4">
        <f t="shared" si="9"/>
        <v>1</v>
      </c>
      <c r="AB28" s="4">
        <f t="shared" si="10"/>
        <v>0</v>
      </c>
      <c r="AC28" s="4">
        <f t="shared" si="24"/>
        <v>0</v>
      </c>
      <c r="AD28" s="4">
        <f t="shared" si="25"/>
        <v>0</v>
      </c>
    </row>
    <row r="29" spans="1:30">
      <c r="A29" s="3">
        <v>28</v>
      </c>
      <c r="B29" s="3" t="s">
        <v>46</v>
      </c>
      <c r="C29" s="4">
        <f t="shared" si="0"/>
        <v>15306</v>
      </c>
      <c r="D29" s="4">
        <f t="shared" si="6"/>
        <v>1281</v>
      </c>
      <c r="E29" s="3">
        <v>1095</v>
      </c>
      <c r="F29" s="4">
        <f t="shared" si="12"/>
        <v>14919</v>
      </c>
      <c r="G29" s="4">
        <f t="shared" si="13"/>
        <v>14472</v>
      </c>
      <c r="H29" s="4">
        <f t="shared" si="14"/>
        <v>12850</v>
      </c>
      <c r="I29" s="4">
        <f t="shared" si="15"/>
        <v>0</v>
      </c>
      <c r="J29" s="4">
        <f t="shared" si="16"/>
        <v>0</v>
      </c>
      <c r="K29" s="4">
        <f t="shared" si="17"/>
        <v>0</v>
      </c>
      <c r="L29" s="4">
        <f t="shared" si="18"/>
        <v>0</v>
      </c>
      <c r="M29" s="4">
        <f t="shared" si="19"/>
        <v>0</v>
      </c>
      <c r="N29" s="4">
        <f t="shared" si="20"/>
        <v>0</v>
      </c>
      <c r="O29" s="4">
        <f t="shared" si="21"/>
        <v>0</v>
      </c>
      <c r="P29" s="4">
        <f t="shared" si="22"/>
        <v>1</v>
      </c>
      <c r="Q29" s="4">
        <f>IF(MIN($K29:$O29)=L29,IF(SUM($P29:P29)=1,0,1),0)</f>
        <v>0</v>
      </c>
      <c r="R29" s="4">
        <f>IF(MIN($K29:$O29)=M29,IF(SUM($P29:Q29)=1,0,1),0)</f>
        <v>0</v>
      </c>
      <c r="S29" s="4">
        <f>IF(MIN($K29:$O29)=N29,IF(SUM($P29:R29)=1,0,1),0)</f>
        <v>0</v>
      </c>
      <c r="T29" s="4">
        <f t="shared" si="23"/>
        <v>16401</v>
      </c>
      <c r="U29" s="6">
        <f t="shared" si="1"/>
        <v>4</v>
      </c>
      <c r="V29" s="6">
        <f t="shared" si="2"/>
        <v>33</v>
      </c>
      <c r="W29" s="6">
        <f t="shared" si="3"/>
        <v>21</v>
      </c>
      <c r="X29" s="4" t="str">
        <f t="shared" si="4"/>
        <v>11:33:21</v>
      </c>
      <c r="Y29" s="4">
        <f t="shared" si="5"/>
        <v>1095</v>
      </c>
      <c r="Z29" s="4">
        <f t="shared" si="8"/>
        <v>0</v>
      </c>
      <c r="AA29" s="4">
        <f t="shared" si="9"/>
        <v>0</v>
      </c>
      <c r="AB29" s="4">
        <f t="shared" si="10"/>
        <v>0</v>
      </c>
      <c r="AC29" s="4">
        <f t="shared" si="24"/>
        <v>0</v>
      </c>
      <c r="AD29" s="4">
        <f t="shared" si="25"/>
        <v>0</v>
      </c>
    </row>
    <row r="30" spans="1:30">
      <c r="A30" s="3">
        <v>29</v>
      </c>
      <c r="B30" s="3" t="s">
        <v>65</v>
      </c>
      <c r="C30" s="4">
        <f t="shared" si="0"/>
        <v>15695</v>
      </c>
      <c r="D30" s="4">
        <f t="shared" si="6"/>
        <v>389</v>
      </c>
      <c r="E30" s="3">
        <v>1086</v>
      </c>
      <c r="F30" s="4">
        <f t="shared" si="12"/>
        <v>16401</v>
      </c>
      <c r="G30" s="4">
        <f t="shared" si="13"/>
        <v>14472</v>
      </c>
      <c r="H30" s="4">
        <f t="shared" si="14"/>
        <v>12850</v>
      </c>
      <c r="I30" s="4">
        <f t="shared" si="15"/>
        <v>0</v>
      </c>
      <c r="J30" s="4">
        <f t="shared" si="16"/>
        <v>0</v>
      </c>
      <c r="K30" s="4">
        <f t="shared" si="17"/>
        <v>706</v>
      </c>
      <c r="L30" s="4">
        <f t="shared" si="18"/>
        <v>0</v>
      </c>
      <c r="M30" s="4">
        <f t="shared" si="19"/>
        <v>0</v>
      </c>
      <c r="N30" s="4">
        <f t="shared" si="20"/>
        <v>0</v>
      </c>
      <c r="O30" s="4">
        <f t="shared" si="21"/>
        <v>0</v>
      </c>
      <c r="P30" s="4">
        <f t="shared" si="22"/>
        <v>0</v>
      </c>
      <c r="Q30" s="4">
        <f>IF(MIN($K30:$O30)=L30,IF(SUM($P30:P30)=1,0,1),0)</f>
        <v>1</v>
      </c>
      <c r="R30" s="4">
        <f>IF(MIN($K30:$O30)=M30,IF(SUM($P30:Q30)=1,0,1),0)</f>
        <v>0</v>
      </c>
      <c r="S30" s="4">
        <f>IF(MIN($K30:$O30)=N30,IF(SUM($P30:R30)=1,0,1),0)</f>
        <v>0</v>
      </c>
      <c r="T30" s="4">
        <f t="shared" si="23"/>
        <v>16781</v>
      </c>
      <c r="U30" s="6">
        <f t="shared" si="1"/>
        <v>4</v>
      </c>
      <c r="V30" s="6">
        <f t="shared" si="2"/>
        <v>39</v>
      </c>
      <c r="W30" s="6">
        <f t="shared" si="3"/>
        <v>41</v>
      </c>
      <c r="X30" s="4" t="str">
        <f t="shared" si="4"/>
        <v>11:39:41</v>
      </c>
      <c r="Y30" s="4">
        <f t="shared" si="5"/>
        <v>1086</v>
      </c>
      <c r="Z30" s="4">
        <f t="shared" si="8"/>
        <v>1</v>
      </c>
      <c r="AA30" s="4">
        <f t="shared" si="9"/>
        <v>0</v>
      </c>
      <c r="AB30" s="4">
        <f t="shared" si="10"/>
        <v>0</v>
      </c>
      <c r="AC30" s="4">
        <f t="shared" si="24"/>
        <v>0</v>
      </c>
      <c r="AD30" s="4">
        <f t="shared" si="25"/>
        <v>0</v>
      </c>
    </row>
    <row r="31" spans="1:30">
      <c r="A31" s="3">
        <v>30</v>
      </c>
      <c r="B31" s="3" t="s">
        <v>34</v>
      </c>
      <c r="C31" s="4">
        <f t="shared" si="0"/>
        <v>16186</v>
      </c>
      <c r="D31" s="4">
        <f t="shared" si="6"/>
        <v>491</v>
      </c>
      <c r="E31" s="3">
        <v>921</v>
      </c>
      <c r="F31" s="4">
        <f t="shared" si="12"/>
        <v>16401</v>
      </c>
      <c r="G31" s="4">
        <f t="shared" si="13"/>
        <v>16781</v>
      </c>
      <c r="H31" s="4">
        <f t="shared" si="14"/>
        <v>12850</v>
      </c>
      <c r="I31" s="4">
        <f t="shared" si="15"/>
        <v>0</v>
      </c>
      <c r="J31" s="4">
        <f t="shared" si="16"/>
        <v>0</v>
      </c>
      <c r="K31" s="4">
        <f t="shared" si="17"/>
        <v>215</v>
      </c>
      <c r="L31" s="4">
        <f t="shared" si="18"/>
        <v>595</v>
      </c>
      <c r="M31" s="4">
        <f t="shared" si="19"/>
        <v>0</v>
      </c>
      <c r="N31" s="4">
        <f t="shared" si="20"/>
        <v>0</v>
      </c>
      <c r="O31" s="4">
        <f t="shared" si="21"/>
        <v>0</v>
      </c>
      <c r="P31" s="4">
        <f t="shared" si="22"/>
        <v>0</v>
      </c>
      <c r="Q31" s="4">
        <f>IF(MIN($K31:$O31)=L31,IF(SUM($P31:P31)=1,0,1),0)</f>
        <v>0</v>
      </c>
      <c r="R31" s="4">
        <f>IF(MIN($K31:$O31)=M31,IF(SUM($P31:Q31)=1,0,1),0)</f>
        <v>1</v>
      </c>
      <c r="S31" s="4">
        <f>IF(MIN($K31:$O31)=N31,IF(SUM($P31:R31)=1,0,1),0)</f>
        <v>0</v>
      </c>
      <c r="T31" s="4">
        <f t="shared" si="23"/>
        <v>17107</v>
      </c>
      <c r="U31" s="6">
        <f t="shared" si="1"/>
        <v>4</v>
      </c>
      <c r="V31" s="6">
        <f t="shared" si="2"/>
        <v>45</v>
      </c>
      <c r="W31" s="6">
        <f t="shared" si="3"/>
        <v>7</v>
      </c>
      <c r="X31" s="4" t="str">
        <f t="shared" si="4"/>
        <v>11:45:07</v>
      </c>
      <c r="Y31" s="4">
        <f t="shared" si="5"/>
        <v>921</v>
      </c>
      <c r="Z31" s="4">
        <f t="shared" si="8"/>
        <v>2</v>
      </c>
      <c r="AA31" s="4">
        <f t="shared" si="9"/>
        <v>1</v>
      </c>
      <c r="AB31" s="4">
        <f t="shared" si="10"/>
        <v>0</v>
      </c>
      <c r="AC31" s="4">
        <f t="shared" si="24"/>
        <v>0</v>
      </c>
      <c r="AD31" s="4">
        <f t="shared" si="25"/>
        <v>0</v>
      </c>
    </row>
    <row r="32" spans="1:30">
      <c r="A32" s="3">
        <v>31</v>
      </c>
      <c r="B32" s="3" t="s">
        <v>26</v>
      </c>
      <c r="C32" s="4">
        <f t="shared" si="0"/>
        <v>16268</v>
      </c>
      <c r="D32" s="4">
        <f t="shared" si="6"/>
        <v>82</v>
      </c>
      <c r="E32" s="3">
        <v>972</v>
      </c>
      <c r="F32" s="4">
        <f t="shared" si="12"/>
        <v>16401</v>
      </c>
      <c r="G32" s="4">
        <f t="shared" si="13"/>
        <v>16781</v>
      </c>
      <c r="H32" s="4">
        <f t="shared" si="14"/>
        <v>17107</v>
      </c>
      <c r="I32" s="4">
        <f t="shared" si="15"/>
        <v>0</v>
      </c>
      <c r="J32" s="4">
        <f t="shared" si="16"/>
        <v>0</v>
      </c>
      <c r="K32" s="4">
        <f t="shared" si="17"/>
        <v>133</v>
      </c>
      <c r="L32" s="4">
        <f t="shared" si="18"/>
        <v>513</v>
      </c>
      <c r="M32" s="4">
        <f t="shared" si="19"/>
        <v>839</v>
      </c>
      <c r="N32" s="4">
        <f t="shared" si="20"/>
        <v>0</v>
      </c>
      <c r="O32" s="4">
        <f t="shared" si="21"/>
        <v>0</v>
      </c>
      <c r="P32" s="4">
        <f t="shared" si="22"/>
        <v>0</v>
      </c>
      <c r="Q32" s="4">
        <f>IF(MIN($K32:$O32)=L32,IF(SUM($P32:P32)=1,0,1),0)</f>
        <v>0</v>
      </c>
      <c r="R32" s="4">
        <f>IF(MIN($K32:$O32)=M32,IF(SUM($P32:Q32)=1,0,1),0)</f>
        <v>0</v>
      </c>
      <c r="S32" s="4">
        <f>IF(MIN($K32:$O32)=N32,IF(SUM($P32:R32)=1,0,1),0)</f>
        <v>1</v>
      </c>
      <c r="T32" s="4">
        <f t="shared" si="23"/>
        <v>17373</v>
      </c>
      <c r="U32" s="6">
        <f t="shared" si="1"/>
        <v>4</v>
      </c>
      <c r="V32" s="6">
        <f t="shared" si="2"/>
        <v>49</v>
      </c>
      <c r="W32" s="6">
        <f t="shared" si="3"/>
        <v>33</v>
      </c>
      <c r="X32" s="4" t="str">
        <f t="shared" si="4"/>
        <v>11:49:33</v>
      </c>
      <c r="Y32" s="4">
        <f t="shared" si="5"/>
        <v>1105</v>
      </c>
      <c r="Z32" s="4">
        <f t="shared" si="8"/>
        <v>3</v>
      </c>
      <c r="AA32" s="4">
        <f t="shared" si="9"/>
        <v>2</v>
      </c>
      <c r="AB32" s="4">
        <f t="shared" si="10"/>
        <v>1</v>
      </c>
      <c r="AC32" s="4">
        <f t="shared" si="24"/>
        <v>0</v>
      </c>
      <c r="AD32" s="4">
        <f t="shared" si="25"/>
        <v>0</v>
      </c>
    </row>
    <row r="33" spans="1:30">
      <c r="A33" s="3">
        <v>32</v>
      </c>
      <c r="B33" s="3" t="s">
        <v>16</v>
      </c>
      <c r="C33" s="4">
        <f t="shared" si="0"/>
        <v>16741</v>
      </c>
      <c r="D33" s="4">
        <f t="shared" si="6"/>
        <v>473</v>
      </c>
      <c r="E33" s="3">
        <v>1101</v>
      </c>
      <c r="F33" s="4">
        <f t="shared" si="12"/>
        <v>16401</v>
      </c>
      <c r="G33" s="4">
        <f t="shared" si="13"/>
        <v>16781</v>
      </c>
      <c r="H33" s="4">
        <f t="shared" si="14"/>
        <v>17107</v>
      </c>
      <c r="I33" s="4">
        <f t="shared" si="15"/>
        <v>17373</v>
      </c>
      <c r="J33" s="4">
        <f t="shared" si="16"/>
        <v>0</v>
      </c>
      <c r="K33" s="4">
        <f t="shared" si="17"/>
        <v>0</v>
      </c>
      <c r="L33" s="4">
        <f t="shared" si="18"/>
        <v>40</v>
      </c>
      <c r="M33" s="4">
        <f t="shared" si="19"/>
        <v>366</v>
      </c>
      <c r="N33" s="4">
        <f t="shared" si="20"/>
        <v>632</v>
      </c>
      <c r="O33" s="4">
        <f t="shared" si="21"/>
        <v>0</v>
      </c>
      <c r="P33" s="4">
        <f t="shared" si="22"/>
        <v>1</v>
      </c>
      <c r="Q33" s="4">
        <f>IF(MIN($K33:$O33)=L33,IF(SUM($P33:P33)=1,0,1),0)</f>
        <v>0</v>
      </c>
      <c r="R33" s="4">
        <f>IF(MIN($K33:$O33)=M33,IF(SUM($P33:Q33)=1,0,1),0)</f>
        <v>0</v>
      </c>
      <c r="S33" s="4">
        <f>IF(MIN($K33:$O33)=N33,IF(SUM($P33:R33)=1,0,1),0)</f>
        <v>0</v>
      </c>
      <c r="T33" s="4">
        <f t="shared" si="23"/>
        <v>17842</v>
      </c>
      <c r="U33" s="6">
        <f t="shared" si="1"/>
        <v>4</v>
      </c>
      <c r="V33" s="6">
        <f t="shared" si="2"/>
        <v>57</v>
      </c>
      <c r="W33" s="6">
        <f t="shared" si="3"/>
        <v>22</v>
      </c>
      <c r="X33" s="4" t="str">
        <f t="shared" si="4"/>
        <v>11:57:22</v>
      </c>
      <c r="Y33" s="4">
        <f t="shared" si="5"/>
        <v>1101</v>
      </c>
      <c r="Z33" s="4">
        <f t="shared" si="8"/>
        <v>0</v>
      </c>
      <c r="AA33" s="4">
        <f t="shared" si="9"/>
        <v>3</v>
      </c>
      <c r="AB33" s="4">
        <f t="shared" si="10"/>
        <v>2</v>
      </c>
      <c r="AC33" s="4">
        <f t="shared" si="24"/>
        <v>1</v>
      </c>
      <c r="AD33" s="4">
        <f t="shared" si="25"/>
        <v>0</v>
      </c>
    </row>
    <row r="34" spans="1:30">
      <c r="A34" s="3">
        <v>33</v>
      </c>
      <c r="B34" s="3" t="s">
        <v>32</v>
      </c>
      <c r="C34" s="4">
        <f t="shared" si="0"/>
        <v>17436</v>
      </c>
      <c r="D34" s="4">
        <f t="shared" si="6"/>
        <v>695</v>
      </c>
      <c r="E34" s="3">
        <v>831</v>
      </c>
      <c r="F34" s="4">
        <f t="shared" si="12"/>
        <v>17842</v>
      </c>
      <c r="G34" s="4">
        <f t="shared" si="13"/>
        <v>16781</v>
      </c>
      <c r="H34" s="4">
        <f t="shared" si="14"/>
        <v>17107</v>
      </c>
      <c r="I34" s="4">
        <f t="shared" si="15"/>
        <v>17373</v>
      </c>
      <c r="J34" s="4">
        <f t="shared" si="16"/>
        <v>0</v>
      </c>
      <c r="K34" s="4">
        <f t="shared" si="17"/>
        <v>406</v>
      </c>
      <c r="L34" s="4">
        <f t="shared" si="18"/>
        <v>0</v>
      </c>
      <c r="M34" s="4">
        <f t="shared" si="19"/>
        <v>0</v>
      </c>
      <c r="N34" s="4">
        <f t="shared" si="20"/>
        <v>0</v>
      </c>
      <c r="O34" s="4">
        <f t="shared" si="21"/>
        <v>0</v>
      </c>
      <c r="P34" s="4">
        <f t="shared" si="22"/>
        <v>0</v>
      </c>
      <c r="Q34" s="4">
        <f>IF(MIN($K34:$O34)=L34,IF(SUM($P34:P34)=1,0,1),0)</f>
        <v>1</v>
      </c>
      <c r="R34" s="4">
        <f>IF(MIN($K34:$O34)=M34,IF(SUM($P34:Q34)=1,0,1),0)</f>
        <v>0</v>
      </c>
      <c r="S34" s="4">
        <f>IF(MIN($K34:$O34)=N34,IF(SUM($P34:R34)=1,0,1),0)</f>
        <v>0</v>
      </c>
      <c r="T34" s="4">
        <f t="shared" si="23"/>
        <v>18267</v>
      </c>
      <c r="U34" s="6">
        <f t="shared" si="1"/>
        <v>5</v>
      </c>
      <c r="V34" s="6">
        <f t="shared" si="2"/>
        <v>4</v>
      </c>
      <c r="W34" s="6">
        <f t="shared" si="3"/>
        <v>27</v>
      </c>
      <c r="X34" s="4" t="str">
        <f t="shared" si="4"/>
        <v>12:04:27</v>
      </c>
      <c r="Y34" s="4">
        <f t="shared" ref="Y34:Y70" si="26">T34-C34</f>
        <v>831</v>
      </c>
      <c r="Z34" s="4">
        <f t="shared" si="8"/>
        <v>1</v>
      </c>
      <c r="AA34" s="4">
        <f t="shared" si="9"/>
        <v>0</v>
      </c>
      <c r="AB34" s="4">
        <f t="shared" si="10"/>
        <v>0</v>
      </c>
      <c r="AC34" s="4">
        <f t="shared" si="24"/>
        <v>0</v>
      </c>
      <c r="AD34" s="4">
        <f t="shared" si="25"/>
        <v>0</v>
      </c>
    </row>
    <row r="35" spans="1:30">
      <c r="A35" s="3">
        <v>34</v>
      </c>
      <c r="B35" s="3" t="s">
        <v>55</v>
      </c>
      <c r="C35" s="4">
        <f t="shared" si="0"/>
        <v>17896</v>
      </c>
      <c r="D35" s="4">
        <f t="shared" si="6"/>
        <v>460</v>
      </c>
      <c r="E35" s="3">
        <v>1080</v>
      </c>
      <c r="F35" s="4">
        <f t="shared" ref="F35:F70" si="27">IF(P34=1,T34,F34)</f>
        <v>17842</v>
      </c>
      <c r="G35" s="4">
        <f t="shared" si="13"/>
        <v>18267</v>
      </c>
      <c r="H35" s="4">
        <f t="shared" si="14"/>
        <v>17107</v>
      </c>
      <c r="I35" s="4">
        <f t="shared" si="15"/>
        <v>17373</v>
      </c>
      <c r="J35" s="4">
        <f t="shared" si="16"/>
        <v>0</v>
      </c>
      <c r="K35" s="4">
        <f t="shared" ref="K35:K70" si="28">MAX(0,F35-C35)</f>
        <v>0</v>
      </c>
      <c r="L35" s="4">
        <f t="shared" ref="L35:L70" si="29">MAX(0,G35-C35)</f>
        <v>371</v>
      </c>
      <c r="M35" s="4">
        <f t="shared" si="19"/>
        <v>0</v>
      </c>
      <c r="N35" s="4">
        <f t="shared" si="20"/>
        <v>0</v>
      </c>
      <c r="O35" s="4">
        <f t="shared" si="21"/>
        <v>0</v>
      </c>
      <c r="P35" s="4">
        <f t="shared" si="22"/>
        <v>1</v>
      </c>
      <c r="Q35" s="4">
        <f>IF(MIN($K35:$O35)=L35,IF(SUM($P35:P35)=1,0,1),0)</f>
        <v>0</v>
      </c>
      <c r="R35" s="4">
        <f>IF(MIN($K35:$O35)=M35,IF(SUM($P35:Q35)=1,0,1),0)</f>
        <v>0</v>
      </c>
      <c r="S35" s="4">
        <f>IF(MIN($K35:$O35)=N35,IF(SUM($P35:R35)=1,0,1),0)</f>
        <v>0</v>
      </c>
      <c r="T35" s="4">
        <f t="shared" si="23"/>
        <v>18976</v>
      </c>
      <c r="U35" s="6">
        <f t="shared" si="1"/>
        <v>5</v>
      </c>
      <c r="V35" s="6">
        <f t="shared" si="2"/>
        <v>16</v>
      </c>
      <c r="W35" s="6">
        <f t="shared" si="3"/>
        <v>16</v>
      </c>
      <c r="X35" s="4" t="str">
        <f t="shared" si="4"/>
        <v>12:16:16</v>
      </c>
      <c r="Y35" s="4">
        <f t="shared" si="26"/>
        <v>1080</v>
      </c>
      <c r="Z35" s="4">
        <f t="shared" ref="Z35:Z70" si="30">IF(K35=0,0,Z34+1)</f>
        <v>0</v>
      </c>
      <c r="AA35" s="4">
        <f t="shared" ref="AA35:AA70" si="31">IF(L35=0,0,AA34+1)</f>
        <v>1</v>
      </c>
      <c r="AB35" s="4">
        <f t="shared" ref="AB35:AB70" si="32">IF(M35=0,0,AB34+1)</f>
        <v>0</v>
      </c>
      <c r="AC35" s="4">
        <f t="shared" si="24"/>
        <v>0</v>
      </c>
      <c r="AD35" s="4">
        <f t="shared" si="25"/>
        <v>0</v>
      </c>
    </row>
    <row r="36" spans="1:30">
      <c r="A36" s="3">
        <v>35</v>
      </c>
      <c r="B36" s="3" t="s">
        <v>48</v>
      </c>
      <c r="C36" s="4">
        <f t="shared" si="0"/>
        <v>18373</v>
      </c>
      <c r="D36" s="4">
        <f t="shared" si="6"/>
        <v>477</v>
      </c>
      <c r="E36" s="3">
        <v>930</v>
      </c>
      <c r="F36" s="4">
        <f t="shared" si="27"/>
        <v>18976</v>
      </c>
      <c r="G36" s="4">
        <f t="shared" si="13"/>
        <v>18267</v>
      </c>
      <c r="H36" s="4">
        <f t="shared" si="14"/>
        <v>17107</v>
      </c>
      <c r="I36" s="4">
        <f t="shared" si="15"/>
        <v>17373</v>
      </c>
      <c r="J36" s="4">
        <f t="shared" si="16"/>
        <v>0</v>
      </c>
      <c r="K36" s="4">
        <f t="shared" si="28"/>
        <v>603</v>
      </c>
      <c r="L36" s="4">
        <f t="shared" si="29"/>
        <v>0</v>
      </c>
      <c r="M36" s="4">
        <f t="shared" si="19"/>
        <v>0</v>
      </c>
      <c r="N36" s="4">
        <f t="shared" si="20"/>
        <v>0</v>
      </c>
      <c r="O36" s="4">
        <f t="shared" si="21"/>
        <v>0</v>
      </c>
      <c r="P36" s="4">
        <f t="shared" si="22"/>
        <v>0</v>
      </c>
      <c r="Q36" s="4">
        <f>IF(MIN($K36:$O36)=L36,IF(SUM($P36:P36)=1,0,1),0)</f>
        <v>1</v>
      </c>
      <c r="R36" s="4">
        <f>IF(MIN($K36:$O36)=M36,IF(SUM($P36:Q36)=1,0,1),0)</f>
        <v>0</v>
      </c>
      <c r="S36" s="4">
        <f>IF(MIN($K36:$O36)=N36,IF(SUM($P36:R36)=1,0,1),0)</f>
        <v>0</v>
      </c>
      <c r="T36" s="4">
        <f t="shared" si="23"/>
        <v>19303</v>
      </c>
      <c r="U36" s="6">
        <f t="shared" si="1"/>
        <v>5</v>
      </c>
      <c r="V36" s="6">
        <f t="shared" si="2"/>
        <v>21</v>
      </c>
      <c r="W36" s="6">
        <f t="shared" si="3"/>
        <v>43</v>
      </c>
      <c r="X36" s="4" t="str">
        <f t="shared" si="4"/>
        <v>12:21:43</v>
      </c>
      <c r="Y36" s="4">
        <f t="shared" si="26"/>
        <v>930</v>
      </c>
      <c r="Z36" s="4">
        <f t="shared" si="30"/>
        <v>1</v>
      </c>
      <c r="AA36" s="4">
        <f t="shared" si="31"/>
        <v>0</v>
      </c>
      <c r="AB36" s="4">
        <f t="shared" si="32"/>
        <v>0</v>
      </c>
      <c r="AC36" s="4">
        <f t="shared" si="24"/>
        <v>0</v>
      </c>
      <c r="AD36" s="4">
        <f t="shared" si="25"/>
        <v>0</v>
      </c>
    </row>
    <row r="37" spans="1:30">
      <c r="A37" s="3">
        <v>36</v>
      </c>
      <c r="B37" s="3" t="s">
        <v>68</v>
      </c>
      <c r="C37" s="4">
        <f t="shared" si="0"/>
        <v>19028</v>
      </c>
      <c r="D37" s="4">
        <f t="shared" si="6"/>
        <v>655</v>
      </c>
      <c r="E37" s="3">
        <v>795</v>
      </c>
      <c r="F37" s="4">
        <f t="shared" si="27"/>
        <v>18976</v>
      </c>
      <c r="G37" s="4">
        <f t="shared" si="13"/>
        <v>19303</v>
      </c>
      <c r="H37" s="4">
        <f t="shared" si="14"/>
        <v>17107</v>
      </c>
      <c r="I37" s="4">
        <f t="shared" si="15"/>
        <v>17373</v>
      </c>
      <c r="J37" s="4">
        <f t="shared" si="16"/>
        <v>0</v>
      </c>
      <c r="K37" s="4">
        <f t="shared" si="28"/>
        <v>0</v>
      </c>
      <c r="L37" s="4">
        <f t="shared" si="29"/>
        <v>275</v>
      </c>
      <c r="M37" s="4">
        <f t="shared" si="19"/>
        <v>0</v>
      </c>
      <c r="N37" s="4">
        <f t="shared" si="20"/>
        <v>0</v>
      </c>
      <c r="O37" s="4">
        <f t="shared" si="21"/>
        <v>0</v>
      </c>
      <c r="P37" s="4">
        <f t="shared" si="22"/>
        <v>1</v>
      </c>
      <c r="Q37" s="4">
        <f>IF(MIN($K37:$O37)=L37,IF(SUM($P37:P37)=1,0,1),0)</f>
        <v>0</v>
      </c>
      <c r="R37" s="4">
        <f>IF(MIN($K37:$O37)=M37,IF(SUM($P37:Q37)=1,0,1),0)</f>
        <v>0</v>
      </c>
      <c r="S37" s="4">
        <f>IF(MIN($K37:$O37)=N37,IF(SUM($P37:R37)=1,0,1),0)</f>
        <v>0</v>
      </c>
      <c r="T37" s="4">
        <f t="shared" si="23"/>
        <v>19823</v>
      </c>
      <c r="U37" s="6">
        <f t="shared" si="1"/>
        <v>5</v>
      </c>
      <c r="V37" s="6">
        <f t="shared" si="2"/>
        <v>30</v>
      </c>
      <c r="W37" s="6">
        <f t="shared" si="3"/>
        <v>23</v>
      </c>
      <c r="X37" s="4" t="str">
        <f t="shared" si="4"/>
        <v>12:30:23</v>
      </c>
      <c r="Y37" s="4">
        <f t="shared" si="26"/>
        <v>795</v>
      </c>
      <c r="Z37" s="4">
        <f t="shared" si="30"/>
        <v>0</v>
      </c>
      <c r="AA37" s="4">
        <f t="shared" si="31"/>
        <v>1</v>
      </c>
      <c r="AB37" s="4">
        <f t="shared" si="32"/>
        <v>0</v>
      </c>
      <c r="AC37" s="4">
        <f t="shared" si="24"/>
        <v>0</v>
      </c>
      <c r="AD37" s="4">
        <f t="shared" si="25"/>
        <v>0</v>
      </c>
    </row>
    <row r="38" spans="1:30">
      <c r="A38" s="3">
        <v>37</v>
      </c>
      <c r="B38" s="3" t="s">
        <v>3</v>
      </c>
      <c r="C38" s="4">
        <f t="shared" si="0"/>
        <v>19513</v>
      </c>
      <c r="D38" s="4">
        <f t="shared" si="6"/>
        <v>485</v>
      </c>
      <c r="E38" s="3">
        <v>1014</v>
      </c>
      <c r="F38" s="4">
        <f t="shared" si="27"/>
        <v>19823</v>
      </c>
      <c r="G38" s="4">
        <f t="shared" si="13"/>
        <v>19303</v>
      </c>
      <c r="H38" s="4">
        <f t="shared" si="14"/>
        <v>17107</v>
      </c>
      <c r="I38" s="4">
        <f t="shared" si="15"/>
        <v>17373</v>
      </c>
      <c r="J38" s="4">
        <f t="shared" si="16"/>
        <v>0</v>
      </c>
      <c r="K38" s="4">
        <f t="shared" si="28"/>
        <v>310</v>
      </c>
      <c r="L38" s="4">
        <f t="shared" si="29"/>
        <v>0</v>
      </c>
      <c r="M38" s="4">
        <f t="shared" si="19"/>
        <v>0</v>
      </c>
      <c r="N38" s="4">
        <f t="shared" si="20"/>
        <v>0</v>
      </c>
      <c r="O38" s="4">
        <f t="shared" si="21"/>
        <v>0</v>
      </c>
      <c r="P38" s="4">
        <f t="shared" si="22"/>
        <v>0</v>
      </c>
      <c r="Q38" s="4">
        <f>IF(MIN($K38:$O38)=L38,IF(SUM($P38:P38)=1,0,1),0)</f>
        <v>1</v>
      </c>
      <c r="R38" s="4">
        <f>IF(MIN($K38:$O38)=M38,IF(SUM($P38:Q38)=1,0,1),0)</f>
        <v>0</v>
      </c>
      <c r="S38" s="4">
        <f>IF(MIN($K38:$O38)=N38,IF(SUM($P38:R38)=1,0,1),0)</f>
        <v>0</v>
      </c>
      <c r="T38" s="4">
        <f t="shared" si="23"/>
        <v>20527</v>
      </c>
      <c r="U38" s="6">
        <f t="shared" si="1"/>
        <v>5</v>
      </c>
      <c r="V38" s="6">
        <f t="shared" si="2"/>
        <v>42</v>
      </c>
      <c r="W38" s="6">
        <f t="shared" si="3"/>
        <v>7</v>
      </c>
      <c r="X38" s="4" t="str">
        <f t="shared" si="4"/>
        <v>12:42:07</v>
      </c>
      <c r="Y38" s="4">
        <f t="shared" si="26"/>
        <v>1014</v>
      </c>
      <c r="Z38" s="4">
        <f t="shared" si="30"/>
        <v>1</v>
      </c>
      <c r="AA38" s="4">
        <f t="shared" si="31"/>
        <v>0</v>
      </c>
      <c r="AB38" s="4">
        <f t="shared" si="32"/>
        <v>0</v>
      </c>
      <c r="AC38" s="4">
        <f t="shared" si="24"/>
        <v>0</v>
      </c>
      <c r="AD38" s="4">
        <f t="shared" si="25"/>
        <v>0</v>
      </c>
    </row>
    <row r="39" spans="1:30">
      <c r="A39" s="3">
        <v>38</v>
      </c>
      <c r="B39" s="3" t="s">
        <v>4</v>
      </c>
      <c r="C39" s="4">
        <f t="shared" si="0"/>
        <v>20299</v>
      </c>
      <c r="D39" s="4">
        <f t="shared" si="6"/>
        <v>786</v>
      </c>
      <c r="E39" s="3">
        <v>840</v>
      </c>
      <c r="F39" s="4">
        <f t="shared" si="27"/>
        <v>19823</v>
      </c>
      <c r="G39" s="4">
        <f t="shared" si="13"/>
        <v>20527</v>
      </c>
      <c r="H39" s="4">
        <f t="shared" si="14"/>
        <v>17107</v>
      </c>
      <c r="I39" s="4">
        <f t="shared" si="15"/>
        <v>17373</v>
      </c>
      <c r="J39" s="4">
        <f t="shared" si="16"/>
        <v>0</v>
      </c>
      <c r="K39" s="4">
        <f t="shared" si="28"/>
        <v>0</v>
      </c>
      <c r="L39" s="4">
        <f t="shared" si="29"/>
        <v>228</v>
      </c>
      <c r="M39" s="4">
        <f t="shared" si="19"/>
        <v>0</v>
      </c>
      <c r="N39" s="4">
        <f t="shared" si="20"/>
        <v>0</v>
      </c>
      <c r="O39" s="4">
        <f t="shared" si="21"/>
        <v>0</v>
      </c>
      <c r="P39" s="4">
        <f t="shared" si="22"/>
        <v>1</v>
      </c>
      <c r="Q39" s="4">
        <f>IF(MIN($K39:$O39)=L39,IF(SUM($P39:P39)=1,0,1),0)</f>
        <v>0</v>
      </c>
      <c r="R39" s="4">
        <f>IF(MIN($K39:$O39)=M39,IF(SUM($P39:Q39)=1,0,1),0)</f>
        <v>0</v>
      </c>
      <c r="S39" s="4">
        <f>IF(MIN($K39:$O39)=N39,IF(SUM($P39:R39)=1,0,1),0)</f>
        <v>0</v>
      </c>
      <c r="T39" s="4">
        <f t="shared" si="23"/>
        <v>21139</v>
      </c>
      <c r="U39" s="6">
        <f t="shared" si="1"/>
        <v>5</v>
      </c>
      <c r="V39" s="6">
        <f t="shared" si="2"/>
        <v>52</v>
      </c>
      <c r="W39" s="6">
        <f t="shared" si="3"/>
        <v>19</v>
      </c>
      <c r="X39" s="4" t="str">
        <f t="shared" si="4"/>
        <v>12:52:19</v>
      </c>
      <c r="Y39" s="4">
        <f t="shared" si="26"/>
        <v>840</v>
      </c>
      <c r="Z39" s="4">
        <f t="shared" si="30"/>
        <v>0</v>
      </c>
      <c r="AA39" s="4">
        <f t="shared" si="31"/>
        <v>1</v>
      </c>
      <c r="AB39" s="4">
        <f t="shared" si="32"/>
        <v>0</v>
      </c>
      <c r="AC39" s="4">
        <f t="shared" si="24"/>
        <v>0</v>
      </c>
      <c r="AD39" s="4">
        <f t="shared" si="25"/>
        <v>0</v>
      </c>
    </row>
    <row r="40" spans="1:30">
      <c r="A40" s="3">
        <v>39</v>
      </c>
      <c r="B40" s="3" t="s">
        <v>33</v>
      </c>
      <c r="C40" s="4">
        <f t="shared" si="0"/>
        <v>20874</v>
      </c>
      <c r="D40" s="4">
        <f t="shared" si="6"/>
        <v>575</v>
      </c>
      <c r="E40" s="3">
        <v>1005</v>
      </c>
      <c r="F40" s="4">
        <f t="shared" si="27"/>
        <v>21139</v>
      </c>
      <c r="G40" s="4">
        <f t="shared" si="13"/>
        <v>20527</v>
      </c>
      <c r="H40" s="4">
        <f t="shared" si="14"/>
        <v>17107</v>
      </c>
      <c r="I40" s="4">
        <f t="shared" si="15"/>
        <v>17373</v>
      </c>
      <c r="J40" s="4">
        <f t="shared" si="16"/>
        <v>0</v>
      </c>
      <c r="K40" s="4">
        <f t="shared" si="28"/>
        <v>265</v>
      </c>
      <c r="L40" s="4">
        <f t="shared" si="29"/>
        <v>0</v>
      </c>
      <c r="M40" s="4">
        <f t="shared" si="19"/>
        <v>0</v>
      </c>
      <c r="N40" s="4">
        <f t="shared" si="20"/>
        <v>0</v>
      </c>
      <c r="O40" s="4">
        <f t="shared" si="21"/>
        <v>0</v>
      </c>
      <c r="P40" s="4">
        <f t="shared" si="22"/>
        <v>0</v>
      </c>
      <c r="Q40" s="4">
        <f>IF(MIN($K40:$O40)=L40,IF(SUM($P40:P40)=1,0,1),0)</f>
        <v>1</v>
      </c>
      <c r="R40" s="4">
        <f>IF(MIN($K40:$O40)=M40,IF(SUM($P40:Q40)=1,0,1),0)</f>
        <v>0</v>
      </c>
      <c r="S40" s="4">
        <f>IF(MIN($K40:$O40)=N40,IF(SUM($P40:R40)=1,0,1),0)</f>
        <v>0</v>
      </c>
      <c r="T40" s="4">
        <f t="shared" si="23"/>
        <v>21879</v>
      </c>
      <c r="U40" s="6">
        <f t="shared" si="1"/>
        <v>6</v>
      </c>
      <c r="V40" s="6">
        <f t="shared" si="2"/>
        <v>4</v>
      </c>
      <c r="W40" s="6">
        <f t="shared" si="3"/>
        <v>39</v>
      </c>
      <c r="X40" s="4" t="str">
        <f t="shared" si="4"/>
        <v>13:04:39</v>
      </c>
      <c r="Y40" s="4">
        <f t="shared" si="26"/>
        <v>1005</v>
      </c>
      <c r="Z40" s="4">
        <f t="shared" si="30"/>
        <v>1</v>
      </c>
      <c r="AA40" s="4">
        <f t="shared" si="31"/>
        <v>0</v>
      </c>
      <c r="AB40" s="4">
        <f t="shared" si="32"/>
        <v>0</v>
      </c>
      <c r="AC40" s="4">
        <f t="shared" si="24"/>
        <v>0</v>
      </c>
      <c r="AD40" s="4">
        <f t="shared" si="25"/>
        <v>0</v>
      </c>
    </row>
    <row r="41" spans="1:30">
      <c r="A41" s="3">
        <v>40</v>
      </c>
      <c r="B41" s="3" t="s">
        <v>12</v>
      </c>
      <c r="C41" s="4">
        <f t="shared" si="0"/>
        <v>21432</v>
      </c>
      <c r="D41" s="4">
        <f t="shared" si="6"/>
        <v>558</v>
      </c>
      <c r="E41" s="3">
        <v>801</v>
      </c>
      <c r="F41" s="4">
        <f t="shared" si="27"/>
        <v>21139</v>
      </c>
      <c r="G41" s="4">
        <f t="shared" si="13"/>
        <v>21879</v>
      </c>
      <c r="H41" s="4">
        <f t="shared" si="14"/>
        <v>17107</v>
      </c>
      <c r="I41" s="4">
        <f t="shared" si="15"/>
        <v>17373</v>
      </c>
      <c r="J41" s="4">
        <f t="shared" si="16"/>
        <v>0</v>
      </c>
      <c r="K41" s="4">
        <f t="shared" si="28"/>
        <v>0</v>
      </c>
      <c r="L41" s="4">
        <f t="shared" si="29"/>
        <v>447</v>
      </c>
      <c r="M41" s="4">
        <f t="shared" si="19"/>
        <v>0</v>
      </c>
      <c r="N41" s="4">
        <f t="shared" si="20"/>
        <v>0</v>
      </c>
      <c r="O41" s="4">
        <f t="shared" si="21"/>
        <v>0</v>
      </c>
      <c r="P41" s="4">
        <f t="shared" si="22"/>
        <v>1</v>
      </c>
      <c r="Q41" s="4">
        <f>IF(MIN($K41:$O41)=L41,IF(SUM($P41:P41)=1,0,1),0)</f>
        <v>0</v>
      </c>
      <c r="R41" s="4">
        <f>IF(MIN($K41:$O41)=M41,IF(SUM($P41:Q41)=1,0,1),0)</f>
        <v>0</v>
      </c>
      <c r="S41" s="4">
        <f>IF(MIN($K41:$O41)=N41,IF(SUM($P41:R41)=1,0,1),0)</f>
        <v>0</v>
      </c>
      <c r="T41" s="4">
        <f t="shared" si="23"/>
        <v>22233</v>
      </c>
      <c r="U41" s="6">
        <f t="shared" si="1"/>
        <v>6</v>
      </c>
      <c r="V41" s="6">
        <f t="shared" si="2"/>
        <v>10</v>
      </c>
      <c r="W41" s="6">
        <f t="shared" si="3"/>
        <v>33</v>
      </c>
      <c r="X41" s="4" t="str">
        <f t="shared" si="4"/>
        <v>13:10:33</v>
      </c>
      <c r="Y41" s="4">
        <f t="shared" si="26"/>
        <v>801</v>
      </c>
      <c r="Z41" s="4">
        <f t="shared" si="30"/>
        <v>0</v>
      </c>
      <c r="AA41" s="4">
        <f t="shared" si="31"/>
        <v>1</v>
      </c>
      <c r="AB41" s="4">
        <f t="shared" si="32"/>
        <v>0</v>
      </c>
      <c r="AC41" s="4">
        <f t="shared" si="24"/>
        <v>0</v>
      </c>
      <c r="AD41" s="4">
        <f t="shared" si="25"/>
        <v>0</v>
      </c>
    </row>
    <row r="42" spans="1:30">
      <c r="A42" s="3">
        <v>41</v>
      </c>
      <c r="B42" s="3" t="s">
        <v>37</v>
      </c>
      <c r="C42" s="4">
        <f t="shared" si="0"/>
        <v>22062</v>
      </c>
      <c r="D42" s="4">
        <f t="shared" si="6"/>
        <v>630</v>
      </c>
      <c r="E42" s="3">
        <v>822</v>
      </c>
      <c r="F42" s="4">
        <f t="shared" si="27"/>
        <v>22233</v>
      </c>
      <c r="G42" s="4">
        <f t="shared" si="13"/>
        <v>21879</v>
      </c>
      <c r="H42" s="4">
        <f t="shared" si="14"/>
        <v>17107</v>
      </c>
      <c r="I42" s="4">
        <f t="shared" si="15"/>
        <v>17373</v>
      </c>
      <c r="J42" s="4">
        <f t="shared" si="16"/>
        <v>0</v>
      </c>
      <c r="K42" s="4">
        <f t="shared" si="28"/>
        <v>171</v>
      </c>
      <c r="L42" s="4">
        <f t="shared" si="29"/>
        <v>0</v>
      </c>
      <c r="M42" s="4">
        <f t="shared" si="19"/>
        <v>0</v>
      </c>
      <c r="N42" s="4">
        <f t="shared" si="20"/>
        <v>0</v>
      </c>
      <c r="O42" s="4">
        <f t="shared" si="21"/>
        <v>0</v>
      </c>
      <c r="P42" s="4">
        <f t="shared" si="22"/>
        <v>0</v>
      </c>
      <c r="Q42" s="4">
        <f>IF(MIN($K42:$O42)=L42,IF(SUM($P42:P42)=1,0,1),0)</f>
        <v>1</v>
      </c>
      <c r="R42" s="4">
        <f>IF(MIN($K42:$O42)=M42,IF(SUM($P42:Q42)=1,0,1),0)</f>
        <v>0</v>
      </c>
      <c r="S42" s="4">
        <f>IF(MIN($K42:$O42)=N42,IF(SUM($P42:R42)=1,0,1),0)</f>
        <v>0</v>
      </c>
      <c r="T42" s="4">
        <f t="shared" si="23"/>
        <v>22884</v>
      </c>
      <c r="U42" s="6">
        <f t="shared" si="1"/>
        <v>6</v>
      </c>
      <c r="V42" s="6">
        <f t="shared" si="2"/>
        <v>21</v>
      </c>
      <c r="W42" s="6">
        <f t="shared" si="3"/>
        <v>24</v>
      </c>
      <c r="X42" s="4" t="str">
        <f t="shared" si="4"/>
        <v>13:21:24</v>
      </c>
      <c r="Y42" s="4">
        <f t="shared" si="26"/>
        <v>822</v>
      </c>
      <c r="Z42" s="4">
        <f t="shared" si="30"/>
        <v>1</v>
      </c>
      <c r="AA42" s="4">
        <f t="shared" si="31"/>
        <v>0</v>
      </c>
      <c r="AB42" s="4">
        <f t="shared" si="32"/>
        <v>0</v>
      </c>
      <c r="AC42" s="4">
        <f t="shared" si="24"/>
        <v>0</v>
      </c>
      <c r="AD42" s="4">
        <f t="shared" si="25"/>
        <v>0</v>
      </c>
    </row>
    <row r="43" spans="1:30">
      <c r="A43" s="3">
        <v>42</v>
      </c>
      <c r="B43" s="3" t="s">
        <v>35</v>
      </c>
      <c r="C43" s="4">
        <f t="shared" si="0"/>
        <v>22736</v>
      </c>
      <c r="D43" s="4">
        <f t="shared" si="6"/>
        <v>674</v>
      </c>
      <c r="E43" s="3">
        <v>918</v>
      </c>
      <c r="F43" s="4">
        <f t="shared" si="27"/>
        <v>22233</v>
      </c>
      <c r="G43" s="4">
        <f t="shared" si="13"/>
        <v>22884</v>
      </c>
      <c r="H43" s="4">
        <f t="shared" si="14"/>
        <v>17107</v>
      </c>
      <c r="I43" s="4">
        <f t="shared" si="15"/>
        <v>17373</v>
      </c>
      <c r="J43" s="4">
        <f t="shared" si="16"/>
        <v>0</v>
      </c>
      <c r="K43" s="4">
        <f t="shared" si="28"/>
        <v>0</v>
      </c>
      <c r="L43" s="4">
        <f t="shared" si="29"/>
        <v>148</v>
      </c>
      <c r="M43" s="4">
        <f t="shared" si="19"/>
        <v>0</v>
      </c>
      <c r="N43" s="4">
        <f t="shared" si="20"/>
        <v>0</v>
      </c>
      <c r="O43" s="4">
        <f t="shared" si="21"/>
        <v>0</v>
      </c>
      <c r="P43" s="4">
        <f t="shared" si="22"/>
        <v>1</v>
      </c>
      <c r="Q43" s="4">
        <f>IF(MIN($K43:$O43)=L43,IF(SUM($P43:P43)=1,0,1),0)</f>
        <v>0</v>
      </c>
      <c r="R43" s="4">
        <f>IF(MIN($K43:$O43)=M43,IF(SUM($P43:Q43)=1,0,1),0)</f>
        <v>0</v>
      </c>
      <c r="S43" s="4">
        <f>IF(MIN($K43:$O43)=N43,IF(SUM($P43:R43)=1,0,1),0)</f>
        <v>0</v>
      </c>
      <c r="T43" s="4">
        <f t="shared" si="23"/>
        <v>23654</v>
      </c>
      <c r="U43" s="6">
        <f t="shared" si="1"/>
        <v>6</v>
      </c>
      <c r="V43" s="6">
        <f t="shared" si="2"/>
        <v>34</v>
      </c>
      <c r="W43" s="6">
        <f t="shared" si="3"/>
        <v>14</v>
      </c>
      <c r="X43" s="4" t="str">
        <f t="shared" si="4"/>
        <v>13:34:14</v>
      </c>
      <c r="Y43" s="4">
        <f t="shared" si="26"/>
        <v>918</v>
      </c>
      <c r="Z43" s="4">
        <f t="shared" si="30"/>
        <v>0</v>
      </c>
      <c r="AA43" s="4">
        <f t="shared" si="31"/>
        <v>1</v>
      </c>
      <c r="AB43" s="4">
        <f t="shared" si="32"/>
        <v>0</v>
      </c>
      <c r="AC43" s="4">
        <f t="shared" si="24"/>
        <v>0</v>
      </c>
      <c r="AD43" s="4">
        <f t="shared" si="25"/>
        <v>0</v>
      </c>
    </row>
    <row r="44" spans="1:30">
      <c r="A44" s="3">
        <v>43</v>
      </c>
      <c r="B44" s="3" t="s">
        <v>54</v>
      </c>
      <c r="C44" s="4">
        <f t="shared" si="0"/>
        <v>23359</v>
      </c>
      <c r="D44" s="4">
        <f t="shared" si="6"/>
        <v>623</v>
      </c>
      <c r="E44" s="3">
        <v>975</v>
      </c>
      <c r="F44" s="4">
        <f t="shared" si="27"/>
        <v>23654</v>
      </c>
      <c r="G44" s="4">
        <f t="shared" si="13"/>
        <v>22884</v>
      </c>
      <c r="H44" s="4">
        <f t="shared" si="14"/>
        <v>17107</v>
      </c>
      <c r="I44" s="4">
        <f t="shared" si="15"/>
        <v>17373</v>
      </c>
      <c r="J44" s="4">
        <f t="shared" si="16"/>
        <v>0</v>
      </c>
      <c r="K44" s="4">
        <f t="shared" si="28"/>
        <v>295</v>
      </c>
      <c r="L44" s="4">
        <f t="shared" si="29"/>
        <v>0</v>
      </c>
      <c r="M44" s="4">
        <f t="shared" si="19"/>
        <v>0</v>
      </c>
      <c r="N44" s="4">
        <f t="shared" si="20"/>
        <v>0</v>
      </c>
      <c r="O44" s="4">
        <f t="shared" si="21"/>
        <v>0</v>
      </c>
      <c r="P44" s="4">
        <f t="shared" si="22"/>
        <v>0</v>
      </c>
      <c r="Q44" s="4">
        <f>IF(MIN($K44:$O44)=L44,IF(SUM($P44:P44)=1,0,1),0)</f>
        <v>1</v>
      </c>
      <c r="R44" s="4">
        <f>IF(MIN($K44:$O44)=M44,IF(SUM($P44:Q44)=1,0,1),0)</f>
        <v>0</v>
      </c>
      <c r="S44" s="4">
        <f>IF(MIN($K44:$O44)=N44,IF(SUM($P44:R44)=1,0,1),0)</f>
        <v>0</v>
      </c>
      <c r="T44" s="4">
        <f t="shared" si="23"/>
        <v>24334</v>
      </c>
      <c r="U44" s="6">
        <f t="shared" si="1"/>
        <v>6</v>
      </c>
      <c r="V44" s="6">
        <f t="shared" si="2"/>
        <v>45</v>
      </c>
      <c r="W44" s="6">
        <f t="shared" si="3"/>
        <v>34</v>
      </c>
      <c r="X44" s="4" t="str">
        <f t="shared" si="4"/>
        <v>13:45:34</v>
      </c>
      <c r="Y44" s="4">
        <f t="shared" si="26"/>
        <v>975</v>
      </c>
      <c r="Z44" s="4">
        <f t="shared" si="30"/>
        <v>1</v>
      </c>
      <c r="AA44" s="4">
        <f t="shared" si="31"/>
        <v>0</v>
      </c>
      <c r="AB44" s="4">
        <f t="shared" si="32"/>
        <v>0</v>
      </c>
      <c r="AC44" s="4">
        <f t="shared" si="24"/>
        <v>0</v>
      </c>
      <c r="AD44" s="4">
        <f t="shared" si="25"/>
        <v>0</v>
      </c>
    </row>
    <row r="45" spans="1:30">
      <c r="A45" s="3">
        <v>44</v>
      </c>
      <c r="B45" s="3" t="s">
        <v>29</v>
      </c>
      <c r="C45" s="4">
        <f t="shared" si="0"/>
        <v>23541</v>
      </c>
      <c r="D45" s="4">
        <f t="shared" si="6"/>
        <v>182</v>
      </c>
      <c r="E45" s="3">
        <v>1128</v>
      </c>
      <c r="F45" s="4">
        <f t="shared" si="27"/>
        <v>23654</v>
      </c>
      <c r="G45" s="4">
        <f t="shared" si="13"/>
        <v>24334</v>
      </c>
      <c r="H45" s="4">
        <f t="shared" si="14"/>
        <v>17107</v>
      </c>
      <c r="I45" s="4">
        <f t="shared" si="15"/>
        <v>17373</v>
      </c>
      <c r="J45" s="4">
        <f t="shared" si="16"/>
        <v>0</v>
      </c>
      <c r="K45" s="4">
        <f t="shared" si="28"/>
        <v>113</v>
      </c>
      <c r="L45" s="4">
        <f t="shared" si="29"/>
        <v>793</v>
      </c>
      <c r="M45" s="4">
        <f t="shared" si="19"/>
        <v>0</v>
      </c>
      <c r="N45" s="4">
        <f t="shared" si="20"/>
        <v>0</v>
      </c>
      <c r="O45" s="4">
        <f t="shared" si="21"/>
        <v>0</v>
      </c>
      <c r="P45" s="4">
        <f t="shared" si="22"/>
        <v>0</v>
      </c>
      <c r="Q45" s="4">
        <f>IF(MIN($K45:$O45)=L45,IF(SUM($P45:P45)=1,0,1),0)</f>
        <v>0</v>
      </c>
      <c r="R45" s="4">
        <f>IF(MIN($K45:$O45)=M45,IF(SUM($P45:Q45)=1,0,1),0)</f>
        <v>1</v>
      </c>
      <c r="S45" s="4">
        <f>IF(MIN($K45:$O45)=N45,IF(SUM($P45:R45)=1,0,1),0)</f>
        <v>0</v>
      </c>
      <c r="T45" s="4">
        <f t="shared" si="23"/>
        <v>24669</v>
      </c>
      <c r="U45" s="6">
        <f t="shared" si="1"/>
        <v>6</v>
      </c>
      <c r="V45" s="6">
        <f t="shared" si="2"/>
        <v>51</v>
      </c>
      <c r="W45" s="6">
        <f t="shared" si="3"/>
        <v>9</v>
      </c>
      <c r="X45" s="4" t="str">
        <f t="shared" si="4"/>
        <v>13:51:09</v>
      </c>
      <c r="Y45" s="4">
        <f t="shared" si="26"/>
        <v>1128</v>
      </c>
      <c r="Z45" s="4">
        <f t="shared" si="30"/>
        <v>2</v>
      </c>
      <c r="AA45" s="4">
        <f t="shared" si="31"/>
        <v>1</v>
      </c>
      <c r="AB45" s="4">
        <f t="shared" si="32"/>
        <v>0</v>
      </c>
      <c r="AC45" s="4">
        <f t="shared" si="24"/>
        <v>0</v>
      </c>
      <c r="AD45" s="4">
        <f t="shared" si="25"/>
        <v>0</v>
      </c>
    </row>
    <row r="46" spans="1:30">
      <c r="A46" s="3">
        <v>45</v>
      </c>
      <c r="B46" s="3" t="s">
        <v>17</v>
      </c>
      <c r="C46" s="4">
        <f t="shared" si="0"/>
        <v>24647</v>
      </c>
      <c r="D46" s="4">
        <f t="shared" si="6"/>
        <v>1106</v>
      </c>
      <c r="E46" s="3">
        <v>798</v>
      </c>
      <c r="F46" s="4">
        <f t="shared" si="27"/>
        <v>23654</v>
      </c>
      <c r="G46" s="4">
        <f t="shared" si="13"/>
        <v>24334</v>
      </c>
      <c r="H46" s="4">
        <f t="shared" si="14"/>
        <v>24669</v>
      </c>
      <c r="I46" s="4">
        <f t="shared" si="15"/>
        <v>17373</v>
      </c>
      <c r="J46" s="4">
        <f t="shared" si="16"/>
        <v>0</v>
      </c>
      <c r="K46" s="4">
        <f t="shared" si="28"/>
        <v>0</v>
      </c>
      <c r="L46" s="4">
        <f t="shared" si="29"/>
        <v>0</v>
      </c>
      <c r="M46" s="4">
        <f t="shared" si="19"/>
        <v>22</v>
      </c>
      <c r="N46" s="4">
        <f t="shared" si="20"/>
        <v>0</v>
      </c>
      <c r="O46" s="4">
        <f t="shared" si="21"/>
        <v>0</v>
      </c>
      <c r="P46" s="4">
        <f t="shared" si="22"/>
        <v>1</v>
      </c>
      <c r="Q46" s="4">
        <f>IF(MIN($K46:$O46)=L46,IF(SUM($P46:P46)=1,0,1),0)</f>
        <v>0</v>
      </c>
      <c r="R46" s="4">
        <f>IF(MIN($K46:$O46)=M46,IF(SUM($P46:Q46)=1,0,1),0)</f>
        <v>0</v>
      </c>
      <c r="S46" s="4">
        <f>IF(MIN($K46:$O46)=N46,IF(SUM($P46:R46)=1,0,1),0)</f>
        <v>0</v>
      </c>
      <c r="T46" s="4">
        <f t="shared" si="23"/>
        <v>25445</v>
      </c>
      <c r="U46" s="6">
        <f t="shared" si="1"/>
        <v>7</v>
      </c>
      <c r="V46" s="6">
        <f t="shared" si="2"/>
        <v>4</v>
      </c>
      <c r="W46" s="6">
        <f t="shared" si="3"/>
        <v>5</v>
      </c>
      <c r="X46" s="4" t="str">
        <f t="shared" si="4"/>
        <v>14:04:05</v>
      </c>
      <c r="Y46" s="4">
        <f t="shared" si="26"/>
        <v>798</v>
      </c>
      <c r="Z46" s="4">
        <f t="shared" si="30"/>
        <v>0</v>
      </c>
      <c r="AA46" s="4">
        <f t="shared" si="31"/>
        <v>0</v>
      </c>
      <c r="AB46" s="4">
        <f t="shared" si="32"/>
        <v>1</v>
      </c>
      <c r="AC46" s="4">
        <f t="shared" si="24"/>
        <v>0</v>
      </c>
      <c r="AD46" s="4">
        <f t="shared" si="25"/>
        <v>0</v>
      </c>
    </row>
    <row r="47" spans="1:30">
      <c r="A47" s="3">
        <v>46</v>
      </c>
      <c r="B47" s="3" t="s">
        <v>59</v>
      </c>
      <c r="C47" s="4">
        <f t="shared" si="0"/>
        <v>25396</v>
      </c>
      <c r="D47" s="4">
        <f t="shared" si="6"/>
        <v>749</v>
      </c>
      <c r="E47" s="3">
        <v>876</v>
      </c>
      <c r="F47" s="4">
        <f t="shared" si="27"/>
        <v>25445</v>
      </c>
      <c r="G47" s="4">
        <f t="shared" si="13"/>
        <v>24334</v>
      </c>
      <c r="H47" s="4">
        <f t="shared" si="14"/>
        <v>24669</v>
      </c>
      <c r="I47" s="4">
        <f t="shared" si="15"/>
        <v>17373</v>
      </c>
      <c r="J47" s="4">
        <f t="shared" si="16"/>
        <v>0</v>
      </c>
      <c r="K47" s="4">
        <f t="shared" si="28"/>
        <v>49</v>
      </c>
      <c r="L47" s="4">
        <f t="shared" si="29"/>
        <v>0</v>
      </c>
      <c r="M47" s="4">
        <f t="shared" si="19"/>
        <v>0</v>
      </c>
      <c r="N47" s="4">
        <f t="shared" si="20"/>
        <v>0</v>
      </c>
      <c r="O47" s="4">
        <f t="shared" si="21"/>
        <v>0</v>
      </c>
      <c r="P47" s="4">
        <f t="shared" si="22"/>
        <v>0</v>
      </c>
      <c r="Q47" s="4">
        <f>IF(MIN($K47:$O47)=L47,IF(SUM($P47:P47)=1,0,1),0)</f>
        <v>1</v>
      </c>
      <c r="R47" s="4">
        <f>IF(MIN($K47:$O47)=M47,IF(SUM($P47:Q47)=1,0,1),0)</f>
        <v>0</v>
      </c>
      <c r="S47" s="4">
        <f>IF(MIN($K47:$O47)=N47,IF(SUM($P47:R47)=1,0,1),0)</f>
        <v>0</v>
      </c>
      <c r="T47" s="4">
        <f t="shared" si="23"/>
        <v>26272</v>
      </c>
      <c r="U47" s="6">
        <f t="shared" si="1"/>
        <v>7</v>
      </c>
      <c r="V47" s="6">
        <f t="shared" si="2"/>
        <v>17</v>
      </c>
      <c r="W47" s="6">
        <f t="shared" si="3"/>
        <v>52</v>
      </c>
      <c r="X47" s="4" t="str">
        <f t="shared" si="4"/>
        <v>14:17:52</v>
      </c>
      <c r="Y47" s="4">
        <f t="shared" si="26"/>
        <v>876</v>
      </c>
      <c r="Z47" s="4">
        <f t="shared" si="30"/>
        <v>1</v>
      </c>
      <c r="AA47" s="4">
        <f t="shared" si="31"/>
        <v>0</v>
      </c>
      <c r="AB47" s="4">
        <f t="shared" si="32"/>
        <v>0</v>
      </c>
      <c r="AC47" s="4">
        <f t="shared" si="24"/>
        <v>0</v>
      </c>
      <c r="AD47" s="4">
        <f t="shared" si="25"/>
        <v>0</v>
      </c>
    </row>
    <row r="48" spans="1:30">
      <c r="A48" s="3">
        <v>47</v>
      </c>
      <c r="B48" s="3" t="s">
        <v>41</v>
      </c>
      <c r="C48" s="4">
        <f t="shared" si="0"/>
        <v>25919</v>
      </c>
      <c r="D48" s="4">
        <f t="shared" si="6"/>
        <v>523</v>
      </c>
      <c r="E48" s="3">
        <v>831</v>
      </c>
      <c r="F48" s="4">
        <f t="shared" si="27"/>
        <v>25445</v>
      </c>
      <c r="G48" s="4">
        <f t="shared" si="13"/>
        <v>26272</v>
      </c>
      <c r="H48" s="4">
        <f t="shared" si="14"/>
        <v>24669</v>
      </c>
      <c r="I48" s="4">
        <f t="shared" si="15"/>
        <v>17373</v>
      </c>
      <c r="J48" s="4">
        <f t="shared" si="16"/>
        <v>0</v>
      </c>
      <c r="K48" s="4">
        <f t="shared" si="28"/>
        <v>0</v>
      </c>
      <c r="L48" s="4">
        <f t="shared" si="29"/>
        <v>353</v>
      </c>
      <c r="M48" s="4">
        <f t="shared" si="19"/>
        <v>0</v>
      </c>
      <c r="N48" s="4">
        <f t="shared" si="20"/>
        <v>0</v>
      </c>
      <c r="O48" s="4">
        <f t="shared" si="21"/>
        <v>0</v>
      </c>
      <c r="P48" s="4">
        <f t="shared" si="22"/>
        <v>1</v>
      </c>
      <c r="Q48" s="4">
        <f>IF(MIN($K48:$O48)=L48,IF(SUM($P48:P48)=1,0,1),0)</f>
        <v>0</v>
      </c>
      <c r="R48" s="4">
        <f>IF(MIN($K48:$O48)=M48,IF(SUM($P48:Q48)=1,0,1),0)</f>
        <v>0</v>
      </c>
      <c r="S48" s="4">
        <f>IF(MIN($K48:$O48)=N48,IF(SUM($P48:R48)=1,0,1),0)</f>
        <v>0</v>
      </c>
      <c r="T48" s="4">
        <f t="shared" si="23"/>
        <v>26750</v>
      </c>
      <c r="U48" s="6">
        <f t="shared" si="1"/>
        <v>7</v>
      </c>
      <c r="V48" s="6">
        <f t="shared" si="2"/>
        <v>25</v>
      </c>
      <c r="W48" s="6">
        <f t="shared" si="3"/>
        <v>50</v>
      </c>
      <c r="X48" s="4" t="str">
        <f t="shared" si="4"/>
        <v>14:25:50</v>
      </c>
      <c r="Y48" s="4">
        <f t="shared" si="26"/>
        <v>831</v>
      </c>
      <c r="Z48" s="4">
        <f t="shared" si="30"/>
        <v>0</v>
      </c>
      <c r="AA48" s="4">
        <f t="shared" si="31"/>
        <v>1</v>
      </c>
      <c r="AB48" s="4">
        <f t="shared" si="32"/>
        <v>0</v>
      </c>
      <c r="AC48" s="4">
        <f t="shared" si="24"/>
        <v>0</v>
      </c>
      <c r="AD48" s="4">
        <f t="shared" si="25"/>
        <v>0</v>
      </c>
    </row>
    <row r="49" spans="1:30">
      <c r="A49" s="3">
        <v>48</v>
      </c>
      <c r="B49" s="3" t="s">
        <v>5</v>
      </c>
      <c r="C49" s="4">
        <f t="shared" si="0"/>
        <v>26587</v>
      </c>
      <c r="D49" s="4">
        <f t="shared" si="6"/>
        <v>668</v>
      </c>
      <c r="E49" s="3">
        <v>825</v>
      </c>
      <c r="F49" s="4">
        <f t="shared" si="27"/>
        <v>26750</v>
      </c>
      <c r="G49" s="4">
        <f t="shared" si="13"/>
        <v>26272</v>
      </c>
      <c r="H49" s="4">
        <f t="shared" si="14"/>
        <v>24669</v>
      </c>
      <c r="I49" s="4">
        <f t="shared" si="15"/>
        <v>17373</v>
      </c>
      <c r="J49" s="4">
        <f t="shared" si="16"/>
        <v>0</v>
      </c>
      <c r="K49" s="4">
        <f t="shared" si="28"/>
        <v>163</v>
      </c>
      <c r="L49" s="4">
        <f t="shared" si="29"/>
        <v>0</v>
      </c>
      <c r="M49" s="4">
        <f t="shared" si="19"/>
        <v>0</v>
      </c>
      <c r="N49" s="4">
        <f t="shared" si="20"/>
        <v>0</v>
      </c>
      <c r="O49" s="4">
        <f t="shared" si="21"/>
        <v>0</v>
      </c>
      <c r="P49" s="4">
        <f t="shared" si="22"/>
        <v>0</v>
      </c>
      <c r="Q49" s="4">
        <f>IF(MIN($K49:$O49)=L49,IF(SUM($P49:P49)=1,0,1),0)</f>
        <v>1</v>
      </c>
      <c r="R49" s="4">
        <f>IF(MIN($K49:$O49)=M49,IF(SUM($P49:Q49)=1,0,1),0)</f>
        <v>0</v>
      </c>
      <c r="S49" s="4">
        <f>IF(MIN($K49:$O49)=N49,IF(SUM($P49:R49)=1,0,1),0)</f>
        <v>0</v>
      </c>
      <c r="T49" s="4">
        <f t="shared" si="23"/>
        <v>27412</v>
      </c>
      <c r="U49" s="6">
        <f t="shared" si="1"/>
        <v>7</v>
      </c>
      <c r="V49" s="6">
        <f t="shared" si="2"/>
        <v>36</v>
      </c>
      <c r="W49" s="6">
        <f t="shared" si="3"/>
        <v>52</v>
      </c>
      <c r="X49" s="4" t="str">
        <f t="shared" si="4"/>
        <v>14:36:52</v>
      </c>
      <c r="Y49" s="4">
        <f t="shared" si="26"/>
        <v>825</v>
      </c>
      <c r="Z49" s="4">
        <f t="shared" si="30"/>
        <v>1</v>
      </c>
      <c r="AA49" s="4">
        <f t="shared" si="31"/>
        <v>0</v>
      </c>
      <c r="AB49" s="4">
        <f t="shared" si="32"/>
        <v>0</v>
      </c>
      <c r="AC49" s="4">
        <f t="shared" si="24"/>
        <v>0</v>
      </c>
      <c r="AD49" s="4">
        <f t="shared" si="25"/>
        <v>0</v>
      </c>
    </row>
    <row r="50" spans="1:30">
      <c r="A50" s="3">
        <v>49</v>
      </c>
      <c r="B50" s="3" t="s">
        <v>31</v>
      </c>
      <c r="C50" s="4">
        <f t="shared" si="0"/>
        <v>27021</v>
      </c>
      <c r="D50" s="4">
        <f t="shared" si="6"/>
        <v>434</v>
      </c>
      <c r="E50" s="3">
        <v>1044</v>
      </c>
      <c r="F50" s="4">
        <f t="shared" si="27"/>
        <v>26750</v>
      </c>
      <c r="G50" s="4">
        <f t="shared" si="13"/>
        <v>27412</v>
      </c>
      <c r="H50" s="4">
        <f t="shared" si="14"/>
        <v>24669</v>
      </c>
      <c r="I50" s="4">
        <f t="shared" si="15"/>
        <v>17373</v>
      </c>
      <c r="J50" s="4">
        <f t="shared" si="16"/>
        <v>0</v>
      </c>
      <c r="K50" s="4">
        <f t="shared" si="28"/>
        <v>0</v>
      </c>
      <c r="L50" s="4">
        <f t="shared" si="29"/>
        <v>391</v>
      </c>
      <c r="M50" s="4">
        <f t="shared" si="19"/>
        <v>0</v>
      </c>
      <c r="N50" s="4">
        <f t="shared" si="20"/>
        <v>0</v>
      </c>
      <c r="O50" s="4">
        <f t="shared" si="21"/>
        <v>0</v>
      </c>
      <c r="P50" s="4">
        <f t="shared" si="22"/>
        <v>1</v>
      </c>
      <c r="Q50" s="4">
        <f>IF(MIN($K50:$O50)=L50,IF(SUM($P50:P50)=1,0,1),0)</f>
        <v>0</v>
      </c>
      <c r="R50" s="4">
        <f>IF(MIN($K50:$O50)=M50,IF(SUM($P50:Q50)=1,0,1),0)</f>
        <v>0</v>
      </c>
      <c r="S50" s="4">
        <f>IF(MIN($K50:$O50)=N50,IF(SUM($P50:R50)=1,0,1),0)</f>
        <v>0</v>
      </c>
      <c r="T50" s="4">
        <f t="shared" si="23"/>
        <v>28065</v>
      </c>
      <c r="U50" s="6">
        <f t="shared" si="1"/>
        <v>7</v>
      </c>
      <c r="V50" s="6">
        <f t="shared" si="2"/>
        <v>47</v>
      </c>
      <c r="W50" s="6">
        <f t="shared" si="3"/>
        <v>45</v>
      </c>
      <c r="X50" s="4" t="str">
        <f t="shared" si="4"/>
        <v>14:47:45</v>
      </c>
      <c r="Y50" s="4">
        <f t="shared" si="26"/>
        <v>1044</v>
      </c>
      <c r="Z50" s="4">
        <f t="shared" si="30"/>
        <v>0</v>
      </c>
      <c r="AA50" s="4">
        <f t="shared" si="31"/>
        <v>1</v>
      </c>
      <c r="AB50" s="4">
        <f t="shared" si="32"/>
        <v>0</v>
      </c>
      <c r="AC50" s="4">
        <f t="shared" si="24"/>
        <v>0</v>
      </c>
      <c r="AD50" s="4">
        <f t="shared" si="25"/>
        <v>0</v>
      </c>
    </row>
    <row r="51" spans="1:30">
      <c r="A51" s="3">
        <v>50</v>
      </c>
      <c r="B51" s="3" t="s">
        <v>20</v>
      </c>
      <c r="C51" s="4">
        <f t="shared" si="0"/>
        <v>27854</v>
      </c>
      <c r="D51" s="4">
        <f t="shared" si="6"/>
        <v>833</v>
      </c>
      <c r="E51" s="3">
        <v>1125</v>
      </c>
      <c r="F51" s="4">
        <f t="shared" si="27"/>
        <v>28065</v>
      </c>
      <c r="G51" s="4">
        <f t="shared" si="13"/>
        <v>27412</v>
      </c>
      <c r="H51" s="4">
        <f t="shared" si="14"/>
        <v>24669</v>
      </c>
      <c r="I51" s="4">
        <f t="shared" si="15"/>
        <v>17373</v>
      </c>
      <c r="J51" s="4">
        <f t="shared" si="16"/>
        <v>0</v>
      </c>
      <c r="K51" s="4">
        <f t="shared" si="28"/>
        <v>211</v>
      </c>
      <c r="L51" s="4">
        <f t="shared" si="29"/>
        <v>0</v>
      </c>
      <c r="M51" s="4">
        <f t="shared" si="19"/>
        <v>0</v>
      </c>
      <c r="N51" s="4">
        <f t="shared" si="20"/>
        <v>0</v>
      </c>
      <c r="O51" s="4">
        <f t="shared" si="21"/>
        <v>0</v>
      </c>
      <c r="P51" s="4">
        <f t="shared" si="22"/>
        <v>0</v>
      </c>
      <c r="Q51" s="4">
        <f>IF(MIN($K51:$O51)=L51,IF(SUM($P51:P51)=1,0,1),0)</f>
        <v>1</v>
      </c>
      <c r="R51" s="4">
        <f>IF(MIN($K51:$O51)=M51,IF(SUM($P51:Q51)=1,0,1),0)</f>
        <v>0</v>
      </c>
      <c r="S51" s="4">
        <f>IF(MIN($K51:$O51)=N51,IF(SUM($P51:R51)=1,0,1),0)</f>
        <v>0</v>
      </c>
      <c r="T51" s="4">
        <f t="shared" si="23"/>
        <v>28979</v>
      </c>
      <c r="U51" s="6">
        <f t="shared" si="1"/>
        <v>8</v>
      </c>
      <c r="V51" s="6">
        <f t="shared" si="2"/>
        <v>2</v>
      </c>
      <c r="W51" s="6">
        <f t="shared" si="3"/>
        <v>59</v>
      </c>
      <c r="X51" s="4" t="str">
        <f t="shared" si="4"/>
        <v>15:02:59</v>
      </c>
      <c r="Y51" s="4">
        <f t="shared" si="26"/>
        <v>1125</v>
      </c>
      <c r="Z51" s="4">
        <f t="shared" si="30"/>
        <v>1</v>
      </c>
      <c r="AA51" s="4">
        <f t="shared" si="31"/>
        <v>0</v>
      </c>
      <c r="AB51" s="4">
        <f t="shared" si="32"/>
        <v>0</v>
      </c>
      <c r="AC51" s="4">
        <f t="shared" si="24"/>
        <v>0</v>
      </c>
      <c r="AD51" s="4">
        <f t="shared" si="25"/>
        <v>0</v>
      </c>
    </row>
    <row r="52" spans="1:30">
      <c r="A52" s="3">
        <v>51</v>
      </c>
      <c r="B52" s="3" t="s">
        <v>21</v>
      </c>
      <c r="C52" s="4">
        <f t="shared" si="0"/>
        <v>28083</v>
      </c>
      <c r="D52" s="4">
        <f t="shared" si="6"/>
        <v>229</v>
      </c>
      <c r="E52" s="3">
        <v>1050</v>
      </c>
      <c r="F52" s="4">
        <f t="shared" si="27"/>
        <v>28065</v>
      </c>
      <c r="G52" s="4">
        <f t="shared" si="13"/>
        <v>28979</v>
      </c>
      <c r="H52" s="4">
        <f t="shared" si="14"/>
        <v>24669</v>
      </c>
      <c r="I52" s="4">
        <f t="shared" si="15"/>
        <v>17373</v>
      </c>
      <c r="J52" s="4">
        <f t="shared" si="16"/>
        <v>0</v>
      </c>
      <c r="K52" s="4">
        <f t="shared" si="28"/>
        <v>0</v>
      </c>
      <c r="L52" s="4">
        <f t="shared" si="29"/>
        <v>896</v>
      </c>
      <c r="M52" s="4">
        <f t="shared" si="19"/>
        <v>0</v>
      </c>
      <c r="N52" s="4">
        <f t="shared" si="20"/>
        <v>0</v>
      </c>
      <c r="O52" s="4">
        <f t="shared" si="21"/>
        <v>0</v>
      </c>
      <c r="P52" s="4">
        <f t="shared" si="22"/>
        <v>1</v>
      </c>
      <c r="Q52" s="4">
        <f>IF(MIN($K52:$O52)=L52,IF(SUM($P52:P52)=1,0,1),0)</f>
        <v>0</v>
      </c>
      <c r="R52" s="4">
        <f>IF(MIN($K52:$O52)=M52,IF(SUM($P52:Q52)=1,0,1),0)</f>
        <v>0</v>
      </c>
      <c r="S52" s="4">
        <f>IF(MIN($K52:$O52)=N52,IF(SUM($P52:R52)=1,0,1),0)</f>
        <v>0</v>
      </c>
      <c r="T52" s="4">
        <f t="shared" si="23"/>
        <v>29133</v>
      </c>
      <c r="U52" s="6">
        <f t="shared" si="1"/>
        <v>8</v>
      </c>
      <c r="V52" s="6">
        <f t="shared" si="2"/>
        <v>5</v>
      </c>
      <c r="W52" s="6">
        <f t="shared" si="3"/>
        <v>33</v>
      </c>
      <c r="X52" s="4" t="str">
        <f t="shared" si="4"/>
        <v>15:05:33</v>
      </c>
      <c r="Y52" s="4">
        <f t="shared" si="26"/>
        <v>1050</v>
      </c>
      <c r="Z52" s="4">
        <f t="shared" si="30"/>
        <v>0</v>
      </c>
      <c r="AA52" s="4">
        <f t="shared" si="31"/>
        <v>1</v>
      </c>
      <c r="AB52" s="4">
        <f t="shared" si="32"/>
        <v>0</v>
      </c>
      <c r="AC52" s="4">
        <f t="shared" si="24"/>
        <v>0</v>
      </c>
      <c r="AD52" s="4">
        <f t="shared" si="25"/>
        <v>0</v>
      </c>
    </row>
    <row r="53" spans="1:30">
      <c r="A53" s="3">
        <v>52</v>
      </c>
      <c r="B53" s="3" t="s">
        <v>66</v>
      </c>
      <c r="C53" s="4">
        <f t="shared" si="0"/>
        <v>29153</v>
      </c>
      <c r="D53" s="4">
        <f t="shared" si="6"/>
        <v>1070</v>
      </c>
      <c r="E53" s="3">
        <v>1041</v>
      </c>
      <c r="F53" s="4">
        <f t="shared" si="27"/>
        <v>29133</v>
      </c>
      <c r="G53" s="4">
        <f t="shared" si="13"/>
        <v>28979</v>
      </c>
      <c r="H53" s="4">
        <f t="shared" si="14"/>
        <v>24669</v>
      </c>
      <c r="I53" s="4">
        <f t="shared" si="15"/>
        <v>17373</v>
      </c>
      <c r="J53" s="4">
        <f t="shared" si="16"/>
        <v>0</v>
      </c>
      <c r="K53" s="4">
        <f t="shared" si="28"/>
        <v>0</v>
      </c>
      <c r="L53" s="4">
        <f t="shared" si="29"/>
        <v>0</v>
      </c>
      <c r="M53" s="4">
        <f t="shared" si="19"/>
        <v>0</v>
      </c>
      <c r="N53" s="4">
        <f t="shared" si="20"/>
        <v>0</v>
      </c>
      <c r="O53" s="4">
        <f t="shared" si="21"/>
        <v>0</v>
      </c>
      <c r="P53" s="4">
        <f t="shared" si="22"/>
        <v>1</v>
      </c>
      <c r="Q53" s="4">
        <f>IF(MIN($K53:$O53)=L53,IF(SUM($P53:P53)=1,0,1),0)</f>
        <v>0</v>
      </c>
      <c r="R53" s="4">
        <f>IF(MIN($K53:$O53)=M53,IF(SUM($P53:Q53)=1,0,1),0)</f>
        <v>0</v>
      </c>
      <c r="S53" s="4">
        <f>IF(MIN($K53:$O53)=N53,IF(SUM($P53:R53)=1,0,1),0)</f>
        <v>0</v>
      </c>
      <c r="T53" s="4">
        <f t="shared" si="23"/>
        <v>30194</v>
      </c>
      <c r="U53" s="6">
        <f t="shared" si="1"/>
        <v>8</v>
      </c>
      <c r="V53" s="6">
        <f t="shared" si="2"/>
        <v>23</v>
      </c>
      <c r="W53" s="6">
        <f t="shared" si="3"/>
        <v>14</v>
      </c>
      <c r="X53" s="4" t="str">
        <f t="shared" si="4"/>
        <v>15:23:14</v>
      </c>
      <c r="Y53" s="4">
        <f t="shared" si="26"/>
        <v>1041</v>
      </c>
      <c r="Z53" s="4">
        <f t="shared" si="30"/>
        <v>0</v>
      </c>
      <c r="AA53" s="4">
        <f t="shared" si="31"/>
        <v>0</v>
      </c>
      <c r="AB53" s="4">
        <f t="shared" si="32"/>
        <v>0</v>
      </c>
      <c r="AC53" s="4">
        <f t="shared" si="24"/>
        <v>0</v>
      </c>
      <c r="AD53" s="4">
        <f t="shared" si="25"/>
        <v>0</v>
      </c>
    </row>
    <row r="54" spans="1:30">
      <c r="A54" s="3">
        <v>53</v>
      </c>
      <c r="B54" s="3" t="s">
        <v>40</v>
      </c>
      <c r="C54" s="4">
        <f t="shared" si="0"/>
        <v>29552</v>
      </c>
      <c r="D54" s="4">
        <f t="shared" si="6"/>
        <v>399</v>
      </c>
      <c r="E54" s="3">
        <v>978</v>
      </c>
      <c r="F54" s="4">
        <f t="shared" si="27"/>
        <v>30194</v>
      </c>
      <c r="G54" s="4">
        <f t="shared" si="13"/>
        <v>28979</v>
      </c>
      <c r="H54" s="4">
        <f t="shared" si="14"/>
        <v>24669</v>
      </c>
      <c r="I54" s="4">
        <f t="shared" si="15"/>
        <v>17373</v>
      </c>
      <c r="J54" s="4">
        <f t="shared" si="16"/>
        <v>0</v>
      </c>
      <c r="K54" s="4">
        <f t="shared" si="28"/>
        <v>642</v>
      </c>
      <c r="L54" s="4">
        <f t="shared" si="29"/>
        <v>0</v>
      </c>
      <c r="M54" s="4">
        <f t="shared" si="19"/>
        <v>0</v>
      </c>
      <c r="N54" s="4">
        <f t="shared" si="20"/>
        <v>0</v>
      </c>
      <c r="O54" s="4">
        <f t="shared" si="21"/>
        <v>0</v>
      </c>
      <c r="P54" s="4">
        <f t="shared" si="22"/>
        <v>0</v>
      </c>
      <c r="Q54" s="4">
        <f>IF(MIN($K54:$O54)=L54,IF(SUM($P54:P54)=1,0,1),0)</f>
        <v>1</v>
      </c>
      <c r="R54" s="4">
        <f>IF(MIN($K54:$O54)=M54,IF(SUM($P54:Q54)=1,0,1),0)</f>
        <v>0</v>
      </c>
      <c r="S54" s="4">
        <f>IF(MIN($K54:$O54)=N54,IF(SUM($P54:R54)=1,0,1),0)</f>
        <v>0</v>
      </c>
      <c r="T54" s="4">
        <f t="shared" si="23"/>
        <v>30530</v>
      </c>
      <c r="U54" s="6">
        <f t="shared" si="1"/>
        <v>8</v>
      </c>
      <c r="V54" s="6">
        <f t="shared" si="2"/>
        <v>28</v>
      </c>
      <c r="W54" s="6">
        <f t="shared" si="3"/>
        <v>50</v>
      </c>
      <c r="X54" s="4" t="str">
        <f t="shared" si="4"/>
        <v>15:28:50</v>
      </c>
      <c r="Y54" s="4">
        <f t="shared" si="26"/>
        <v>978</v>
      </c>
      <c r="Z54" s="4">
        <f t="shared" si="30"/>
        <v>1</v>
      </c>
      <c r="AA54" s="4">
        <f t="shared" si="31"/>
        <v>0</v>
      </c>
      <c r="AB54" s="4">
        <f t="shared" si="32"/>
        <v>0</v>
      </c>
      <c r="AC54" s="4">
        <f t="shared" si="24"/>
        <v>0</v>
      </c>
      <c r="AD54" s="4">
        <f t="shared" si="25"/>
        <v>0</v>
      </c>
    </row>
    <row r="55" spans="1:30">
      <c r="A55" s="3">
        <v>54</v>
      </c>
      <c r="B55" s="3" t="s">
        <v>14</v>
      </c>
      <c r="C55" s="4">
        <f t="shared" si="0"/>
        <v>30269</v>
      </c>
      <c r="D55" s="4">
        <f t="shared" si="6"/>
        <v>717</v>
      </c>
      <c r="E55" s="3">
        <v>921</v>
      </c>
      <c r="F55" s="4">
        <f t="shared" si="27"/>
        <v>30194</v>
      </c>
      <c r="G55" s="4">
        <f t="shared" si="13"/>
        <v>30530</v>
      </c>
      <c r="H55" s="4">
        <f t="shared" si="14"/>
        <v>24669</v>
      </c>
      <c r="I55" s="4">
        <f t="shared" si="15"/>
        <v>17373</v>
      </c>
      <c r="J55" s="4">
        <f t="shared" si="16"/>
        <v>0</v>
      </c>
      <c r="K55" s="4">
        <f t="shared" si="28"/>
        <v>0</v>
      </c>
      <c r="L55" s="4">
        <f t="shared" si="29"/>
        <v>261</v>
      </c>
      <c r="M55" s="4">
        <f t="shared" si="19"/>
        <v>0</v>
      </c>
      <c r="N55" s="4">
        <f t="shared" si="20"/>
        <v>0</v>
      </c>
      <c r="O55" s="4">
        <f t="shared" si="21"/>
        <v>0</v>
      </c>
      <c r="P55" s="4">
        <f t="shared" si="22"/>
        <v>1</v>
      </c>
      <c r="Q55" s="4">
        <f>IF(MIN($K55:$O55)=L55,IF(SUM($P55:P55)=1,0,1),0)</f>
        <v>0</v>
      </c>
      <c r="R55" s="4">
        <f>IF(MIN($K55:$O55)=M55,IF(SUM($P55:Q55)=1,0,1),0)</f>
        <v>0</v>
      </c>
      <c r="S55" s="4">
        <f>IF(MIN($K55:$O55)=N55,IF(SUM($P55:R55)=1,0,1),0)</f>
        <v>0</v>
      </c>
      <c r="T55" s="4">
        <f t="shared" si="23"/>
        <v>31190</v>
      </c>
      <c r="U55" s="6">
        <f t="shared" si="1"/>
        <v>8</v>
      </c>
      <c r="V55" s="6">
        <f t="shared" si="2"/>
        <v>39</v>
      </c>
      <c r="W55" s="6">
        <f t="shared" si="3"/>
        <v>50</v>
      </c>
      <c r="X55" s="4" t="str">
        <f t="shared" si="4"/>
        <v>15:39:50</v>
      </c>
      <c r="Y55" s="4">
        <f t="shared" si="26"/>
        <v>921</v>
      </c>
      <c r="Z55" s="4">
        <f t="shared" si="30"/>
        <v>0</v>
      </c>
      <c r="AA55" s="4">
        <f t="shared" si="31"/>
        <v>1</v>
      </c>
      <c r="AB55" s="4">
        <f t="shared" si="32"/>
        <v>0</v>
      </c>
      <c r="AC55" s="4">
        <f t="shared" si="24"/>
        <v>0</v>
      </c>
      <c r="AD55" s="4">
        <f t="shared" si="25"/>
        <v>0</v>
      </c>
    </row>
    <row r="56" spans="1:30">
      <c r="A56" s="3">
        <v>55</v>
      </c>
      <c r="B56" s="3" t="s">
        <v>50</v>
      </c>
      <c r="C56" s="4">
        <f t="shared" si="0"/>
        <v>30651</v>
      </c>
      <c r="D56" s="4">
        <f t="shared" si="6"/>
        <v>382</v>
      </c>
      <c r="E56" s="3">
        <v>957</v>
      </c>
      <c r="F56" s="4">
        <f t="shared" si="27"/>
        <v>31190</v>
      </c>
      <c r="G56" s="4">
        <f t="shared" si="13"/>
        <v>30530</v>
      </c>
      <c r="H56" s="4">
        <f t="shared" si="14"/>
        <v>24669</v>
      </c>
      <c r="I56" s="4">
        <f t="shared" si="15"/>
        <v>17373</v>
      </c>
      <c r="J56" s="4">
        <f t="shared" si="16"/>
        <v>0</v>
      </c>
      <c r="K56" s="4">
        <f t="shared" si="28"/>
        <v>539</v>
      </c>
      <c r="L56" s="4">
        <f t="shared" si="29"/>
        <v>0</v>
      </c>
      <c r="M56" s="4">
        <f t="shared" si="19"/>
        <v>0</v>
      </c>
      <c r="N56" s="4">
        <f t="shared" si="20"/>
        <v>0</v>
      </c>
      <c r="O56" s="4">
        <f t="shared" si="21"/>
        <v>0</v>
      </c>
      <c r="P56" s="4">
        <f t="shared" si="22"/>
        <v>0</v>
      </c>
      <c r="Q56" s="4">
        <f>IF(MIN($K56:$O56)=L56,IF(SUM($P56:P56)=1,0,1),0)</f>
        <v>1</v>
      </c>
      <c r="R56" s="4">
        <f>IF(MIN($K56:$O56)=M56,IF(SUM($P56:Q56)=1,0,1),0)</f>
        <v>0</v>
      </c>
      <c r="S56" s="4">
        <f>IF(MIN($K56:$O56)=N56,IF(SUM($P56:R56)=1,0,1),0)</f>
        <v>0</v>
      </c>
      <c r="T56" s="4">
        <f t="shared" si="23"/>
        <v>31608</v>
      </c>
      <c r="U56" s="6">
        <f t="shared" si="1"/>
        <v>8</v>
      </c>
      <c r="V56" s="6">
        <f t="shared" si="2"/>
        <v>46</v>
      </c>
      <c r="W56" s="6">
        <f t="shared" si="3"/>
        <v>48</v>
      </c>
      <c r="X56" s="4" t="str">
        <f t="shared" si="4"/>
        <v>15:46:48</v>
      </c>
      <c r="Y56" s="4">
        <f t="shared" si="26"/>
        <v>957</v>
      </c>
      <c r="Z56" s="4">
        <f t="shared" si="30"/>
        <v>1</v>
      </c>
      <c r="AA56" s="4">
        <f t="shared" si="31"/>
        <v>0</v>
      </c>
      <c r="AB56" s="4">
        <f t="shared" si="32"/>
        <v>0</v>
      </c>
      <c r="AC56" s="4">
        <f t="shared" si="24"/>
        <v>0</v>
      </c>
      <c r="AD56" s="4">
        <f t="shared" si="25"/>
        <v>0</v>
      </c>
    </row>
    <row r="57" spans="1:30">
      <c r="A57" s="3">
        <v>56</v>
      </c>
      <c r="B57" s="3" t="s">
        <v>19</v>
      </c>
      <c r="C57" s="4">
        <f t="shared" si="0"/>
        <v>30887</v>
      </c>
      <c r="D57" s="4">
        <f t="shared" si="6"/>
        <v>236</v>
      </c>
      <c r="E57" s="3">
        <v>1026</v>
      </c>
      <c r="F57" s="4">
        <f t="shared" si="27"/>
        <v>31190</v>
      </c>
      <c r="G57" s="4">
        <f t="shared" si="13"/>
        <v>31608</v>
      </c>
      <c r="H57" s="4">
        <f t="shared" si="14"/>
        <v>24669</v>
      </c>
      <c r="I57" s="4">
        <f t="shared" si="15"/>
        <v>17373</v>
      </c>
      <c r="J57" s="4">
        <f t="shared" si="16"/>
        <v>0</v>
      </c>
      <c r="K57" s="4">
        <f t="shared" si="28"/>
        <v>303</v>
      </c>
      <c r="L57" s="4">
        <f t="shared" si="29"/>
        <v>721</v>
      </c>
      <c r="M57" s="4">
        <f t="shared" si="19"/>
        <v>0</v>
      </c>
      <c r="N57" s="4">
        <f t="shared" si="20"/>
        <v>0</v>
      </c>
      <c r="O57" s="4">
        <f t="shared" si="21"/>
        <v>0</v>
      </c>
      <c r="P57" s="4">
        <f t="shared" si="22"/>
        <v>0</v>
      </c>
      <c r="Q57" s="4">
        <f>IF(MIN($K57:$O57)=L57,IF(SUM($P57:P57)=1,0,1),0)</f>
        <v>0</v>
      </c>
      <c r="R57" s="4">
        <f>IF(MIN($K57:$O57)=M57,IF(SUM($P57:Q57)=1,0,1),0)</f>
        <v>1</v>
      </c>
      <c r="S57" s="4">
        <f>IF(MIN($K57:$O57)=N57,IF(SUM($P57:R57)=1,0,1),0)</f>
        <v>0</v>
      </c>
      <c r="T57" s="4">
        <f t="shared" si="23"/>
        <v>31913</v>
      </c>
      <c r="U57" s="6">
        <f t="shared" si="1"/>
        <v>8</v>
      </c>
      <c r="V57" s="6">
        <f t="shared" si="2"/>
        <v>51</v>
      </c>
      <c r="W57" s="6">
        <f t="shared" si="3"/>
        <v>53</v>
      </c>
      <c r="X57" s="4" t="str">
        <f t="shared" si="4"/>
        <v>15:51:53</v>
      </c>
      <c r="Y57" s="4">
        <f t="shared" si="26"/>
        <v>1026</v>
      </c>
      <c r="Z57" s="4">
        <f t="shared" si="30"/>
        <v>2</v>
      </c>
      <c r="AA57" s="4">
        <f t="shared" si="31"/>
        <v>1</v>
      </c>
      <c r="AB57" s="4">
        <f t="shared" si="32"/>
        <v>0</v>
      </c>
      <c r="AC57" s="4">
        <f t="shared" si="24"/>
        <v>0</v>
      </c>
      <c r="AD57" s="4">
        <f t="shared" si="25"/>
        <v>0</v>
      </c>
    </row>
    <row r="58" spans="1:30">
      <c r="A58" s="3">
        <v>57</v>
      </c>
      <c r="B58" s="3" t="s">
        <v>9</v>
      </c>
      <c r="C58" s="4">
        <f t="shared" si="0"/>
        <v>31415</v>
      </c>
      <c r="D58" s="4">
        <f t="shared" si="6"/>
        <v>528</v>
      </c>
      <c r="E58" s="3">
        <v>1110</v>
      </c>
      <c r="F58" s="4">
        <f t="shared" si="27"/>
        <v>31190</v>
      </c>
      <c r="G58" s="4">
        <f t="shared" si="13"/>
        <v>31608</v>
      </c>
      <c r="H58" s="4">
        <f t="shared" si="14"/>
        <v>31913</v>
      </c>
      <c r="I58" s="4">
        <f t="shared" si="15"/>
        <v>17373</v>
      </c>
      <c r="J58" s="4">
        <f t="shared" si="16"/>
        <v>0</v>
      </c>
      <c r="K58" s="4">
        <f t="shared" si="28"/>
        <v>0</v>
      </c>
      <c r="L58" s="4">
        <f t="shared" si="29"/>
        <v>193</v>
      </c>
      <c r="M58" s="4">
        <f t="shared" si="19"/>
        <v>498</v>
      </c>
      <c r="N58" s="4">
        <f t="shared" si="20"/>
        <v>0</v>
      </c>
      <c r="O58" s="4">
        <f t="shared" si="21"/>
        <v>0</v>
      </c>
      <c r="P58" s="4">
        <f t="shared" si="22"/>
        <v>1</v>
      </c>
      <c r="Q58" s="4">
        <f>IF(MIN($K58:$O58)=L58,IF(SUM($P58:P58)=1,0,1),0)</f>
        <v>0</v>
      </c>
      <c r="R58" s="4">
        <f>IF(MIN($K58:$O58)=M58,IF(SUM($P58:Q58)=1,0,1),0)</f>
        <v>0</v>
      </c>
      <c r="S58" s="4">
        <f>IF(MIN($K58:$O58)=N58,IF(SUM($P58:R58)=1,0,1),0)</f>
        <v>0</v>
      </c>
      <c r="T58" s="4">
        <f t="shared" si="23"/>
        <v>32525</v>
      </c>
      <c r="U58" s="6">
        <f t="shared" si="1"/>
        <v>9</v>
      </c>
      <c r="V58" s="6">
        <f t="shared" si="2"/>
        <v>2</v>
      </c>
      <c r="W58" s="6">
        <f t="shared" si="3"/>
        <v>5</v>
      </c>
      <c r="X58" s="4" t="str">
        <f t="shared" si="4"/>
        <v>16:02:05</v>
      </c>
      <c r="Y58" s="4">
        <f t="shared" si="26"/>
        <v>1110</v>
      </c>
      <c r="Z58" s="4">
        <f t="shared" si="30"/>
        <v>0</v>
      </c>
      <c r="AA58" s="4">
        <f t="shared" si="31"/>
        <v>2</v>
      </c>
      <c r="AB58" s="4">
        <f t="shared" si="32"/>
        <v>1</v>
      </c>
      <c r="AC58" s="4">
        <f t="shared" si="24"/>
        <v>0</v>
      </c>
      <c r="AD58" s="4">
        <f t="shared" si="25"/>
        <v>0</v>
      </c>
    </row>
    <row r="59" spans="1:30">
      <c r="A59" s="3">
        <v>58</v>
      </c>
      <c r="B59" s="3" t="s">
        <v>44</v>
      </c>
      <c r="C59" s="4">
        <f t="shared" si="0"/>
        <v>31910</v>
      </c>
      <c r="D59" s="4">
        <f t="shared" si="6"/>
        <v>495</v>
      </c>
      <c r="E59" s="3">
        <v>960</v>
      </c>
      <c r="F59" s="4">
        <f t="shared" si="27"/>
        <v>32525</v>
      </c>
      <c r="G59" s="4">
        <f t="shared" si="13"/>
        <v>31608</v>
      </c>
      <c r="H59" s="4">
        <f t="shared" si="14"/>
        <v>31913</v>
      </c>
      <c r="I59" s="4">
        <f t="shared" si="15"/>
        <v>17373</v>
      </c>
      <c r="J59" s="4">
        <f t="shared" si="16"/>
        <v>0</v>
      </c>
      <c r="K59" s="4">
        <f t="shared" si="28"/>
        <v>615</v>
      </c>
      <c r="L59" s="4">
        <f t="shared" si="29"/>
        <v>0</v>
      </c>
      <c r="M59" s="4">
        <f t="shared" si="19"/>
        <v>3</v>
      </c>
      <c r="N59" s="4">
        <f t="shared" si="20"/>
        <v>0</v>
      </c>
      <c r="O59" s="4">
        <f t="shared" si="21"/>
        <v>0</v>
      </c>
      <c r="P59" s="4">
        <f t="shared" si="22"/>
        <v>0</v>
      </c>
      <c r="Q59" s="4">
        <f>IF(MIN($K59:$O59)=L59,IF(SUM($P59:P59)=1,0,1),0)</f>
        <v>1</v>
      </c>
      <c r="R59" s="4">
        <f>IF(MIN($K59:$O59)=M59,IF(SUM($P59:Q59)=1,0,1),0)</f>
        <v>0</v>
      </c>
      <c r="S59" s="4">
        <f>IF(MIN($K59:$O59)=N59,IF(SUM($P59:R59)=1,0,1),0)</f>
        <v>0</v>
      </c>
      <c r="T59" s="4">
        <f t="shared" si="23"/>
        <v>32870</v>
      </c>
      <c r="U59" s="6">
        <f t="shared" si="1"/>
        <v>9</v>
      </c>
      <c r="V59" s="6">
        <f t="shared" si="2"/>
        <v>7</v>
      </c>
      <c r="W59" s="6">
        <f t="shared" si="3"/>
        <v>50</v>
      </c>
      <c r="X59" s="4" t="str">
        <f t="shared" si="4"/>
        <v>16:07:50</v>
      </c>
      <c r="Y59" s="4">
        <f t="shared" si="26"/>
        <v>960</v>
      </c>
      <c r="Z59" s="4">
        <f t="shared" si="30"/>
        <v>1</v>
      </c>
      <c r="AA59" s="4">
        <f t="shared" si="31"/>
        <v>0</v>
      </c>
      <c r="AB59" s="4">
        <f t="shared" si="32"/>
        <v>2</v>
      </c>
      <c r="AC59" s="4">
        <f t="shared" si="24"/>
        <v>0</v>
      </c>
      <c r="AD59" s="4">
        <f t="shared" si="25"/>
        <v>0</v>
      </c>
    </row>
    <row r="60" spans="1:30">
      <c r="A60" s="3">
        <v>59</v>
      </c>
      <c r="B60" s="3" t="s">
        <v>67</v>
      </c>
      <c r="C60" s="4">
        <f t="shared" si="0"/>
        <v>32220</v>
      </c>
      <c r="D60" s="4">
        <f t="shared" si="6"/>
        <v>310</v>
      </c>
      <c r="E60" s="3">
        <v>831</v>
      </c>
      <c r="F60" s="4">
        <f t="shared" si="27"/>
        <v>32525</v>
      </c>
      <c r="G60" s="4">
        <f t="shared" si="13"/>
        <v>32870</v>
      </c>
      <c r="H60" s="4">
        <f t="shared" si="14"/>
        <v>31913</v>
      </c>
      <c r="I60" s="4">
        <f t="shared" si="15"/>
        <v>17373</v>
      </c>
      <c r="J60" s="4">
        <f t="shared" si="16"/>
        <v>0</v>
      </c>
      <c r="K60" s="4">
        <f t="shared" si="28"/>
        <v>305</v>
      </c>
      <c r="L60" s="4">
        <f t="shared" si="29"/>
        <v>650</v>
      </c>
      <c r="M60" s="4">
        <f t="shared" si="19"/>
        <v>0</v>
      </c>
      <c r="N60" s="4">
        <f t="shared" si="20"/>
        <v>0</v>
      </c>
      <c r="O60" s="4">
        <f t="shared" si="21"/>
        <v>0</v>
      </c>
      <c r="P60" s="4">
        <f t="shared" si="22"/>
        <v>0</v>
      </c>
      <c r="Q60" s="4">
        <f>IF(MIN($K60:$O60)=L60,IF(SUM($P60:P60)=1,0,1),0)</f>
        <v>0</v>
      </c>
      <c r="R60" s="4">
        <f>IF(MIN($K60:$O60)=M60,IF(SUM($P60:Q60)=1,0,1),0)</f>
        <v>1</v>
      </c>
      <c r="S60" s="4">
        <f>IF(MIN($K60:$O60)=N60,IF(SUM($P60:R60)=1,0,1),0)</f>
        <v>0</v>
      </c>
      <c r="T60" s="4">
        <f t="shared" si="23"/>
        <v>33051</v>
      </c>
      <c r="U60" s="6">
        <f t="shared" si="1"/>
        <v>9</v>
      </c>
      <c r="V60" s="6">
        <f t="shared" si="2"/>
        <v>10</v>
      </c>
      <c r="W60" s="6">
        <f t="shared" si="3"/>
        <v>51</v>
      </c>
      <c r="X60" s="4" t="str">
        <f t="shared" si="4"/>
        <v>16:10:51</v>
      </c>
      <c r="Y60" s="4">
        <f t="shared" si="26"/>
        <v>831</v>
      </c>
      <c r="Z60" s="4">
        <f t="shared" si="30"/>
        <v>2</v>
      </c>
      <c r="AA60" s="4">
        <f t="shared" si="31"/>
        <v>1</v>
      </c>
      <c r="AB60" s="4">
        <f t="shared" si="32"/>
        <v>0</v>
      </c>
      <c r="AC60" s="4">
        <f t="shared" si="24"/>
        <v>0</v>
      </c>
      <c r="AD60" s="4">
        <f t="shared" si="25"/>
        <v>0</v>
      </c>
    </row>
    <row r="61" spans="1:30">
      <c r="A61" s="3">
        <v>60</v>
      </c>
      <c r="B61" s="3" t="s">
        <v>13</v>
      </c>
      <c r="C61" s="4">
        <f t="shared" si="0"/>
        <v>32868</v>
      </c>
      <c r="D61" s="4">
        <f t="shared" si="6"/>
        <v>648</v>
      </c>
      <c r="E61" s="3">
        <v>930</v>
      </c>
      <c r="F61" s="4">
        <f t="shared" si="27"/>
        <v>32525</v>
      </c>
      <c r="G61" s="4">
        <f t="shared" si="13"/>
        <v>32870</v>
      </c>
      <c r="H61" s="4">
        <f t="shared" si="14"/>
        <v>33051</v>
      </c>
      <c r="I61" s="4">
        <f t="shared" si="15"/>
        <v>17373</v>
      </c>
      <c r="J61" s="4">
        <f t="shared" si="16"/>
        <v>0</v>
      </c>
      <c r="K61" s="4">
        <f t="shared" si="28"/>
        <v>0</v>
      </c>
      <c r="L61" s="4">
        <f t="shared" si="29"/>
        <v>2</v>
      </c>
      <c r="M61" s="4">
        <f t="shared" si="19"/>
        <v>183</v>
      </c>
      <c r="N61" s="4">
        <f t="shared" si="20"/>
        <v>0</v>
      </c>
      <c r="O61" s="4">
        <f t="shared" si="21"/>
        <v>0</v>
      </c>
      <c r="P61" s="4">
        <f t="shared" si="22"/>
        <v>1</v>
      </c>
      <c r="Q61" s="4">
        <f>IF(MIN($K61:$O61)=L61,IF(SUM($P61:P61)=1,0,1),0)</f>
        <v>0</v>
      </c>
      <c r="R61" s="4">
        <f>IF(MIN($K61:$O61)=M61,IF(SUM($P61:Q61)=1,0,1),0)</f>
        <v>0</v>
      </c>
      <c r="S61" s="4">
        <f>IF(MIN($K61:$O61)=N61,IF(SUM($P61:R61)=1,0,1),0)</f>
        <v>0</v>
      </c>
      <c r="T61" s="4">
        <f t="shared" si="23"/>
        <v>33798</v>
      </c>
      <c r="U61" s="6">
        <f t="shared" si="1"/>
        <v>9</v>
      </c>
      <c r="V61" s="6">
        <f t="shared" si="2"/>
        <v>23</v>
      </c>
      <c r="W61" s="6">
        <f t="shared" si="3"/>
        <v>18</v>
      </c>
      <c r="X61" s="4" t="str">
        <f t="shared" si="4"/>
        <v>16:23:18</v>
      </c>
      <c r="Y61" s="4">
        <f t="shared" si="26"/>
        <v>930</v>
      </c>
      <c r="Z61" s="4">
        <f t="shared" si="30"/>
        <v>0</v>
      </c>
      <c r="AA61" s="4">
        <f t="shared" si="31"/>
        <v>2</v>
      </c>
      <c r="AB61" s="4">
        <f t="shared" si="32"/>
        <v>1</v>
      </c>
      <c r="AC61" s="4">
        <f t="shared" si="24"/>
        <v>0</v>
      </c>
      <c r="AD61" s="4">
        <f t="shared" si="25"/>
        <v>0</v>
      </c>
    </row>
    <row r="62" spans="1:30">
      <c r="A62" s="3">
        <v>61</v>
      </c>
      <c r="B62" s="3" t="s">
        <v>53</v>
      </c>
      <c r="C62" s="4">
        <f t="shared" si="0"/>
        <v>33548</v>
      </c>
      <c r="D62" s="4">
        <f t="shared" si="6"/>
        <v>680</v>
      </c>
      <c r="E62" s="3">
        <v>825</v>
      </c>
      <c r="F62" s="4">
        <f t="shared" si="27"/>
        <v>33798</v>
      </c>
      <c r="G62" s="4">
        <f t="shared" si="13"/>
        <v>32870</v>
      </c>
      <c r="H62" s="4">
        <f t="shared" si="14"/>
        <v>33051</v>
      </c>
      <c r="I62" s="4">
        <f t="shared" si="15"/>
        <v>17373</v>
      </c>
      <c r="J62" s="4">
        <f t="shared" si="16"/>
        <v>0</v>
      </c>
      <c r="K62" s="4">
        <f t="shared" si="28"/>
        <v>250</v>
      </c>
      <c r="L62" s="4">
        <f t="shared" si="29"/>
        <v>0</v>
      </c>
      <c r="M62" s="4">
        <f t="shared" si="19"/>
        <v>0</v>
      </c>
      <c r="N62" s="4">
        <f t="shared" si="20"/>
        <v>0</v>
      </c>
      <c r="O62" s="4">
        <f t="shared" si="21"/>
        <v>0</v>
      </c>
      <c r="P62" s="4">
        <f t="shared" si="22"/>
        <v>0</v>
      </c>
      <c r="Q62" s="4">
        <f>IF(MIN($K62:$O62)=L62,IF(SUM($P62:P62)=1,0,1),0)</f>
        <v>1</v>
      </c>
      <c r="R62" s="4">
        <f>IF(MIN($K62:$O62)=M62,IF(SUM($P62:Q62)=1,0,1),0)</f>
        <v>0</v>
      </c>
      <c r="S62" s="4">
        <f>IF(MIN($K62:$O62)=N62,IF(SUM($P62:R62)=1,0,1),0)</f>
        <v>0</v>
      </c>
      <c r="T62" s="4">
        <f t="shared" si="23"/>
        <v>34373</v>
      </c>
      <c r="U62" s="6">
        <f t="shared" si="1"/>
        <v>9</v>
      </c>
      <c r="V62" s="6">
        <f t="shared" si="2"/>
        <v>32</v>
      </c>
      <c r="W62" s="6">
        <f t="shared" si="3"/>
        <v>53</v>
      </c>
      <c r="X62" s="4" t="str">
        <f t="shared" si="4"/>
        <v>16:32:53</v>
      </c>
      <c r="Y62" s="4">
        <f t="shared" si="26"/>
        <v>825</v>
      </c>
      <c r="Z62" s="4">
        <f t="shared" si="30"/>
        <v>1</v>
      </c>
      <c r="AA62" s="4">
        <f t="shared" si="31"/>
        <v>0</v>
      </c>
      <c r="AB62" s="4">
        <f t="shared" si="32"/>
        <v>0</v>
      </c>
      <c r="AC62" s="4">
        <f t="shared" si="24"/>
        <v>0</v>
      </c>
      <c r="AD62" s="4">
        <f t="shared" si="25"/>
        <v>0</v>
      </c>
    </row>
    <row r="63" spans="1:30">
      <c r="A63" s="3">
        <v>62</v>
      </c>
      <c r="B63" s="3" t="s">
        <v>38</v>
      </c>
      <c r="C63" s="4">
        <f t="shared" si="0"/>
        <v>34346</v>
      </c>
      <c r="D63" s="4">
        <f t="shared" si="6"/>
        <v>798</v>
      </c>
      <c r="E63" s="3">
        <v>918</v>
      </c>
      <c r="F63" s="4">
        <f t="shared" si="27"/>
        <v>33798</v>
      </c>
      <c r="G63" s="4">
        <f t="shared" si="13"/>
        <v>34373</v>
      </c>
      <c r="H63" s="4">
        <f t="shared" si="14"/>
        <v>33051</v>
      </c>
      <c r="I63" s="4">
        <f t="shared" si="15"/>
        <v>17373</v>
      </c>
      <c r="J63" s="4">
        <f t="shared" si="16"/>
        <v>0</v>
      </c>
      <c r="K63" s="4">
        <f t="shared" si="28"/>
        <v>0</v>
      </c>
      <c r="L63" s="4">
        <f t="shared" si="29"/>
        <v>27</v>
      </c>
      <c r="M63" s="4">
        <f t="shared" si="19"/>
        <v>0</v>
      </c>
      <c r="N63" s="4">
        <f t="shared" si="20"/>
        <v>0</v>
      </c>
      <c r="O63" s="4">
        <f t="shared" si="21"/>
        <v>0</v>
      </c>
      <c r="P63" s="4">
        <f t="shared" si="22"/>
        <v>1</v>
      </c>
      <c r="Q63" s="4">
        <f>IF(MIN($K63:$O63)=L63,IF(SUM($P63:P63)=1,0,1),0)</f>
        <v>0</v>
      </c>
      <c r="R63" s="4">
        <f>IF(MIN($K63:$O63)=M63,IF(SUM($P63:Q63)=1,0,1),0)</f>
        <v>0</v>
      </c>
      <c r="S63" s="4">
        <f>IF(MIN($K63:$O63)=N63,IF(SUM($P63:R63)=1,0,1),0)</f>
        <v>0</v>
      </c>
      <c r="T63" s="4">
        <f t="shared" si="23"/>
        <v>35264</v>
      </c>
      <c r="U63" s="6">
        <f t="shared" si="1"/>
        <v>9</v>
      </c>
      <c r="V63" s="6">
        <f t="shared" si="2"/>
        <v>47</v>
      </c>
      <c r="W63" s="6">
        <f t="shared" si="3"/>
        <v>44</v>
      </c>
      <c r="X63" s="4" t="str">
        <f t="shared" si="4"/>
        <v>16:47:44</v>
      </c>
      <c r="Y63" s="4">
        <f t="shared" si="26"/>
        <v>918</v>
      </c>
      <c r="Z63" s="4">
        <f t="shared" si="30"/>
        <v>0</v>
      </c>
      <c r="AA63" s="4">
        <f t="shared" si="31"/>
        <v>1</v>
      </c>
      <c r="AB63" s="4">
        <f t="shared" si="32"/>
        <v>0</v>
      </c>
      <c r="AC63" s="4">
        <f t="shared" si="24"/>
        <v>0</v>
      </c>
      <c r="AD63" s="4">
        <f t="shared" si="25"/>
        <v>0</v>
      </c>
    </row>
    <row r="64" spans="1:30">
      <c r="A64" s="3">
        <v>63</v>
      </c>
      <c r="B64" s="3" t="s">
        <v>23</v>
      </c>
      <c r="C64" s="4">
        <f t="shared" si="0"/>
        <v>34570</v>
      </c>
      <c r="D64" s="4">
        <f t="shared" si="6"/>
        <v>224</v>
      </c>
      <c r="E64" s="3">
        <v>840</v>
      </c>
      <c r="F64" s="4">
        <f t="shared" si="27"/>
        <v>35264</v>
      </c>
      <c r="G64" s="4">
        <f t="shared" si="13"/>
        <v>34373</v>
      </c>
      <c r="H64" s="4">
        <f t="shared" si="14"/>
        <v>33051</v>
      </c>
      <c r="I64" s="4">
        <f t="shared" si="15"/>
        <v>17373</v>
      </c>
      <c r="J64" s="4">
        <f t="shared" si="16"/>
        <v>0</v>
      </c>
      <c r="K64" s="4">
        <f t="shared" si="28"/>
        <v>694</v>
      </c>
      <c r="L64" s="4">
        <f t="shared" si="29"/>
        <v>0</v>
      </c>
      <c r="M64" s="4">
        <f t="shared" si="19"/>
        <v>0</v>
      </c>
      <c r="N64" s="4">
        <f t="shared" si="20"/>
        <v>0</v>
      </c>
      <c r="O64" s="4">
        <f t="shared" si="21"/>
        <v>0</v>
      </c>
      <c r="P64" s="4">
        <f t="shared" si="22"/>
        <v>0</v>
      </c>
      <c r="Q64" s="4">
        <f>IF(MIN($K64:$O64)=L64,IF(SUM($P64:P64)=1,0,1),0)</f>
        <v>1</v>
      </c>
      <c r="R64" s="4">
        <f>IF(MIN($K64:$O64)=M64,IF(SUM($P64:Q64)=1,0,1),0)</f>
        <v>0</v>
      </c>
      <c r="S64" s="4">
        <f>IF(MIN($K64:$O64)=N64,IF(SUM($P64:R64)=1,0,1),0)</f>
        <v>0</v>
      </c>
      <c r="T64" s="4">
        <f t="shared" si="23"/>
        <v>35410</v>
      </c>
      <c r="U64" s="6">
        <f t="shared" si="1"/>
        <v>9</v>
      </c>
      <c r="V64" s="6">
        <f t="shared" si="2"/>
        <v>50</v>
      </c>
      <c r="W64" s="6">
        <f t="shared" si="3"/>
        <v>10</v>
      </c>
      <c r="X64" s="4" t="str">
        <f t="shared" si="4"/>
        <v>16:50:10</v>
      </c>
      <c r="Y64" s="4">
        <f t="shared" si="26"/>
        <v>840</v>
      </c>
      <c r="Z64" s="4">
        <f t="shared" si="30"/>
        <v>1</v>
      </c>
      <c r="AA64" s="4">
        <f t="shared" si="31"/>
        <v>0</v>
      </c>
      <c r="AB64" s="4">
        <f t="shared" si="32"/>
        <v>0</v>
      </c>
      <c r="AC64" s="4">
        <f t="shared" si="24"/>
        <v>0</v>
      </c>
      <c r="AD64" s="4">
        <f t="shared" si="25"/>
        <v>0</v>
      </c>
    </row>
    <row r="65" spans="1:30">
      <c r="A65" s="3">
        <v>64</v>
      </c>
      <c r="B65" s="3" t="s">
        <v>39</v>
      </c>
      <c r="C65" s="4">
        <f t="shared" si="0"/>
        <v>35641</v>
      </c>
      <c r="D65" s="4">
        <f t="shared" si="6"/>
        <v>1071</v>
      </c>
      <c r="E65" s="3">
        <v>951</v>
      </c>
      <c r="F65" s="4">
        <f t="shared" si="27"/>
        <v>35264</v>
      </c>
      <c r="G65" s="4">
        <f t="shared" si="13"/>
        <v>35410</v>
      </c>
      <c r="H65" s="4">
        <f t="shared" si="14"/>
        <v>33051</v>
      </c>
      <c r="I65" s="4">
        <f t="shared" si="15"/>
        <v>17373</v>
      </c>
      <c r="J65" s="4">
        <f t="shared" si="16"/>
        <v>0</v>
      </c>
      <c r="K65" s="4">
        <f t="shared" si="28"/>
        <v>0</v>
      </c>
      <c r="L65" s="4">
        <f t="shared" si="29"/>
        <v>0</v>
      </c>
      <c r="M65" s="4">
        <f t="shared" si="19"/>
        <v>0</v>
      </c>
      <c r="N65" s="4">
        <f t="shared" si="20"/>
        <v>0</v>
      </c>
      <c r="O65" s="4">
        <f t="shared" si="21"/>
        <v>0</v>
      </c>
      <c r="P65" s="4">
        <f t="shared" si="22"/>
        <v>1</v>
      </c>
      <c r="Q65" s="4">
        <f>IF(MIN($K65:$O65)=L65,IF(SUM($P65:P65)=1,0,1),0)</f>
        <v>0</v>
      </c>
      <c r="R65" s="4">
        <f>IF(MIN($K65:$O65)=M65,IF(SUM($P65:Q65)=1,0,1),0)</f>
        <v>0</v>
      </c>
      <c r="S65" s="4">
        <f>IF(MIN($K65:$O65)=N65,IF(SUM($P65:R65)=1,0,1),0)</f>
        <v>0</v>
      </c>
      <c r="T65" s="4">
        <f t="shared" si="23"/>
        <v>36592</v>
      </c>
      <c r="U65" s="6">
        <f t="shared" si="1"/>
        <v>10</v>
      </c>
      <c r="V65" s="6">
        <f t="shared" si="2"/>
        <v>9</v>
      </c>
      <c r="W65" s="6">
        <f t="shared" si="3"/>
        <v>52</v>
      </c>
      <c r="X65" s="4" t="str">
        <f t="shared" si="4"/>
        <v>17:09:52</v>
      </c>
      <c r="Y65" s="4">
        <f t="shared" si="26"/>
        <v>951</v>
      </c>
      <c r="Z65" s="4">
        <f t="shared" si="30"/>
        <v>0</v>
      </c>
      <c r="AA65" s="4">
        <f t="shared" si="31"/>
        <v>0</v>
      </c>
      <c r="AB65" s="4">
        <f t="shared" si="32"/>
        <v>0</v>
      </c>
      <c r="AC65" s="4">
        <f t="shared" si="24"/>
        <v>0</v>
      </c>
      <c r="AD65" s="4">
        <f t="shared" si="25"/>
        <v>0</v>
      </c>
    </row>
    <row r="66" spans="1:30">
      <c r="A66" s="3">
        <v>65</v>
      </c>
      <c r="B66" s="3" t="s">
        <v>1</v>
      </c>
      <c r="C66" s="4">
        <f t="shared" ref="C66:C70" si="33">3600*(LEFT(B66,2)-7)+60*LEFT(RIGHT(B66,5),2)+RIGHT(B66,2)</f>
        <v>36175</v>
      </c>
      <c r="D66" s="4">
        <f t="shared" si="6"/>
        <v>534</v>
      </c>
      <c r="E66" s="3">
        <v>852</v>
      </c>
      <c r="F66" s="4">
        <f t="shared" si="27"/>
        <v>36592</v>
      </c>
      <c r="G66" s="4">
        <f t="shared" si="13"/>
        <v>35410</v>
      </c>
      <c r="H66" s="4">
        <f t="shared" si="14"/>
        <v>33051</v>
      </c>
      <c r="I66" s="4">
        <f t="shared" si="15"/>
        <v>17373</v>
      </c>
      <c r="J66" s="4">
        <f t="shared" si="16"/>
        <v>0</v>
      </c>
      <c r="K66" s="4">
        <f t="shared" si="28"/>
        <v>417</v>
      </c>
      <c r="L66" s="4">
        <f t="shared" si="29"/>
        <v>0</v>
      </c>
      <c r="M66" s="4">
        <f t="shared" si="19"/>
        <v>0</v>
      </c>
      <c r="N66" s="4">
        <f t="shared" si="20"/>
        <v>0</v>
      </c>
      <c r="O66" s="4">
        <f t="shared" si="21"/>
        <v>0</v>
      </c>
      <c r="P66" s="4">
        <f t="shared" si="22"/>
        <v>0</v>
      </c>
      <c r="Q66" s="4">
        <f>IF(MIN($K66:$O66)=L66,IF(SUM($P66:P66)=1,0,1),0)</f>
        <v>1</v>
      </c>
      <c r="R66" s="4">
        <f>IF(MIN($K66:$O66)=M66,IF(SUM($P66:Q66)=1,0,1),0)</f>
        <v>0</v>
      </c>
      <c r="S66" s="4">
        <f>IF(MIN($K66:$O66)=N66,IF(SUM($P66:R66)=1,0,1),0)</f>
        <v>0</v>
      </c>
      <c r="T66" s="4">
        <f t="shared" si="23"/>
        <v>37027</v>
      </c>
      <c r="U66" s="6">
        <f t="shared" ref="U66:U70" si="34">_xlfn.FLOOR.MATH(T66/3600)</f>
        <v>10</v>
      </c>
      <c r="V66" s="6">
        <f t="shared" ref="V66:V70" si="35">_xlfn.FLOOR.MATH((T66-3600*U66)/60)</f>
        <v>17</v>
      </c>
      <c r="W66" s="6">
        <f t="shared" ref="W66:W70" si="36">T66-3600*U66-60*V66</f>
        <v>7</v>
      </c>
      <c r="X66" s="4" t="str">
        <f t="shared" ref="X66:X70" si="37">TEXT(7+U66,"00") &amp; ":" &amp; TEXT(V66,"00") &amp; ":" &amp; TEXT(W66,"00")</f>
        <v>17:17:07</v>
      </c>
      <c r="Y66" s="4">
        <f t="shared" si="26"/>
        <v>852</v>
      </c>
      <c r="Z66" s="4">
        <f t="shared" si="30"/>
        <v>1</v>
      </c>
      <c r="AA66" s="4">
        <f t="shared" si="31"/>
        <v>0</v>
      </c>
      <c r="AB66" s="4">
        <f t="shared" si="32"/>
        <v>0</v>
      </c>
      <c r="AC66" s="4">
        <f t="shared" si="24"/>
        <v>0</v>
      </c>
      <c r="AD66" s="4">
        <f t="shared" si="25"/>
        <v>0</v>
      </c>
    </row>
    <row r="67" spans="1:30">
      <c r="A67" s="3">
        <v>66</v>
      </c>
      <c r="B67" s="3" t="s">
        <v>61</v>
      </c>
      <c r="C67" s="4">
        <f t="shared" si="33"/>
        <v>36961</v>
      </c>
      <c r="D67" s="4">
        <f t="shared" ref="D67:D70" si="38">C67-C66</f>
        <v>786</v>
      </c>
      <c r="E67" s="3">
        <v>966</v>
      </c>
      <c r="F67" s="4">
        <f t="shared" si="27"/>
        <v>36592</v>
      </c>
      <c r="G67" s="4">
        <f t="shared" si="13"/>
        <v>37027</v>
      </c>
      <c r="H67" s="4">
        <f t="shared" si="14"/>
        <v>33051</v>
      </c>
      <c r="I67" s="4">
        <f t="shared" si="15"/>
        <v>17373</v>
      </c>
      <c r="J67" s="4">
        <f t="shared" si="16"/>
        <v>0</v>
      </c>
      <c r="K67" s="4">
        <f t="shared" si="28"/>
        <v>0</v>
      </c>
      <c r="L67" s="4">
        <f t="shared" si="29"/>
        <v>66</v>
      </c>
      <c r="M67" s="4">
        <f t="shared" si="19"/>
        <v>0</v>
      </c>
      <c r="N67" s="4">
        <f t="shared" si="20"/>
        <v>0</v>
      </c>
      <c r="O67" s="4">
        <f t="shared" si="21"/>
        <v>0</v>
      </c>
      <c r="P67" s="4">
        <f t="shared" ref="P67:P70" si="39">IF(MIN($K67:$O67)=K67,1,0)</f>
        <v>1</v>
      </c>
      <c r="Q67" s="4">
        <f>IF(MIN($K67:$O67)=L67,IF(SUM($P67:P67)=1,0,1),0)</f>
        <v>0</v>
      </c>
      <c r="R67" s="4">
        <f>IF(MIN($K67:$O67)=M67,IF(SUM($P67:Q67)=1,0,1),0)</f>
        <v>0</v>
      </c>
      <c r="S67" s="4">
        <f>IF(MIN($K67:$O67)=N67,IF(SUM($P67:R67)=1,0,1),0)</f>
        <v>0</v>
      </c>
      <c r="T67" s="4">
        <f t="shared" ref="T67:T70" si="40">MIN(K67,L67,M67)+E67+C67</f>
        <v>37927</v>
      </c>
      <c r="U67" s="6">
        <f t="shared" si="34"/>
        <v>10</v>
      </c>
      <c r="V67" s="6">
        <f t="shared" si="35"/>
        <v>32</v>
      </c>
      <c r="W67" s="6">
        <f t="shared" si="36"/>
        <v>7</v>
      </c>
      <c r="X67" s="4" t="str">
        <f t="shared" si="37"/>
        <v>17:32:07</v>
      </c>
      <c r="Y67" s="4">
        <f t="shared" si="26"/>
        <v>966</v>
      </c>
      <c r="Z67" s="4">
        <f t="shared" si="30"/>
        <v>0</v>
      </c>
      <c r="AA67" s="4">
        <f t="shared" si="31"/>
        <v>1</v>
      </c>
      <c r="AB67" s="4">
        <f t="shared" si="32"/>
        <v>0</v>
      </c>
      <c r="AC67" s="4">
        <f t="shared" si="24"/>
        <v>0</v>
      </c>
      <c r="AD67" s="4">
        <f t="shared" si="25"/>
        <v>0</v>
      </c>
    </row>
    <row r="68" spans="1:30">
      <c r="A68" s="3">
        <v>67</v>
      </c>
      <c r="B68" s="3" t="s">
        <v>10</v>
      </c>
      <c r="C68" s="4">
        <f t="shared" si="33"/>
        <v>37452</v>
      </c>
      <c r="D68" s="4">
        <f t="shared" si="38"/>
        <v>491</v>
      </c>
      <c r="E68" s="3">
        <v>1098</v>
      </c>
      <c r="F68" s="4">
        <f t="shared" si="27"/>
        <v>37927</v>
      </c>
      <c r="G68" s="4">
        <f t="shared" ref="G68:G70" si="41">IF(Q67=1,T67,G67)</f>
        <v>37027</v>
      </c>
      <c r="H68" s="4">
        <f t="shared" ref="H68:H70" si="42">IF(R67=1,T67,H67)</f>
        <v>33051</v>
      </c>
      <c r="I68" s="4">
        <f t="shared" ref="I68:I70" si="43">IF(S67=1,T67,I67)</f>
        <v>17373</v>
      </c>
      <c r="J68" s="4">
        <f t="shared" ref="J68:J70" si="44">IF(SUM(P67:S67)=0,T67,J67)</f>
        <v>0</v>
      </c>
      <c r="K68" s="4">
        <f t="shared" si="28"/>
        <v>475</v>
      </c>
      <c r="L68" s="4">
        <f t="shared" si="29"/>
        <v>0</v>
      </c>
      <c r="M68" s="4">
        <f t="shared" ref="M68:M70" si="45">MAX(0,H68-C68)</f>
        <v>0</v>
      </c>
      <c r="N68" s="4">
        <f t="shared" ref="N68:N70" si="46">MAX(0,I68-$C68)</f>
        <v>0</v>
      </c>
      <c r="O68" s="4">
        <f t="shared" ref="O68:O70" si="47">MAX(0,J68-$C68)</f>
        <v>0</v>
      </c>
      <c r="P68" s="4">
        <f t="shared" si="39"/>
        <v>0</v>
      </c>
      <c r="Q68" s="4">
        <f>IF(MIN($K68:$O68)=L68,IF(SUM($P68:P68)=1,0,1),0)</f>
        <v>1</v>
      </c>
      <c r="R68" s="4">
        <f>IF(MIN($K68:$O68)=M68,IF(SUM($P68:Q68)=1,0,1),0)</f>
        <v>0</v>
      </c>
      <c r="S68" s="4">
        <f>IF(MIN($K68:$O68)=N68,IF(SUM($P68:R68)=1,0,1),0)</f>
        <v>0</v>
      </c>
      <c r="T68" s="4">
        <f t="shared" si="40"/>
        <v>38550</v>
      </c>
      <c r="U68" s="6">
        <f t="shared" si="34"/>
        <v>10</v>
      </c>
      <c r="V68" s="6">
        <f t="shared" si="35"/>
        <v>42</v>
      </c>
      <c r="W68" s="6">
        <f t="shared" si="36"/>
        <v>30</v>
      </c>
      <c r="X68" s="4" t="str">
        <f t="shared" si="37"/>
        <v>17:42:30</v>
      </c>
      <c r="Y68" s="4">
        <f t="shared" si="26"/>
        <v>1098</v>
      </c>
      <c r="Z68" s="4">
        <f t="shared" si="30"/>
        <v>1</v>
      </c>
      <c r="AA68" s="4">
        <f t="shared" si="31"/>
        <v>0</v>
      </c>
      <c r="AB68" s="4">
        <f t="shared" si="32"/>
        <v>0</v>
      </c>
      <c r="AC68" s="4">
        <f t="shared" ref="AC68:AC70" si="48">IF(N68=0,0,AC67+1)</f>
        <v>0</v>
      </c>
      <c r="AD68" s="4">
        <f t="shared" ref="AD68:AD70" si="49">IF(O68=0,0,AD67+1)</f>
        <v>0</v>
      </c>
    </row>
    <row r="69" spans="1:30">
      <c r="A69" s="3">
        <v>68</v>
      </c>
      <c r="B69" s="3" t="s">
        <v>62</v>
      </c>
      <c r="C69" s="4">
        <f t="shared" si="33"/>
        <v>38541</v>
      </c>
      <c r="D69" s="4">
        <f t="shared" si="38"/>
        <v>1089</v>
      </c>
      <c r="E69" s="3">
        <v>1062</v>
      </c>
      <c r="F69" s="4">
        <f t="shared" si="27"/>
        <v>37927</v>
      </c>
      <c r="G69" s="4">
        <f t="shared" si="41"/>
        <v>38550</v>
      </c>
      <c r="H69" s="4">
        <f t="shared" si="42"/>
        <v>33051</v>
      </c>
      <c r="I69" s="4">
        <f t="shared" si="43"/>
        <v>17373</v>
      </c>
      <c r="J69" s="4">
        <f t="shared" si="44"/>
        <v>0</v>
      </c>
      <c r="K69" s="4">
        <f t="shared" si="28"/>
        <v>0</v>
      </c>
      <c r="L69" s="4">
        <f t="shared" si="29"/>
        <v>9</v>
      </c>
      <c r="M69" s="4">
        <f t="shared" si="45"/>
        <v>0</v>
      </c>
      <c r="N69" s="4">
        <f t="shared" si="46"/>
        <v>0</v>
      </c>
      <c r="O69" s="4">
        <f t="shared" si="47"/>
        <v>0</v>
      </c>
      <c r="P69" s="4">
        <f t="shared" si="39"/>
        <v>1</v>
      </c>
      <c r="Q69" s="4">
        <f>IF(MIN($K69:$O69)=L69,IF(SUM($P69:P69)=1,0,1),0)</f>
        <v>0</v>
      </c>
      <c r="R69" s="4">
        <f>IF(MIN($K69:$O69)=M69,IF(SUM($P69:Q69)=1,0,1),0)</f>
        <v>0</v>
      </c>
      <c r="S69" s="4">
        <f>IF(MIN($K69:$O69)=N69,IF(SUM($P69:R69)=1,0,1),0)</f>
        <v>0</v>
      </c>
      <c r="T69" s="4">
        <f t="shared" si="40"/>
        <v>39603</v>
      </c>
      <c r="U69" s="6">
        <f t="shared" si="34"/>
        <v>11</v>
      </c>
      <c r="V69" s="6">
        <f t="shared" si="35"/>
        <v>0</v>
      </c>
      <c r="W69" s="6">
        <f t="shared" si="36"/>
        <v>3</v>
      </c>
      <c r="X69" s="4" t="str">
        <f t="shared" si="37"/>
        <v>18:00:03</v>
      </c>
      <c r="Y69" s="4">
        <f t="shared" si="26"/>
        <v>1062</v>
      </c>
      <c r="Z69" s="4">
        <f t="shared" si="30"/>
        <v>0</v>
      </c>
      <c r="AA69" s="4">
        <f t="shared" si="31"/>
        <v>1</v>
      </c>
      <c r="AB69" s="4">
        <f t="shared" si="32"/>
        <v>0</v>
      </c>
      <c r="AC69" s="4">
        <f t="shared" si="48"/>
        <v>0</v>
      </c>
      <c r="AD69" s="4">
        <f t="shared" si="49"/>
        <v>0</v>
      </c>
    </row>
    <row r="70" spans="1:30">
      <c r="A70" s="3">
        <v>69</v>
      </c>
      <c r="B70" s="3" t="s">
        <v>30</v>
      </c>
      <c r="C70" s="4">
        <f t="shared" si="33"/>
        <v>39307</v>
      </c>
      <c r="D70" s="4">
        <f t="shared" si="38"/>
        <v>766</v>
      </c>
      <c r="E70" s="3">
        <v>879</v>
      </c>
      <c r="F70" s="4">
        <f t="shared" si="27"/>
        <v>39603</v>
      </c>
      <c r="G70" s="4">
        <f t="shared" si="41"/>
        <v>38550</v>
      </c>
      <c r="H70" s="4">
        <f t="shared" si="42"/>
        <v>33051</v>
      </c>
      <c r="I70" s="4">
        <f t="shared" si="43"/>
        <v>17373</v>
      </c>
      <c r="J70" s="4">
        <f t="shared" si="44"/>
        <v>0</v>
      </c>
      <c r="K70" s="4">
        <f t="shared" si="28"/>
        <v>296</v>
      </c>
      <c r="L70" s="4">
        <f t="shared" si="29"/>
        <v>0</v>
      </c>
      <c r="M70" s="4">
        <f t="shared" si="45"/>
        <v>0</v>
      </c>
      <c r="N70" s="4">
        <f t="shared" si="46"/>
        <v>0</v>
      </c>
      <c r="O70" s="4">
        <f t="shared" si="47"/>
        <v>0</v>
      </c>
      <c r="P70" s="4">
        <f t="shared" si="39"/>
        <v>0</v>
      </c>
      <c r="Q70" s="4">
        <f>IF(MIN($K70:$O70)=L70,IF(SUM($P70:P70)=1,0,1),0)</f>
        <v>1</v>
      </c>
      <c r="R70" s="4">
        <f>IF(MIN($K70:$O70)=M70,IF(SUM($P70:Q70)=1,0,1),0)</f>
        <v>0</v>
      </c>
      <c r="S70" s="4">
        <f>IF(MIN($K70:$O70)=N70,IF(SUM($P70:R70)=1,0,1),0)</f>
        <v>0</v>
      </c>
      <c r="T70" s="4">
        <f t="shared" si="40"/>
        <v>40186</v>
      </c>
      <c r="U70" s="6">
        <f t="shared" si="34"/>
        <v>11</v>
      </c>
      <c r="V70" s="6">
        <f t="shared" si="35"/>
        <v>9</v>
      </c>
      <c r="W70" s="6">
        <f t="shared" si="36"/>
        <v>46</v>
      </c>
      <c r="X70" s="4" t="str">
        <f t="shared" si="37"/>
        <v>18:09:46</v>
      </c>
      <c r="Y70" s="4">
        <f t="shared" si="26"/>
        <v>879</v>
      </c>
      <c r="Z70" s="4">
        <f t="shared" si="30"/>
        <v>1</v>
      </c>
      <c r="AA70" s="4">
        <f t="shared" si="31"/>
        <v>0</v>
      </c>
      <c r="AB70" s="4">
        <f t="shared" si="32"/>
        <v>0</v>
      </c>
      <c r="AC70" s="4">
        <f t="shared" si="48"/>
        <v>0</v>
      </c>
      <c r="AD70" s="4">
        <f t="shared" si="49"/>
        <v>0</v>
      </c>
    </row>
    <row r="71" spans="1:30">
      <c r="A71" s="9" t="s">
        <v>101</v>
      </c>
      <c r="B71" s="9"/>
      <c r="C71" s="9"/>
      <c r="D71" s="9">
        <f>SUM(D2:D70)</f>
        <v>39307</v>
      </c>
      <c r="E71" s="9">
        <f>SUM(E2:E70)</f>
        <v>65265</v>
      </c>
      <c r="F71" s="9"/>
      <c r="G71" s="9"/>
      <c r="H71" s="9"/>
      <c r="I71" s="9"/>
      <c r="J71" s="9"/>
      <c r="K71" s="9">
        <f>SUM(K2:K70)</f>
        <v>14031</v>
      </c>
      <c r="L71" s="9">
        <f>SUM(L2:L70)</f>
        <v>11583</v>
      </c>
      <c r="M71" s="9">
        <f>SUM(M2:M70)</f>
        <v>3064</v>
      </c>
      <c r="N71" s="9">
        <f t="shared" ref="N71:O71" si="50">SUM(N2:N70)</f>
        <v>632</v>
      </c>
      <c r="O71" s="9">
        <f t="shared" si="50"/>
        <v>0</v>
      </c>
      <c r="P71" s="9"/>
      <c r="Q71" s="9"/>
      <c r="R71" s="9"/>
      <c r="S71" s="9"/>
      <c r="T71" s="9"/>
      <c r="U71" s="9"/>
      <c r="V71" s="9"/>
      <c r="W71" s="9"/>
      <c r="X71" s="9"/>
      <c r="Y71" s="9">
        <f>SUM(Y2:Y70)</f>
        <v>65398</v>
      </c>
      <c r="Z71" s="9">
        <f t="shared" ref="Z71:AD71" si="51">SUM(Z2:Z70)</f>
        <v>48</v>
      </c>
      <c r="AA71" s="9">
        <f t="shared" si="51"/>
        <v>41</v>
      </c>
      <c r="AB71" s="9">
        <f t="shared" si="51"/>
        <v>12</v>
      </c>
      <c r="AC71" s="9">
        <f t="shared" si="51"/>
        <v>1</v>
      </c>
      <c r="AD71" s="9">
        <f t="shared" si="51"/>
        <v>0</v>
      </c>
    </row>
    <row r="72" spans="1:30">
      <c r="A72" s="9" t="s">
        <v>102</v>
      </c>
      <c r="B72" s="9"/>
      <c r="C72" s="9"/>
      <c r="D72" s="9">
        <f>AVERAGE(D2:D70)</f>
        <v>569.66666666666663</v>
      </c>
      <c r="E72" s="9">
        <f>AVERAGE(E2:E70)</f>
        <v>945.86956521739125</v>
      </c>
      <c r="F72" s="9"/>
      <c r="G72" s="9"/>
      <c r="H72" s="9"/>
      <c r="I72" s="9"/>
      <c r="J72" s="9"/>
      <c r="K72" s="9">
        <f>AVERAGE(K2:K70)</f>
        <v>203.34782608695653</v>
      </c>
      <c r="L72" s="9">
        <f>AVERAGE(L2:L70)</f>
        <v>167.86956521739131</v>
      </c>
      <c r="M72" s="9">
        <f>AVERAGE(M2:M70)</f>
        <v>44.405797101449274</v>
      </c>
      <c r="N72" s="9">
        <f t="shared" ref="N72:O72" si="52">AVERAGE(N2:N70)</f>
        <v>9.1594202898550723</v>
      </c>
      <c r="O72" s="9">
        <f t="shared" si="52"/>
        <v>0</v>
      </c>
      <c r="P72" s="9"/>
      <c r="Q72" s="9"/>
      <c r="R72" s="9"/>
      <c r="S72" s="9"/>
      <c r="T72" s="9"/>
      <c r="U72" s="9">
        <f>AVERAGE(U2:U70)</f>
        <v>5.0289855072463769</v>
      </c>
      <c r="V72" s="9">
        <f>AVERAGE(V2:V70)</f>
        <v>27.913043478260871</v>
      </c>
      <c r="W72" s="9">
        <f>AVERAGE(W2:W70)</f>
        <v>29.913043478260871</v>
      </c>
      <c r="X72" s="9"/>
      <c r="Y72" s="9">
        <f>AVERAGE(Y2:Y70)</f>
        <v>947.79710144927537</v>
      </c>
      <c r="Z72" s="9">
        <f>AVERAGE(Z2:Z70)</f>
        <v>0.69565217391304346</v>
      </c>
      <c r="AA72" s="9">
        <f>AVERAGE(AA2:AA70)</f>
        <v>0.59420289855072461</v>
      </c>
      <c r="AB72" s="9">
        <f>AVERAGE(AB2:AB70)</f>
        <v>0.17391304347826086</v>
      </c>
      <c r="AC72" s="9">
        <f t="shared" ref="AC72:AD72" si="53">AVERAGE(AC2:AC70)</f>
        <v>1.4492753623188406E-2</v>
      </c>
      <c r="AD72" s="9">
        <f t="shared" si="53"/>
        <v>0</v>
      </c>
    </row>
    <row r="73" spans="1:30">
      <c r="A73" s="9" t="s">
        <v>103</v>
      </c>
      <c r="B73" s="9"/>
      <c r="C73" s="9"/>
      <c r="D73" s="9">
        <f>MAX(D2:D70)</f>
        <v>1281</v>
      </c>
      <c r="E73" s="9">
        <f>MAX(E2:E70)</f>
        <v>1128</v>
      </c>
      <c r="F73" s="9"/>
      <c r="G73" s="9"/>
      <c r="H73" s="9"/>
      <c r="I73" s="9"/>
      <c r="J73" s="9"/>
      <c r="K73" s="9">
        <f>MAX(K2:K70)</f>
        <v>706</v>
      </c>
      <c r="L73" s="9">
        <f t="shared" ref="L73:M73" si="54">MAX(L2:L70)</f>
        <v>896</v>
      </c>
      <c r="M73" s="9">
        <f t="shared" si="54"/>
        <v>839</v>
      </c>
      <c r="N73" s="9">
        <f t="shared" ref="N73:O73" si="55">MAX(N2:N70)</f>
        <v>632</v>
      </c>
      <c r="O73" s="9">
        <f t="shared" si="55"/>
        <v>0</v>
      </c>
      <c r="P73" s="9"/>
      <c r="Q73" s="9"/>
      <c r="R73" s="9"/>
      <c r="S73" s="9"/>
      <c r="T73" s="9"/>
      <c r="U73" s="9"/>
      <c r="V73" s="9"/>
      <c r="W73" s="9"/>
      <c r="X73" s="9"/>
      <c r="Y73" s="9">
        <f t="shared" ref="Y73:AB73" si="56">MAX(Y2:Y70)</f>
        <v>1128</v>
      </c>
      <c r="Z73" s="9">
        <f t="shared" si="56"/>
        <v>3</v>
      </c>
      <c r="AA73" s="9">
        <f t="shared" si="56"/>
        <v>3</v>
      </c>
      <c r="AB73" s="9">
        <f t="shared" si="56"/>
        <v>2</v>
      </c>
      <c r="AC73" s="9">
        <f t="shared" ref="AC73:AD73" si="57">MAX(AC2:AC70)</f>
        <v>1</v>
      </c>
      <c r="AD73" s="9">
        <f t="shared" si="57"/>
        <v>0</v>
      </c>
    </row>
    <row r="74" spans="1:30">
      <c r="A74" s="9" t="s">
        <v>104</v>
      </c>
      <c r="B74" s="9"/>
      <c r="C74" s="9"/>
      <c r="D74" s="9">
        <f>MIN(D2:D70)</f>
        <v>22</v>
      </c>
      <c r="E74" s="9">
        <f>MIN(E2:E70)</f>
        <v>786</v>
      </c>
      <c r="F74" s="9"/>
      <c r="G74" s="9"/>
      <c r="H74" s="9"/>
      <c r="I74" s="9"/>
      <c r="J74" s="9"/>
      <c r="K74" s="9">
        <f>MIN(K2:K70)</f>
        <v>0</v>
      </c>
      <c r="L74" s="9">
        <f t="shared" ref="L74:M74" si="58">MIN(L2:L70)</f>
        <v>0</v>
      </c>
      <c r="M74" s="9">
        <f t="shared" si="58"/>
        <v>0</v>
      </c>
      <c r="N74" s="9">
        <f t="shared" ref="N74:O74" si="59">MIN(N2:N70)</f>
        <v>0</v>
      </c>
      <c r="O74" s="9">
        <f t="shared" si="59"/>
        <v>0</v>
      </c>
      <c r="P74" s="9"/>
      <c r="Q74" s="9"/>
      <c r="R74" s="9"/>
      <c r="S74" s="9"/>
      <c r="T74" s="9"/>
      <c r="U74" s="9"/>
      <c r="V74" s="9"/>
      <c r="W74" s="9"/>
      <c r="X74" s="9"/>
      <c r="Y74" s="9">
        <f t="shared" ref="Y74:AB74" si="60">MIN(Y2:Y70)</f>
        <v>786</v>
      </c>
      <c r="Z74" s="9">
        <f t="shared" si="60"/>
        <v>0</v>
      </c>
      <c r="AA74" s="9">
        <f t="shared" si="60"/>
        <v>0</v>
      </c>
      <c r="AB74" s="9">
        <f t="shared" si="60"/>
        <v>0</v>
      </c>
      <c r="AC74" s="9">
        <f t="shared" ref="AC74:AD74" si="61">MIN(AC2:AC70)</f>
        <v>0</v>
      </c>
      <c r="AD74" s="9">
        <f t="shared" si="61"/>
        <v>0</v>
      </c>
    </row>
  </sheetData>
  <autoFilter ref="A1:AB72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topLeftCell="G1" zoomScaleNormal="100" workbookViewId="0">
      <pane ySplit="1" topLeftCell="A2" activePane="bottomLeft" state="frozen"/>
      <selection pane="bottomLeft" activeCell="H8" sqref="H8"/>
    </sheetView>
  </sheetViews>
  <sheetFormatPr defaultRowHeight="14.4"/>
  <cols>
    <col min="1" max="1" width="13.5546875" style="1" bestFit="1" customWidth="1"/>
    <col min="2" max="2" width="21.6640625" style="1" bestFit="1" customWidth="1"/>
    <col min="3" max="4" width="21.6640625" style="1" customWidth="1"/>
    <col min="5" max="5" width="20.5546875" style="1" bestFit="1" customWidth="1"/>
    <col min="6" max="7" width="28.77734375" style="1" bestFit="1" customWidth="1"/>
    <col min="8" max="10" width="28.77734375" style="1" customWidth="1"/>
    <col min="11" max="12" width="22.5546875" style="1" bestFit="1" customWidth="1"/>
    <col min="13" max="19" width="22.5546875" style="1" customWidth="1"/>
    <col min="20" max="20" width="18.44140625" style="1" bestFit="1" customWidth="1"/>
    <col min="21" max="21" width="1.21875" style="1" customWidth="1"/>
    <col min="22" max="23" width="1.33203125" style="1" customWidth="1"/>
    <col min="24" max="24" width="24.6640625" style="1" bestFit="1" customWidth="1"/>
    <col min="25" max="25" width="16.109375" style="1" bestFit="1" customWidth="1"/>
    <col min="26" max="30" width="22.88671875" style="1" customWidth="1"/>
    <col min="31" max="16384" width="8.88671875" style="1"/>
  </cols>
  <sheetData>
    <row r="1" spans="1:30">
      <c r="A1" s="2" t="s">
        <v>0</v>
      </c>
      <c r="B1" s="2" t="s">
        <v>71</v>
      </c>
      <c r="C1" s="2" t="s">
        <v>74</v>
      </c>
      <c r="D1" s="2" t="s">
        <v>80</v>
      </c>
      <c r="E1" s="2" t="s">
        <v>70</v>
      </c>
      <c r="F1" s="2" t="s">
        <v>87</v>
      </c>
      <c r="G1" s="2" t="s">
        <v>88</v>
      </c>
      <c r="H1" s="2" t="s">
        <v>89</v>
      </c>
      <c r="I1" s="2" t="s">
        <v>93</v>
      </c>
      <c r="J1" s="2" t="s">
        <v>94</v>
      </c>
      <c r="K1" s="2" t="s">
        <v>82</v>
      </c>
      <c r="L1" s="2" t="s">
        <v>83</v>
      </c>
      <c r="M1" s="2" t="s">
        <v>90</v>
      </c>
      <c r="N1" s="2" t="s">
        <v>95</v>
      </c>
      <c r="O1" s="2" t="s">
        <v>96</v>
      </c>
      <c r="P1" s="2" t="s">
        <v>84</v>
      </c>
      <c r="Q1" s="2" t="s">
        <v>91</v>
      </c>
      <c r="R1" s="2" t="s">
        <v>97</v>
      </c>
      <c r="S1" s="2" t="s">
        <v>98</v>
      </c>
      <c r="T1" s="2" t="s">
        <v>75</v>
      </c>
      <c r="U1" s="2" t="s">
        <v>76</v>
      </c>
      <c r="V1" s="2" t="s">
        <v>77</v>
      </c>
      <c r="W1" s="2" t="s">
        <v>75</v>
      </c>
      <c r="X1" s="2" t="s">
        <v>73</v>
      </c>
      <c r="Y1" s="2" t="s">
        <v>81</v>
      </c>
      <c r="Z1" s="2" t="s">
        <v>85</v>
      </c>
      <c r="AA1" s="2" t="s">
        <v>86</v>
      </c>
      <c r="AB1" s="2" t="s">
        <v>92</v>
      </c>
      <c r="AC1" s="2" t="s">
        <v>99</v>
      </c>
      <c r="AD1" s="2" t="s">
        <v>100</v>
      </c>
    </row>
    <row r="2" spans="1:30">
      <c r="A2" s="3">
        <v>1</v>
      </c>
      <c r="B2" s="3" t="s">
        <v>2</v>
      </c>
      <c r="C2" s="4">
        <f t="shared" ref="C2:C65" si="0">3600*(LEFT(B2,2)-7)+60*LEFT(RIGHT(B2,5),2)+RIGHT(B2,2)</f>
        <v>22</v>
      </c>
      <c r="D2" s="4">
        <f>C2</f>
        <v>22</v>
      </c>
      <c r="E2" s="3">
        <v>7063.2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4">
        <f>IF(MIN($K2:$O2)=K2,1,0)</f>
        <v>1</v>
      </c>
      <c r="Q2" s="4">
        <f>IF(MIN($K2:$O2)=L2,IF(SUM($P2:P2)=1,0,1),0)</f>
        <v>0</v>
      </c>
      <c r="R2" s="4">
        <f>IF(MIN($K2:$O2)=M2,IF(SUM($P2:Q2)=1,0,1),0)</f>
        <v>0</v>
      </c>
      <c r="S2" s="4">
        <f>IF(MIN($K2:$O2)=N2,IF(SUM($P2:R2)=1,0,1),0)</f>
        <v>0</v>
      </c>
      <c r="T2" s="4">
        <f t="shared" ref="T2:T33" si="1">MIN(K2,L2,M2)+E2+C2</f>
        <v>7085.2</v>
      </c>
      <c r="U2" s="6">
        <f t="shared" ref="U2:U65" si="2">_xlfn.FLOOR.MATH(T2/3600)</f>
        <v>1</v>
      </c>
      <c r="V2" s="6">
        <f t="shared" ref="V2:V65" si="3">_xlfn.FLOOR.MATH((T2-3600*U2)/60)</f>
        <v>58</v>
      </c>
      <c r="W2" s="6">
        <f t="shared" ref="W2:W65" si="4">T2-3600*U2-60*V2</f>
        <v>5.1999999999998181</v>
      </c>
      <c r="X2" s="4" t="str">
        <f t="shared" ref="X2:X65" si="5">TEXT(7+U2,"00") &amp; ":" &amp; TEXT(V2,"00") &amp; ":" &amp; TEXT(W2,"00")</f>
        <v>08:58:05</v>
      </c>
      <c r="Y2" s="4">
        <f t="shared" ref="Y2:Y33" si="6">T2-C2</f>
        <v>7063.2</v>
      </c>
      <c r="Z2" s="3">
        <v>0</v>
      </c>
      <c r="AA2" s="3">
        <v>0</v>
      </c>
      <c r="AB2" s="3">
        <v>0</v>
      </c>
      <c r="AC2" s="3">
        <v>0</v>
      </c>
      <c r="AD2" s="3">
        <v>0</v>
      </c>
    </row>
    <row r="3" spans="1:30">
      <c r="A3" s="3">
        <v>2</v>
      </c>
      <c r="B3" s="3" t="s">
        <v>36</v>
      </c>
      <c r="C3" s="4">
        <f t="shared" si="0"/>
        <v>620</v>
      </c>
      <c r="D3" s="4">
        <f t="shared" ref="D3:D66" si="7">C3-C2</f>
        <v>598</v>
      </c>
      <c r="E3" s="3">
        <v>6955.2</v>
      </c>
      <c r="F3" s="4">
        <f t="shared" ref="F3:F34" si="8">IF(P2=1,T2,F2)</f>
        <v>7085.2</v>
      </c>
      <c r="G3" s="4">
        <f>IF(Q2=1,T2,G2)</f>
        <v>0</v>
      </c>
      <c r="H3" s="4">
        <f>IF(R2=1,T2,H2)</f>
        <v>0</v>
      </c>
      <c r="I3" s="4">
        <f>IF(S2=1,T2,I2)</f>
        <v>0</v>
      </c>
      <c r="J3" s="4">
        <f>IF(SUM(P2:S2)=0,T2,J2)</f>
        <v>0</v>
      </c>
      <c r="K3" s="4">
        <f t="shared" ref="K3:K34" si="9">MAX(0,F3-C3)</f>
        <v>6465.2</v>
      </c>
      <c r="L3" s="4">
        <f t="shared" ref="L3:L34" si="10">MAX(0,G3-C3)</f>
        <v>0</v>
      </c>
      <c r="M3" s="4">
        <f>MAX(0,H3-$C3)</f>
        <v>0</v>
      </c>
      <c r="N3" s="4">
        <f t="shared" ref="N3:O18" si="11">MAX(0,I3-$C3)</f>
        <v>0</v>
      </c>
      <c r="O3" s="4">
        <f t="shared" si="11"/>
        <v>0</v>
      </c>
      <c r="P3" s="4">
        <f t="shared" ref="P3:P66" si="12">IF(MIN($K3:$O3)=K3,1,0)</f>
        <v>0</v>
      </c>
      <c r="Q3" s="4">
        <f>IF(MIN($K3:$O3)=L3,IF(SUM($P3:P3)=1,0,1),0)</f>
        <v>1</v>
      </c>
      <c r="R3" s="4">
        <f>IF(MIN($K3:$O3)=M3,IF(SUM($P3:Q3)=1,0,1),0)</f>
        <v>0</v>
      </c>
      <c r="S3" s="4">
        <f>IF(MIN($K3:$O3)=N3,IF(SUM($P3:R3)=1,0,1),0)</f>
        <v>0</v>
      </c>
      <c r="T3" s="4">
        <f t="shared" si="1"/>
        <v>7575.2</v>
      </c>
      <c r="U3" s="6">
        <f t="shared" si="2"/>
        <v>2</v>
      </c>
      <c r="V3" s="6">
        <f t="shared" si="3"/>
        <v>6</v>
      </c>
      <c r="W3" s="6">
        <f t="shared" si="4"/>
        <v>15.199999999999818</v>
      </c>
      <c r="X3" s="4" t="str">
        <f t="shared" si="5"/>
        <v>09:06:15</v>
      </c>
      <c r="Y3" s="4">
        <f t="shared" si="6"/>
        <v>6955.2</v>
      </c>
      <c r="Z3" s="4">
        <f t="shared" ref="Z3:Z34" si="13">IF(K3=0,0,Z2+1)</f>
        <v>1</v>
      </c>
      <c r="AA3" s="4">
        <f t="shared" ref="AA3:AA34" si="14">IF(L3=0,0,AA2+1)</f>
        <v>0</v>
      </c>
      <c r="AB3" s="4">
        <f t="shared" ref="AB3:AB34" si="15">IF(M3=0,0,AB2+1)</f>
        <v>0</v>
      </c>
      <c r="AC3" s="4">
        <f t="shared" ref="AC3:AD18" si="16">IF(N3=0,0,AC2+1)</f>
        <v>0</v>
      </c>
      <c r="AD3" s="4">
        <f t="shared" si="16"/>
        <v>0</v>
      </c>
    </row>
    <row r="4" spans="1:30">
      <c r="A4" s="3">
        <v>3</v>
      </c>
      <c r="B4" s="3" t="s">
        <v>63</v>
      </c>
      <c r="C4" s="4">
        <f t="shared" si="0"/>
        <v>1001</v>
      </c>
      <c r="D4" s="4">
        <f t="shared" si="7"/>
        <v>381</v>
      </c>
      <c r="E4" s="3">
        <v>6955.2</v>
      </c>
      <c r="F4" s="4">
        <f t="shared" si="8"/>
        <v>7085.2</v>
      </c>
      <c r="G4" s="4">
        <f t="shared" ref="G4:G67" si="17">IF(Q3=1,T3,G3)</f>
        <v>7575.2</v>
      </c>
      <c r="H4" s="4">
        <f t="shared" ref="H4:H67" si="18">IF(R3=1,T3,H3)</f>
        <v>0</v>
      </c>
      <c r="I4" s="4">
        <f t="shared" ref="I4:I67" si="19">IF(S3=1,T3,I3)</f>
        <v>0</v>
      </c>
      <c r="J4" s="4">
        <f t="shared" ref="J4:J67" si="20">IF(SUM(P3:S3)=0,T3,J3)</f>
        <v>0</v>
      </c>
      <c r="K4" s="4">
        <f t="shared" si="9"/>
        <v>6084.2</v>
      </c>
      <c r="L4" s="4">
        <f t="shared" si="10"/>
        <v>6574.2</v>
      </c>
      <c r="M4" s="4">
        <f t="shared" ref="M4:M35" si="21">MAX(0,H4-C4)</f>
        <v>0</v>
      </c>
      <c r="N4" s="4">
        <f t="shared" si="11"/>
        <v>0</v>
      </c>
      <c r="O4" s="4">
        <f t="shared" si="11"/>
        <v>0</v>
      </c>
      <c r="P4" s="4">
        <f t="shared" si="12"/>
        <v>0</v>
      </c>
      <c r="Q4" s="4">
        <f>IF(MIN($K4:$O4)=L4,IF(SUM($P4:P4)=1,0,1),0)</f>
        <v>0</v>
      </c>
      <c r="R4" s="4">
        <f>IF(MIN($K4:$O4)=M4,IF(SUM($P4:Q4)=1,0,1),0)</f>
        <v>1</v>
      </c>
      <c r="S4" s="4">
        <f>IF(MIN($K4:$O4)=N4,IF(SUM($P4:R4)=1,0,1),0)</f>
        <v>0</v>
      </c>
      <c r="T4" s="4">
        <f t="shared" si="1"/>
        <v>7956.2</v>
      </c>
      <c r="U4" s="6">
        <f t="shared" si="2"/>
        <v>2</v>
      </c>
      <c r="V4" s="6">
        <f t="shared" si="3"/>
        <v>12</v>
      </c>
      <c r="W4" s="6">
        <f t="shared" si="4"/>
        <v>36.199999999999818</v>
      </c>
      <c r="X4" s="4" t="str">
        <f t="shared" si="5"/>
        <v>09:12:36</v>
      </c>
      <c r="Y4" s="4">
        <f t="shared" si="6"/>
        <v>6955.2</v>
      </c>
      <c r="Z4" s="4">
        <f t="shared" si="13"/>
        <v>2</v>
      </c>
      <c r="AA4" s="4">
        <f t="shared" si="14"/>
        <v>1</v>
      </c>
      <c r="AB4" s="4">
        <f t="shared" si="15"/>
        <v>0</v>
      </c>
      <c r="AC4" s="4">
        <f t="shared" si="16"/>
        <v>0</v>
      </c>
      <c r="AD4" s="4">
        <f t="shared" si="16"/>
        <v>0</v>
      </c>
    </row>
    <row r="5" spans="1:30">
      <c r="A5" s="3">
        <v>4</v>
      </c>
      <c r="B5" s="3" t="s">
        <v>69</v>
      </c>
      <c r="C5" s="4">
        <f t="shared" si="0"/>
        <v>1439</v>
      </c>
      <c r="D5" s="4">
        <f t="shared" si="7"/>
        <v>438</v>
      </c>
      <c r="E5" s="3">
        <v>7646.4000000000005</v>
      </c>
      <c r="F5" s="4">
        <f t="shared" si="8"/>
        <v>7085.2</v>
      </c>
      <c r="G5" s="4">
        <f t="shared" si="17"/>
        <v>7575.2</v>
      </c>
      <c r="H5" s="4">
        <f t="shared" si="18"/>
        <v>7956.2</v>
      </c>
      <c r="I5" s="4">
        <f t="shared" si="19"/>
        <v>0</v>
      </c>
      <c r="J5" s="4">
        <f t="shared" si="20"/>
        <v>0</v>
      </c>
      <c r="K5" s="4">
        <f t="shared" si="9"/>
        <v>5646.2</v>
      </c>
      <c r="L5" s="4">
        <f t="shared" si="10"/>
        <v>6136.2</v>
      </c>
      <c r="M5" s="4">
        <f t="shared" si="21"/>
        <v>6517.2</v>
      </c>
      <c r="N5" s="4">
        <f t="shared" si="11"/>
        <v>0</v>
      </c>
      <c r="O5" s="4">
        <f t="shared" si="11"/>
        <v>0</v>
      </c>
      <c r="P5" s="4">
        <f t="shared" si="12"/>
        <v>0</v>
      </c>
      <c r="Q5" s="4">
        <f>IF(MIN($K5:$O5)=L5,IF(SUM($P5:P5)=1,0,1),0)</f>
        <v>0</v>
      </c>
      <c r="R5" s="4">
        <f>IF(MIN($K5:$O5)=M5,IF(SUM($P5:Q5)=1,0,1),0)</f>
        <v>0</v>
      </c>
      <c r="S5" s="4">
        <f>IF(MIN($K5:$O5)=N5,IF(SUM($P5:R5)=1,0,1),0)</f>
        <v>1</v>
      </c>
      <c r="T5" s="4">
        <f t="shared" si="1"/>
        <v>14731.6</v>
      </c>
      <c r="U5" s="6">
        <f t="shared" si="2"/>
        <v>4</v>
      </c>
      <c r="V5" s="6">
        <f t="shared" si="3"/>
        <v>5</v>
      </c>
      <c r="W5" s="6">
        <f t="shared" si="4"/>
        <v>31.600000000000364</v>
      </c>
      <c r="X5" s="4" t="str">
        <f t="shared" si="5"/>
        <v>11:05:32</v>
      </c>
      <c r="Y5" s="4">
        <f t="shared" si="6"/>
        <v>13292.6</v>
      </c>
      <c r="Z5" s="4">
        <f t="shared" si="13"/>
        <v>3</v>
      </c>
      <c r="AA5" s="4">
        <f t="shared" si="14"/>
        <v>2</v>
      </c>
      <c r="AB5" s="4">
        <f t="shared" si="15"/>
        <v>1</v>
      </c>
      <c r="AC5" s="4">
        <f t="shared" si="16"/>
        <v>0</v>
      </c>
      <c r="AD5" s="4">
        <f t="shared" si="16"/>
        <v>0</v>
      </c>
    </row>
    <row r="6" spans="1:30">
      <c r="A6" s="3">
        <v>5</v>
      </c>
      <c r="B6" s="3" t="s">
        <v>51</v>
      </c>
      <c r="C6" s="4">
        <f t="shared" si="0"/>
        <v>1978</v>
      </c>
      <c r="D6" s="4">
        <f t="shared" si="7"/>
        <v>539</v>
      </c>
      <c r="E6" s="3">
        <v>7927.2</v>
      </c>
      <c r="F6" s="4">
        <f t="shared" si="8"/>
        <v>7085.2</v>
      </c>
      <c r="G6" s="4">
        <f t="shared" si="17"/>
        <v>7575.2</v>
      </c>
      <c r="H6" s="4">
        <f t="shared" si="18"/>
        <v>7956.2</v>
      </c>
      <c r="I6" s="4">
        <f t="shared" si="19"/>
        <v>14731.6</v>
      </c>
      <c r="J6" s="4">
        <f>IF(SUM(P5:S5)=0,T5,J5)</f>
        <v>0</v>
      </c>
      <c r="K6" s="4">
        <f t="shared" si="9"/>
        <v>5107.2</v>
      </c>
      <c r="L6" s="4">
        <f t="shared" si="10"/>
        <v>5597.2</v>
      </c>
      <c r="M6" s="4">
        <f t="shared" si="21"/>
        <v>5978.2</v>
      </c>
      <c r="N6" s="4">
        <f t="shared" si="11"/>
        <v>12753.6</v>
      </c>
      <c r="O6" s="4">
        <f t="shared" si="11"/>
        <v>0</v>
      </c>
      <c r="P6" s="4">
        <f t="shared" si="12"/>
        <v>0</v>
      </c>
      <c r="Q6" s="4">
        <f>IF(MIN($K6:$O6)=L6,IF(SUM($P6:P6)=1,0,1),0)</f>
        <v>0</v>
      </c>
      <c r="R6" s="4">
        <f>IF(MIN($K6:$O6)=M6,IF(SUM($P6:Q6)=1,0,1),0)</f>
        <v>0</v>
      </c>
      <c r="S6" s="4">
        <f>IF(MIN($K6:$O6)=N6,IF(SUM($P6:R6)=1,0,1),0)</f>
        <v>0</v>
      </c>
      <c r="T6" s="4">
        <f t="shared" si="1"/>
        <v>15012.4</v>
      </c>
      <c r="U6" s="6">
        <f t="shared" si="2"/>
        <v>4</v>
      </c>
      <c r="V6" s="6">
        <f t="shared" si="3"/>
        <v>10</v>
      </c>
      <c r="W6" s="6">
        <f t="shared" si="4"/>
        <v>12.399999999999636</v>
      </c>
      <c r="X6" s="4" t="str">
        <f t="shared" si="5"/>
        <v>11:10:12</v>
      </c>
      <c r="Y6" s="4">
        <f t="shared" si="6"/>
        <v>13034.4</v>
      </c>
      <c r="Z6" s="4">
        <f t="shared" si="13"/>
        <v>4</v>
      </c>
      <c r="AA6" s="4">
        <f t="shared" si="14"/>
        <v>3</v>
      </c>
      <c r="AB6" s="4">
        <f t="shared" si="15"/>
        <v>2</v>
      </c>
      <c r="AC6" s="4">
        <f t="shared" si="16"/>
        <v>1</v>
      </c>
      <c r="AD6" s="4">
        <f t="shared" si="16"/>
        <v>0</v>
      </c>
    </row>
    <row r="7" spans="1:30">
      <c r="A7" s="3">
        <v>6</v>
      </c>
      <c r="B7" s="3" t="s">
        <v>28</v>
      </c>
      <c r="C7" s="4">
        <f t="shared" si="0"/>
        <v>2605</v>
      </c>
      <c r="D7" s="4">
        <f t="shared" si="7"/>
        <v>627</v>
      </c>
      <c r="E7" s="3">
        <v>5810.4000000000005</v>
      </c>
      <c r="F7" s="4">
        <f t="shared" si="8"/>
        <v>7085.2</v>
      </c>
      <c r="G7" s="4">
        <f t="shared" si="17"/>
        <v>7575.2</v>
      </c>
      <c r="H7" s="4">
        <f t="shared" si="18"/>
        <v>7956.2</v>
      </c>
      <c r="I7" s="4">
        <f t="shared" si="19"/>
        <v>14731.6</v>
      </c>
      <c r="J7" s="4">
        <f t="shared" si="20"/>
        <v>15012.4</v>
      </c>
      <c r="K7" s="4">
        <f t="shared" si="9"/>
        <v>4480.2</v>
      </c>
      <c r="L7" s="4">
        <f t="shared" si="10"/>
        <v>4970.2</v>
      </c>
      <c r="M7" s="4">
        <f t="shared" si="21"/>
        <v>5351.2</v>
      </c>
      <c r="N7" s="4">
        <f t="shared" si="11"/>
        <v>12126.6</v>
      </c>
      <c r="O7" s="4">
        <f t="shared" si="11"/>
        <v>12407.4</v>
      </c>
      <c r="P7" s="4">
        <f t="shared" si="12"/>
        <v>1</v>
      </c>
      <c r="Q7" s="4">
        <f>IF(MIN($K7:$O7)=L7,IF(SUM($P7:P7)=1,0,1),0)</f>
        <v>0</v>
      </c>
      <c r="R7" s="4">
        <f>IF(MIN($K7:$O7)=M7,IF(SUM($P7:Q7)=1,0,1),0)</f>
        <v>0</v>
      </c>
      <c r="S7" s="4">
        <f>IF(MIN($K7:$O7)=N7,IF(SUM($P7:R7)=1,0,1),0)</f>
        <v>0</v>
      </c>
      <c r="T7" s="4">
        <f t="shared" si="1"/>
        <v>12895.6</v>
      </c>
      <c r="U7" s="6">
        <f t="shared" si="2"/>
        <v>3</v>
      </c>
      <c r="V7" s="6">
        <f t="shared" si="3"/>
        <v>34</v>
      </c>
      <c r="W7" s="6">
        <f t="shared" si="4"/>
        <v>55.600000000000364</v>
      </c>
      <c r="X7" s="4" t="str">
        <f t="shared" si="5"/>
        <v>10:34:56</v>
      </c>
      <c r="Y7" s="4">
        <f t="shared" si="6"/>
        <v>10290.6</v>
      </c>
      <c r="Z7" s="4">
        <f t="shared" si="13"/>
        <v>5</v>
      </c>
      <c r="AA7" s="4">
        <f t="shared" si="14"/>
        <v>4</v>
      </c>
      <c r="AB7" s="4">
        <f t="shared" si="15"/>
        <v>3</v>
      </c>
      <c r="AC7" s="4">
        <f t="shared" si="16"/>
        <v>2</v>
      </c>
      <c r="AD7" s="4">
        <f t="shared" si="16"/>
        <v>1</v>
      </c>
    </row>
    <row r="8" spans="1:30">
      <c r="A8" s="3">
        <v>7</v>
      </c>
      <c r="B8" s="3" t="s">
        <v>56</v>
      </c>
      <c r="C8" s="4">
        <f t="shared" si="0"/>
        <v>2947</v>
      </c>
      <c r="D8" s="4">
        <f t="shared" si="7"/>
        <v>342</v>
      </c>
      <c r="E8" s="3">
        <v>7819.2</v>
      </c>
      <c r="F8" s="4">
        <f t="shared" si="8"/>
        <v>12895.6</v>
      </c>
      <c r="G8" s="4">
        <f t="shared" si="17"/>
        <v>7575.2</v>
      </c>
      <c r="H8" s="4">
        <f t="shared" si="18"/>
        <v>7956.2</v>
      </c>
      <c r="I8" s="4">
        <f t="shared" si="19"/>
        <v>14731.6</v>
      </c>
      <c r="J8" s="4">
        <f>IF(SUM(P7:S7)=0,T7,J7)</f>
        <v>15012.4</v>
      </c>
      <c r="K8" s="4">
        <f t="shared" si="9"/>
        <v>9948.6</v>
      </c>
      <c r="L8" s="4">
        <f t="shared" si="10"/>
        <v>4628.2</v>
      </c>
      <c r="M8" s="4">
        <f t="shared" si="21"/>
        <v>5009.2</v>
      </c>
      <c r="N8" s="4">
        <f t="shared" si="11"/>
        <v>11784.6</v>
      </c>
      <c r="O8" s="4">
        <f t="shared" si="11"/>
        <v>12065.4</v>
      </c>
      <c r="P8" s="4">
        <f t="shared" si="12"/>
        <v>0</v>
      </c>
      <c r="Q8" s="4">
        <f>IF(MIN($K8:$O8)=L8,IF(SUM($P8:P8)=1,0,1),0)</f>
        <v>1</v>
      </c>
      <c r="R8" s="4">
        <f>IF(MIN($K8:$O8)=M8,IF(SUM($P8:Q8)=1,0,1),0)</f>
        <v>0</v>
      </c>
      <c r="S8" s="4">
        <f>IF(MIN($K8:$O8)=N8,IF(SUM($P8:R8)=1,0,1),0)</f>
        <v>0</v>
      </c>
      <c r="T8" s="4">
        <f t="shared" si="1"/>
        <v>15394.4</v>
      </c>
      <c r="U8" s="6">
        <f t="shared" si="2"/>
        <v>4</v>
      </c>
      <c r="V8" s="6">
        <f t="shared" si="3"/>
        <v>16</v>
      </c>
      <c r="W8" s="6">
        <f t="shared" si="4"/>
        <v>34.399999999999636</v>
      </c>
      <c r="X8" s="4" t="str">
        <f t="shared" si="5"/>
        <v>11:16:34</v>
      </c>
      <c r="Y8" s="4">
        <f t="shared" si="6"/>
        <v>12447.4</v>
      </c>
      <c r="Z8" s="4">
        <f t="shared" si="13"/>
        <v>6</v>
      </c>
      <c r="AA8" s="4">
        <f t="shared" si="14"/>
        <v>5</v>
      </c>
      <c r="AB8" s="4">
        <f t="shared" si="15"/>
        <v>4</v>
      </c>
      <c r="AC8" s="4">
        <f t="shared" si="16"/>
        <v>3</v>
      </c>
      <c r="AD8" s="4">
        <f t="shared" si="16"/>
        <v>2</v>
      </c>
    </row>
    <row r="9" spans="1:30">
      <c r="A9" s="3">
        <v>8</v>
      </c>
      <c r="B9" s="3" t="s">
        <v>15</v>
      </c>
      <c r="C9" s="4">
        <f t="shared" si="0"/>
        <v>3704</v>
      </c>
      <c r="D9" s="4">
        <f t="shared" si="7"/>
        <v>757</v>
      </c>
      <c r="E9" s="3">
        <v>6177.6</v>
      </c>
      <c r="F9" s="4">
        <f t="shared" si="8"/>
        <v>12895.6</v>
      </c>
      <c r="G9" s="4">
        <f t="shared" si="17"/>
        <v>15394.4</v>
      </c>
      <c r="H9" s="4">
        <f t="shared" si="18"/>
        <v>7956.2</v>
      </c>
      <c r="I9" s="4">
        <f t="shared" si="19"/>
        <v>14731.6</v>
      </c>
      <c r="J9" s="4">
        <f>IF(SUM(P8:S8)=0,T8,J8)</f>
        <v>15012.4</v>
      </c>
      <c r="K9" s="4">
        <f t="shared" si="9"/>
        <v>9191.6</v>
      </c>
      <c r="L9" s="4">
        <f t="shared" si="10"/>
        <v>11690.4</v>
      </c>
      <c r="M9" s="4">
        <f t="shared" si="21"/>
        <v>4252.2</v>
      </c>
      <c r="N9" s="4">
        <f>MAX(0,I9-$C9)</f>
        <v>11027.6</v>
      </c>
      <c r="O9" s="4">
        <f t="shared" si="11"/>
        <v>11308.4</v>
      </c>
      <c r="P9" s="4">
        <f t="shared" si="12"/>
        <v>0</v>
      </c>
      <c r="Q9" s="4">
        <f>IF(MIN($K9:$O9)=L9,IF(SUM($P9:P9)=1,0,1),0)</f>
        <v>0</v>
      </c>
      <c r="R9" s="4">
        <f>IF(MIN($K9:$O9)=M9,IF(SUM($P9:Q9)=1,0,1),0)</f>
        <v>1</v>
      </c>
      <c r="S9" s="4">
        <f>IF(MIN($K9:$O9)=N9,IF(SUM($P9:R9)=1,0,1),0)</f>
        <v>0</v>
      </c>
      <c r="T9" s="4">
        <f t="shared" si="1"/>
        <v>14133.8</v>
      </c>
      <c r="U9" s="6">
        <f t="shared" si="2"/>
        <v>3</v>
      </c>
      <c r="V9" s="6">
        <f t="shared" si="3"/>
        <v>55</v>
      </c>
      <c r="W9" s="6">
        <f t="shared" si="4"/>
        <v>33.799999999999272</v>
      </c>
      <c r="X9" s="4" t="str">
        <f t="shared" si="5"/>
        <v>10:55:34</v>
      </c>
      <c r="Y9" s="4">
        <f t="shared" si="6"/>
        <v>10429.799999999999</v>
      </c>
      <c r="Z9" s="4">
        <f t="shared" si="13"/>
        <v>7</v>
      </c>
      <c r="AA9" s="4">
        <f t="shared" si="14"/>
        <v>6</v>
      </c>
      <c r="AB9" s="4">
        <f t="shared" si="15"/>
        <v>5</v>
      </c>
      <c r="AC9" s="4">
        <f t="shared" si="16"/>
        <v>4</v>
      </c>
      <c r="AD9" s="4">
        <f t="shared" si="16"/>
        <v>3</v>
      </c>
    </row>
    <row r="10" spans="1:30">
      <c r="A10" s="3">
        <v>9</v>
      </c>
      <c r="B10" s="3" t="s">
        <v>57</v>
      </c>
      <c r="C10" s="4">
        <f t="shared" si="0"/>
        <v>4172</v>
      </c>
      <c r="D10" s="4">
        <f t="shared" si="7"/>
        <v>468</v>
      </c>
      <c r="E10" s="3">
        <v>6933.6</v>
      </c>
      <c r="F10" s="4">
        <f t="shared" si="8"/>
        <v>12895.6</v>
      </c>
      <c r="G10" s="4">
        <f t="shared" si="17"/>
        <v>15394.4</v>
      </c>
      <c r="H10" s="4">
        <f t="shared" si="18"/>
        <v>14133.8</v>
      </c>
      <c r="I10" s="4">
        <f t="shared" si="19"/>
        <v>14731.6</v>
      </c>
      <c r="J10" s="4">
        <f t="shared" si="20"/>
        <v>15012.4</v>
      </c>
      <c r="K10" s="4">
        <f t="shared" si="9"/>
        <v>8723.6</v>
      </c>
      <c r="L10" s="4">
        <f t="shared" si="10"/>
        <v>11222.4</v>
      </c>
      <c r="M10" s="4">
        <f t="shared" si="21"/>
        <v>9961.7999999999993</v>
      </c>
      <c r="N10" s="4">
        <f t="shared" si="11"/>
        <v>10559.6</v>
      </c>
      <c r="O10" s="4">
        <f t="shared" si="11"/>
        <v>10840.4</v>
      </c>
      <c r="P10" s="4">
        <f t="shared" si="12"/>
        <v>1</v>
      </c>
      <c r="Q10" s="4">
        <f>IF(MIN($K10:$O10)=L10,IF(SUM($P10:P10)=1,0,1),0)</f>
        <v>0</v>
      </c>
      <c r="R10" s="4">
        <f>IF(MIN($K10:$O10)=M10,IF(SUM($P10:Q10)=1,0,1),0)</f>
        <v>0</v>
      </c>
      <c r="S10" s="4">
        <f>IF(MIN($K10:$O10)=N10,IF(SUM($P10:R10)=1,0,1),0)</f>
        <v>0</v>
      </c>
      <c r="T10" s="4">
        <f t="shared" si="1"/>
        <v>19829.2</v>
      </c>
      <c r="U10" s="6">
        <f t="shared" si="2"/>
        <v>5</v>
      </c>
      <c r="V10" s="6">
        <f t="shared" si="3"/>
        <v>30</v>
      </c>
      <c r="W10" s="6">
        <f t="shared" si="4"/>
        <v>29.200000000000728</v>
      </c>
      <c r="X10" s="4" t="str">
        <f t="shared" si="5"/>
        <v>12:30:29</v>
      </c>
      <c r="Y10" s="4">
        <f t="shared" si="6"/>
        <v>15657.2</v>
      </c>
      <c r="Z10" s="4">
        <f t="shared" si="13"/>
        <v>8</v>
      </c>
      <c r="AA10" s="4">
        <f t="shared" si="14"/>
        <v>7</v>
      </c>
      <c r="AB10" s="4">
        <f t="shared" si="15"/>
        <v>6</v>
      </c>
      <c r="AC10" s="4">
        <f t="shared" si="16"/>
        <v>5</v>
      </c>
      <c r="AD10" s="4">
        <f t="shared" si="16"/>
        <v>4</v>
      </c>
    </row>
    <row r="11" spans="1:30">
      <c r="A11" s="3">
        <v>10</v>
      </c>
      <c r="B11" s="3" t="s">
        <v>8</v>
      </c>
      <c r="C11" s="4">
        <f t="shared" si="0"/>
        <v>4802</v>
      </c>
      <c r="D11" s="4">
        <f t="shared" si="7"/>
        <v>630</v>
      </c>
      <c r="E11" s="3">
        <v>8078.4000000000005</v>
      </c>
      <c r="F11" s="4">
        <f t="shared" si="8"/>
        <v>19829.2</v>
      </c>
      <c r="G11" s="4">
        <f t="shared" si="17"/>
        <v>15394.4</v>
      </c>
      <c r="H11" s="4">
        <f t="shared" si="18"/>
        <v>14133.8</v>
      </c>
      <c r="I11" s="4">
        <f t="shared" si="19"/>
        <v>14731.6</v>
      </c>
      <c r="J11" s="4">
        <f t="shared" si="20"/>
        <v>15012.4</v>
      </c>
      <c r="K11" s="4">
        <f t="shared" si="9"/>
        <v>15027.2</v>
      </c>
      <c r="L11" s="4">
        <f t="shared" si="10"/>
        <v>10592.4</v>
      </c>
      <c r="M11" s="4">
        <f t="shared" si="21"/>
        <v>9331.7999999999993</v>
      </c>
      <c r="N11" s="4">
        <f t="shared" si="11"/>
        <v>9929.6</v>
      </c>
      <c r="O11" s="4">
        <f t="shared" si="11"/>
        <v>10210.4</v>
      </c>
      <c r="P11" s="4">
        <f t="shared" si="12"/>
        <v>0</v>
      </c>
      <c r="Q11" s="4">
        <f>IF(MIN($K11:$O11)=L11,IF(SUM($P11:P11)=1,0,1),0)</f>
        <v>0</v>
      </c>
      <c r="R11" s="4">
        <f>IF(MIN($K11:$O11)=M11,IF(SUM($P11:Q11)=1,0,1),0)</f>
        <v>1</v>
      </c>
      <c r="S11" s="4">
        <f>IF(MIN($K11:$O11)=N11,IF(SUM($P11:R11)=1,0,1),0)</f>
        <v>0</v>
      </c>
      <c r="T11" s="4">
        <f t="shared" si="1"/>
        <v>22212.2</v>
      </c>
      <c r="U11" s="6">
        <f t="shared" si="2"/>
        <v>6</v>
      </c>
      <c r="V11" s="6">
        <f t="shared" si="3"/>
        <v>10</v>
      </c>
      <c r="W11" s="6">
        <f t="shared" si="4"/>
        <v>12.200000000000728</v>
      </c>
      <c r="X11" s="4" t="str">
        <f t="shared" si="5"/>
        <v>13:10:12</v>
      </c>
      <c r="Y11" s="4">
        <f t="shared" si="6"/>
        <v>17410.2</v>
      </c>
      <c r="Z11" s="4">
        <f t="shared" si="13"/>
        <v>9</v>
      </c>
      <c r="AA11" s="4">
        <f t="shared" si="14"/>
        <v>8</v>
      </c>
      <c r="AB11" s="4">
        <f t="shared" si="15"/>
        <v>7</v>
      </c>
      <c r="AC11" s="4">
        <f>IF(N11=0,0,AC10+1)</f>
        <v>6</v>
      </c>
      <c r="AD11" s="4">
        <f t="shared" si="16"/>
        <v>5</v>
      </c>
    </row>
    <row r="12" spans="1:30">
      <c r="A12" s="3">
        <v>11</v>
      </c>
      <c r="B12" s="3" t="s">
        <v>49</v>
      </c>
      <c r="C12" s="4">
        <f t="shared" si="0"/>
        <v>5272</v>
      </c>
      <c r="D12" s="4">
        <f t="shared" si="7"/>
        <v>470</v>
      </c>
      <c r="E12" s="3">
        <v>7581.6</v>
      </c>
      <c r="F12" s="4">
        <f t="shared" si="8"/>
        <v>19829.2</v>
      </c>
      <c r="G12" s="4">
        <f t="shared" si="17"/>
        <v>15394.4</v>
      </c>
      <c r="H12" s="4">
        <f t="shared" si="18"/>
        <v>22212.2</v>
      </c>
      <c r="I12" s="4">
        <f t="shared" si="19"/>
        <v>14731.6</v>
      </c>
      <c r="J12" s="4">
        <f t="shared" si="20"/>
        <v>15012.4</v>
      </c>
      <c r="K12" s="4">
        <f t="shared" si="9"/>
        <v>14557.2</v>
      </c>
      <c r="L12" s="4">
        <f t="shared" si="10"/>
        <v>10122.4</v>
      </c>
      <c r="M12" s="4">
        <f t="shared" si="21"/>
        <v>16940.2</v>
      </c>
      <c r="N12" s="4">
        <f t="shared" si="11"/>
        <v>9459.6</v>
      </c>
      <c r="O12" s="4">
        <f t="shared" si="11"/>
        <v>9740.4</v>
      </c>
      <c r="P12" s="4">
        <f t="shared" si="12"/>
        <v>0</v>
      </c>
      <c r="Q12" s="4">
        <f>IF(MIN($K12:$O12)=L12,IF(SUM($P12:P12)=1,0,1),0)</f>
        <v>0</v>
      </c>
      <c r="R12" s="4">
        <f>IF(MIN($K12:$O12)=M12,IF(SUM($P12:Q12)=1,0,1),0)</f>
        <v>0</v>
      </c>
      <c r="S12" s="4">
        <f>IF(MIN($K12:$O12)=N12,IF(SUM($P12:R12)=1,0,1),0)</f>
        <v>1</v>
      </c>
      <c r="T12" s="4">
        <f t="shared" si="1"/>
        <v>22976</v>
      </c>
      <c r="U12" s="6">
        <f t="shared" si="2"/>
        <v>6</v>
      </c>
      <c r="V12" s="6">
        <f t="shared" si="3"/>
        <v>22</v>
      </c>
      <c r="W12" s="6">
        <f t="shared" si="4"/>
        <v>56</v>
      </c>
      <c r="X12" s="4" t="str">
        <f t="shared" si="5"/>
        <v>13:22:56</v>
      </c>
      <c r="Y12" s="4">
        <f t="shared" si="6"/>
        <v>17704</v>
      </c>
      <c r="Z12" s="4">
        <f t="shared" si="13"/>
        <v>10</v>
      </c>
      <c r="AA12" s="4">
        <f t="shared" si="14"/>
        <v>9</v>
      </c>
      <c r="AB12" s="4">
        <f t="shared" si="15"/>
        <v>8</v>
      </c>
      <c r="AC12" s="4">
        <f t="shared" si="16"/>
        <v>7</v>
      </c>
      <c r="AD12" s="4">
        <f t="shared" si="16"/>
        <v>6</v>
      </c>
    </row>
    <row r="13" spans="1:30">
      <c r="A13" s="3">
        <v>12</v>
      </c>
      <c r="B13" s="3" t="s">
        <v>43</v>
      </c>
      <c r="C13" s="4">
        <f t="shared" si="0"/>
        <v>5601</v>
      </c>
      <c r="D13" s="4">
        <f t="shared" si="7"/>
        <v>329</v>
      </c>
      <c r="E13" s="3">
        <v>7149.6</v>
      </c>
      <c r="F13" s="4">
        <f t="shared" si="8"/>
        <v>19829.2</v>
      </c>
      <c r="G13" s="4">
        <f t="shared" si="17"/>
        <v>15394.4</v>
      </c>
      <c r="H13" s="4">
        <f t="shared" si="18"/>
        <v>22212.2</v>
      </c>
      <c r="I13" s="4">
        <f t="shared" si="19"/>
        <v>22976</v>
      </c>
      <c r="J13" s="4">
        <f t="shared" si="20"/>
        <v>15012.4</v>
      </c>
      <c r="K13" s="4">
        <f t="shared" si="9"/>
        <v>14228.2</v>
      </c>
      <c r="L13" s="4">
        <f t="shared" si="10"/>
        <v>9793.4</v>
      </c>
      <c r="M13" s="4">
        <f t="shared" si="21"/>
        <v>16611.2</v>
      </c>
      <c r="N13" s="4">
        <f t="shared" si="11"/>
        <v>17375</v>
      </c>
      <c r="O13" s="4">
        <f t="shared" si="11"/>
        <v>9411.4</v>
      </c>
      <c r="P13" s="4">
        <f t="shared" si="12"/>
        <v>0</v>
      </c>
      <c r="Q13" s="4">
        <f>IF(MIN($K13:$O13)=L13,IF(SUM($P13:P13)=1,0,1),0)</f>
        <v>0</v>
      </c>
      <c r="R13" s="4">
        <f>IF(MIN($K13:$O13)=M13,IF(SUM($P13:Q13)=1,0,1),0)</f>
        <v>0</v>
      </c>
      <c r="S13" s="4">
        <f>IF(MIN($K13:$O13)=N13,IF(SUM($P13:R13)=1,0,1),0)</f>
        <v>0</v>
      </c>
      <c r="T13" s="4">
        <f t="shared" si="1"/>
        <v>22544</v>
      </c>
      <c r="U13" s="6">
        <f t="shared" si="2"/>
        <v>6</v>
      </c>
      <c r="V13" s="6">
        <f t="shared" si="3"/>
        <v>15</v>
      </c>
      <c r="W13" s="6">
        <f t="shared" si="4"/>
        <v>44</v>
      </c>
      <c r="X13" s="4" t="str">
        <f t="shared" si="5"/>
        <v>13:15:44</v>
      </c>
      <c r="Y13" s="4">
        <f t="shared" si="6"/>
        <v>16943</v>
      </c>
      <c r="Z13" s="4">
        <f t="shared" si="13"/>
        <v>11</v>
      </c>
      <c r="AA13" s="4">
        <f t="shared" si="14"/>
        <v>10</v>
      </c>
      <c r="AB13" s="4">
        <f t="shared" si="15"/>
        <v>9</v>
      </c>
      <c r="AC13" s="4">
        <f t="shared" si="16"/>
        <v>8</v>
      </c>
      <c r="AD13" s="4">
        <f t="shared" si="16"/>
        <v>7</v>
      </c>
    </row>
    <row r="14" spans="1:30">
      <c r="A14" s="3">
        <v>13</v>
      </c>
      <c r="B14" s="3" t="s">
        <v>27</v>
      </c>
      <c r="C14" s="4">
        <f t="shared" si="0"/>
        <v>6356</v>
      </c>
      <c r="D14" s="4">
        <f t="shared" si="7"/>
        <v>755</v>
      </c>
      <c r="E14" s="3">
        <v>7214.4000000000005</v>
      </c>
      <c r="F14" s="4">
        <f t="shared" si="8"/>
        <v>19829.2</v>
      </c>
      <c r="G14" s="4">
        <f t="shared" si="17"/>
        <v>15394.4</v>
      </c>
      <c r="H14" s="4">
        <f t="shared" si="18"/>
        <v>22212.2</v>
      </c>
      <c r="I14" s="4">
        <f t="shared" si="19"/>
        <v>22976</v>
      </c>
      <c r="J14" s="4">
        <f t="shared" si="20"/>
        <v>22544</v>
      </c>
      <c r="K14" s="4">
        <f t="shared" si="9"/>
        <v>13473.2</v>
      </c>
      <c r="L14" s="4">
        <f t="shared" si="10"/>
        <v>9038.4</v>
      </c>
      <c r="M14" s="4">
        <f t="shared" si="21"/>
        <v>15856.2</v>
      </c>
      <c r="N14" s="4">
        <f t="shared" si="11"/>
        <v>16620</v>
      </c>
      <c r="O14" s="4">
        <f t="shared" si="11"/>
        <v>16188</v>
      </c>
      <c r="P14" s="4">
        <f t="shared" si="12"/>
        <v>0</v>
      </c>
      <c r="Q14" s="4">
        <f>IF(MIN($K14:$O14)=L14,IF(SUM($P14:P14)=1,0,1),0)</f>
        <v>1</v>
      </c>
      <c r="R14" s="4">
        <f>IF(MIN($K14:$O14)=M14,IF(SUM($P14:Q14)=1,0,1),0)</f>
        <v>0</v>
      </c>
      <c r="S14" s="4">
        <f>IF(MIN($K14:$O14)=N14,IF(SUM($P14:R14)=1,0,1),0)</f>
        <v>0</v>
      </c>
      <c r="T14" s="4">
        <f t="shared" si="1"/>
        <v>22608.799999999999</v>
      </c>
      <c r="U14" s="6">
        <f t="shared" si="2"/>
        <v>6</v>
      </c>
      <c r="V14" s="6">
        <f t="shared" si="3"/>
        <v>16</v>
      </c>
      <c r="W14" s="6">
        <f t="shared" si="4"/>
        <v>48.799999999999272</v>
      </c>
      <c r="X14" s="4" t="str">
        <f t="shared" si="5"/>
        <v>13:16:49</v>
      </c>
      <c r="Y14" s="4">
        <f t="shared" si="6"/>
        <v>16252.8</v>
      </c>
      <c r="Z14" s="4">
        <f t="shared" si="13"/>
        <v>12</v>
      </c>
      <c r="AA14" s="4">
        <f t="shared" si="14"/>
        <v>11</v>
      </c>
      <c r="AB14" s="4">
        <f t="shared" si="15"/>
        <v>10</v>
      </c>
      <c r="AC14" s="4">
        <f t="shared" si="16"/>
        <v>9</v>
      </c>
      <c r="AD14" s="4">
        <f t="shared" si="16"/>
        <v>8</v>
      </c>
    </row>
    <row r="15" spans="1:30">
      <c r="A15" s="3">
        <v>14</v>
      </c>
      <c r="B15" s="3" t="s">
        <v>22</v>
      </c>
      <c r="C15" s="4">
        <f t="shared" si="0"/>
        <v>6679</v>
      </c>
      <c r="D15" s="4">
        <f t="shared" si="7"/>
        <v>323</v>
      </c>
      <c r="E15" s="3">
        <v>6328.8</v>
      </c>
      <c r="F15" s="4">
        <f t="shared" si="8"/>
        <v>19829.2</v>
      </c>
      <c r="G15" s="4">
        <f t="shared" si="17"/>
        <v>22608.799999999999</v>
      </c>
      <c r="H15" s="4">
        <f t="shared" si="18"/>
        <v>22212.2</v>
      </c>
      <c r="I15" s="4">
        <f t="shared" si="19"/>
        <v>22976</v>
      </c>
      <c r="J15" s="4">
        <f t="shared" si="20"/>
        <v>22544</v>
      </c>
      <c r="K15" s="4">
        <f t="shared" si="9"/>
        <v>13150.2</v>
      </c>
      <c r="L15" s="4">
        <f t="shared" si="10"/>
        <v>15929.8</v>
      </c>
      <c r="M15" s="4">
        <f t="shared" si="21"/>
        <v>15533.2</v>
      </c>
      <c r="N15" s="4">
        <f t="shared" si="11"/>
        <v>16297</v>
      </c>
      <c r="O15" s="4">
        <f t="shared" si="11"/>
        <v>15865</v>
      </c>
      <c r="P15" s="4">
        <f t="shared" si="12"/>
        <v>1</v>
      </c>
      <c r="Q15" s="4">
        <f>IF(MIN($K15:$O15)=L15,IF(SUM($P15:P15)=1,0,1),0)</f>
        <v>0</v>
      </c>
      <c r="R15" s="4">
        <f>IF(MIN($K15:$O15)=M15,IF(SUM($P15:Q15)=1,0,1),0)</f>
        <v>0</v>
      </c>
      <c r="S15" s="4">
        <f>IF(MIN($K15:$O15)=N15,IF(SUM($P15:R15)=1,0,1),0)</f>
        <v>0</v>
      </c>
      <c r="T15" s="4">
        <f t="shared" si="1"/>
        <v>26158</v>
      </c>
      <c r="U15" s="6">
        <f t="shared" si="2"/>
        <v>7</v>
      </c>
      <c r="V15" s="6">
        <f t="shared" si="3"/>
        <v>15</v>
      </c>
      <c r="W15" s="6">
        <f t="shared" si="4"/>
        <v>58</v>
      </c>
      <c r="X15" s="4" t="str">
        <f t="shared" si="5"/>
        <v>14:15:58</v>
      </c>
      <c r="Y15" s="4">
        <f t="shared" si="6"/>
        <v>19479</v>
      </c>
      <c r="Z15" s="4">
        <f t="shared" si="13"/>
        <v>13</v>
      </c>
      <c r="AA15" s="4">
        <f t="shared" si="14"/>
        <v>12</v>
      </c>
      <c r="AB15" s="4">
        <f t="shared" si="15"/>
        <v>11</v>
      </c>
      <c r="AC15" s="4">
        <f t="shared" si="16"/>
        <v>10</v>
      </c>
      <c r="AD15" s="4">
        <f t="shared" si="16"/>
        <v>9</v>
      </c>
    </row>
    <row r="16" spans="1:30">
      <c r="A16" s="3">
        <v>15</v>
      </c>
      <c r="B16" s="3" t="s">
        <v>18</v>
      </c>
      <c r="C16" s="4">
        <f t="shared" si="0"/>
        <v>7543</v>
      </c>
      <c r="D16" s="4">
        <f t="shared" si="7"/>
        <v>864</v>
      </c>
      <c r="E16" s="3">
        <v>5745.6</v>
      </c>
      <c r="F16" s="4">
        <f t="shared" si="8"/>
        <v>26158</v>
      </c>
      <c r="G16" s="4">
        <f t="shared" si="17"/>
        <v>22608.799999999999</v>
      </c>
      <c r="H16" s="4">
        <f t="shared" si="18"/>
        <v>22212.2</v>
      </c>
      <c r="I16" s="4">
        <f t="shared" si="19"/>
        <v>22976</v>
      </c>
      <c r="J16" s="4">
        <f t="shared" si="20"/>
        <v>22544</v>
      </c>
      <c r="K16" s="4">
        <f t="shared" si="9"/>
        <v>18615</v>
      </c>
      <c r="L16" s="4">
        <f t="shared" si="10"/>
        <v>15065.8</v>
      </c>
      <c r="M16" s="4">
        <f t="shared" si="21"/>
        <v>14669.2</v>
      </c>
      <c r="N16" s="4">
        <f t="shared" si="11"/>
        <v>15433</v>
      </c>
      <c r="O16" s="4">
        <f t="shared" si="11"/>
        <v>15001</v>
      </c>
      <c r="P16" s="4">
        <f t="shared" si="12"/>
        <v>0</v>
      </c>
      <c r="Q16" s="4">
        <f>IF(MIN($K16:$O16)=L16,IF(SUM($P16:P16)=1,0,1),0)</f>
        <v>0</v>
      </c>
      <c r="R16" s="4">
        <f>IF(MIN($K16:$O16)=M16,IF(SUM($P16:Q16)=1,0,1),0)</f>
        <v>1</v>
      </c>
      <c r="S16" s="4">
        <f>IF(MIN($K16:$O16)=N16,IF(SUM($P16:R16)=1,0,1),0)</f>
        <v>0</v>
      </c>
      <c r="T16" s="4">
        <f t="shared" si="1"/>
        <v>27957.800000000003</v>
      </c>
      <c r="U16" s="6">
        <f t="shared" si="2"/>
        <v>7</v>
      </c>
      <c r="V16" s="6">
        <f t="shared" si="3"/>
        <v>45</v>
      </c>
      <c r="W16" s="6">
        <f t="shared" si="4"/>
        <v>57.80000000000291</v>
      </c>
      <c r="X16" s="4" t="str">
        <f t="shared" si="5"/>
        <v>14:45:58</v>
      </c>
      <c r="Y16" s="4">
        <f t="shared" si="6"/>
        <v>20414.800000000003</v>
      </c>
      <c r="Z16" s="4">
        <f t="shared" si="13"/>
        <v>14</v>
      </c>
      <c r="AA16" s="4">
        <f t="shared" si="14"/>
        <v>13</v>
      </c>
      <c r="AB16" s="4">
        <f t="shared" si="15"/>
        <v>12</v>
      </c>
      <c r="AC16" s="4">
        <f t="shared" si="16"/>
        <v>11</v>
      </c>
      <c r="AD16" s="4">
        <f t="shared" si="16"/>
        <v>10</v>
      </c>
    </row>
    <row r="17" spans="1:30">
      <c r="A17" s="3">
        <v>16</v>
      </c>
      <c r="B17" s="3" t="s">
        <v>64</v>
      </c>
      <c r="C17" s="4">
        <f t="shared" si="0"/>
        <v>7827</v>
      </c>
      <c r="D17" s="4">
        <f t="shared" si="7"/>
        <v>284</v>
      </c>
      <c r="E17" s="3">
        <v>7214.4000000000005</v>
      </c>
      <c r="F17" s="4">
        <f t="shared" si="8"/>
        <v>26158</v>
      </c>
      <c r="G17" s="4">
        <f t="shared" si="17"/>
        <v>22608.799999999999</v>
      </c>
      <c r="H17" s="4">
        <f t="shared" si="18"/>
        <v>27957.800000000003</v>
      </c>
      <c r="I17" s="4">
        <f t="shared" si="19"/>
        <v>22976</v>
      </c>
      <c r="J17" s="4">
        <f t="shared" si="20"/>
        <v>22544</v>
      </c>
      <c r="K17" s="4">
        <f t="shared" si="9"/>
        <v>18331</v>
      </c>
      <c r="L17" s="4">
        <f t="shared" si="10"/>
        <v>14781.8</v>
      </c>
      <c r="M17" s="4">
        <f t="shared" si="21"/>
        <v>20130.800000000003</v>
      </c>
      <c r="N17" s="4">
        <f t="shared" si="11"/>
        <v>15149</v>
      </c>
      <c r="O17" s="4">
        <f t="shared" si="11"/>
        <v>14717</v>
      </c>
      <c r="P17" s="4">
        <f t="shared" si="12"/>
        <v>0</v>
      </c>
      <c r="Q17" s="4">
        <f>IF(MIN($K17:$O17)=L17,IF(SUM($P17:P17)=1,0,1),0)</f>
        <v>0</v>
      </c>
      <c r="R17" s="4">
        <f>IF(MIN($K17:$O17)=M17,IF(SUM($P17:Q17)=1,0,1),0)</f>
        <v>0</v>
      </c>
      <c r="S17" s="4">
        <f>IF(MIN($K17:$O17)=N17,IF(SUM($P17:R17)=1,0,1),0)</f>
        <v>0</v>
      </c>
      <c r="T17" s="4">
        <f t="shared" si="1"/>
        <v>29823.200000000001</v>
      </c>
      <c r="U17" s="6">
        <f t="shared" si="2"/>
        <v>8</v>
      </c>
      <c r="V17" s="6">
        <f t="shared" si="3"/>
        <v>17</v>
      </c>
      <c r="W17" s="6">
        <f t="shared" si="4"/>
        <v>3.2000000000007276</v>
      </c>
      <c r="X17" s="4" t="str">
        <f t="shared" si="5"/>
        <v>15:17:03</v>
      </c>
      <c r="Y17" s="4">
        <f t="shared" si="6"/>
        <v>21996.2</v>
      </c>
      <c r="Z17" s="4">
        <f t="shared" si="13"/>
        <v>15</v>
      </c>
      <c r="AA17" s="4">
        <f t="shared" si="14"/>
        <v>14</v>
      </c>
      <c r="AB17" s="4">
        <f t="shared" si="15"/>
        <v>13</v>
      </c>
      <c r="AC17" s="4">
        <f t="shared" si="16"/>
        <v>12</v>
      </c>
      <c r="AD17" s="4">
        <f t="shared" si="16"/>
        <v>11</v>
      </c>
    </row>
    <row r="18" spans="1:30">
      <c r="A18" s="3">
        <v>17</v>
      </c>
      <c r="B18" s="3" t="s">
        <v>47</v>
      </c>
      <c r="C18" s="4">
        <f t="shared" si="0"/>
        <v>7958</v>
      </c>
      <c r="D18" s="4">
        <f t="shared" si="7"/>
        <v>131</v>
      </c>
      <c r="E18" s="3">
        <v>5659.2</v>
      </c>
      <c r="F18" s="4">
        <f t="shared" si="8"/>
        <v>26158</v>
      </c>
      <c r="G18" s="4">
        <f t="shared" si="17"/>
        <v>22608.799999999999</v>
      </c>
      <c r="H18" s="4">
        <f t="shared" si="18"/>
        <v>27957.800000000003</v>
      </c>
      <c r="I18" s="4">
        <f t="shared" si="19"/>
        <v>22976</v>
      </c>
      <c r="J18" s="4">
        <f t="shared" si="20"/>
        <v>29823.200000000001</v>
      </c>
      <c r="K18" s="4">
        <f t="shared" si="9"/>
        <v>18200</v>
      </c>
      <c r="L18" s="4">
        <f t="shared" si="10"/>
        <v>14650.8</v>
      </c>
      <c r="M18" s="4">
        <f t="shared" si="21"/>
        <v>19999.800000000003</v>
      </c>
      <c r="N18" s="4">
        <f t="shared" si="11"/>
        <v>15018</v>
      </c>
      <c r="O18" s="4">
        <f t="shared" si="11"/>
        <v>21865.200000000001</v>
      </c>
      <c r="P18" s="4">
        <f t="shared" si="12"/>
        <v>0</v>
      </c>
      <c r="Q18" s="4">
        <f>IF(MIN($K18:$O18)=L18,IF(SUM($P18:P18)=1,0,1),0)</f>
        <v>1</v>
      </c>
      <c r="R18" s="4">
        <f>IF(MIN($K18:$O18)=M18,IF(SUM($P18:Q18)=1,0,1),0)</f>
        <v>0</v>
      </c>
      <c r="S18" s="4">
        <f>IF(MIN($K18:$O18)=N18,IF(SUM($P18:R18)=1,0,1),0)</f>
        <v>0</v>
      </c>
      <c r="T18" s="4">
        <f t="shared" si="1"/>
        <v>28268</v>
      </c>
      <c r="U18" s="6">
        <f t="shared" si="2"/>
        <v>7</v>
      </c>
      <c r="V18" s="6">
        <f t="shared" si="3"/>
        <v>51</v>
      </c>
      <c r="W18" s="6">
        <f t="shared" si="4"/>
        <v>8</v>
      </c>
      <c r="X18" s="4" t="str">
        <f t="shared" si="5"/>
        <v>14:51:08</v>
      </c>
      <c r="Y18" s="4">
        <f t="shared" si="6"/>
        <v>20310</v>
      </c>
      <c r="Z18" s="4">
        <f t="shared" si="13"/>
        <v>16</v>
      </c>
      <c r="AA18" s="4">
        <f t="shared" si="14"/>
        <v>15</v>
      </c>
      <c r="AB18" s="4">
        <f t="shared" si="15"/>
        <v>14</v>
      </c>
      <c r="AC18" s="4">
        <f t="shared" si="16"/>
        <v>13</v>
      </c>
      <c r="AD18" s="4">
        <f t="shared" si="16"/>
        <v>12</v>
      </c>
    </row>
    <row r="19" spans="1:30">
      <c r="A19" s="3">
        <v>18</v>
      </c>
      <c r="B19" s="3" t="s">
        <v>7</v>
      </c>
      <c r="C19" s="4">
        <f t="shared" si="0"/>
        <v>8686</v>
      </c>
      <c r="D19" s="4">
        <f t="shared" si="7"/>
        <v>728</v>
      </c>
      <c r="E19" s="3">
        <v>6156</v>
      </c>
      <c r="F19" s="4">
        <f t="shared" si="8"/>
        <v>26158</v>
      </c>
      <c r="G19" s="4">
        <f t="shared" si="17"/>
        <v>28268</v>
      </c>
      <c r="H19" s="4">
        <f t="shared" si="18"/>
        <v>27957.800000000003</v>
      </c>
      <c r="I19" s="4">
        <f t="shared" si="19"/>
        <v>22976</v>
      </c>
      <c r="J19" s="4">
        <f t="shared" si="20"/>
        <v>29823.200000000001</v>
      </c>
      <c r="K19" s="4">
        <f t="shared" si="9"/>
        <v>17472</v>
      </c>
      <c r="L19" s="4">
        <f t="shared" si="10"/>
        <v>19582</v>
      </c>
      <c r="M19" s="4">
        <f t="shared" si="21"/>
        <v>19271.800000000003</v>
      </c>
      <c r="N19" s="4">
        <f t="shared" ref="N19:O70" si="22">MAX(0,I19-$C19)</f>
        <v>14290</v>
      </c>
      <c r="O19" s="4">
        <f t="shared" si="22"/>
        <v>21137.200000000001</v>
      </c>
      <c r="P19" s="4">
        <f t="shared" si="12"/>
        <v>0</v>
      </c>
      <c r="Q19" s="4">
        <f>IF(MIN($K19:$O19)=L19,IF(SUM($P19:P19)=1,0,1),0)</f>
        <v>0</v>
      </c>
      <c r="R19" s="4">
        <f>IF(MIN($K19:$O19)=M19,IF(SUM($P19:Q19)=1,0,1),0)</f>
        <v>0</v>
      </c>
      <c r="S19" s="4">
        <f>IF(MIN($K19:$O19)=N19,IF(SUM($P19:R19)=1,0,1),0)</f>
        <v>1</v>
      </c>
      <c r="T19" s="4">
        <f t="shared" si="1"/>
        <v>32314</v>
      </c>
      <c r="U19" s="6">
        <f t="shared" si="2"/>
        <v>8</v>
      </c>
      <c r="V19" s="6">
        <f t="shared" si="3"/>
        <v>58</v>
      </c>
      <c r="W19" s="6">
        <f t="shared" si="4"/>
        <v>34</v>
      </c>
      <c r="X19" s="4" t="str">
        <f t="shared" si="5"/>
        <v>15:58:34</v>
      </c>
      <c r="Y19" s="4">
        <f t="shared" si="6"/>
        <v>23628</v>
      </c>
      <c r="Z19" s="4">
        <f t="shared" si="13"/>
        <v>17</v>
      </c>
      <c r="AA19" s="4">
        <f t="shared" si="14"/>
        <v>16</v>
      </c>
      <c r="AB19" s="4">
        <f t="shared" si="15"/>
        <v>15</v>
      </c>
      <c r="AC19" s="4">
        <f t="shared" ref="AC19:AD70" si="23">IF(N19=0,0,AC18+1)</f>
        <v>14</v>
      </c>
      <c r="AD19" s="4">
        <f t="shared" si="23"/>
        <v>13</v>
      </c>
    </row>
    <row r="20" spans="1:30">
      <c r="A20" s="3">
        <v>19</v>
      </c>
      <c r="B20" s="3" t="s">
        <v>25</v>
      </c>
      <c r="C20" s="4">
        <f t="shared" si="0"/>
        <v>9155</v>
      </c>
      <c r="D20" s="4">
        <f t="shared" si="7"/>
        <v>469</v>
      </c>
      <c r="E20" s="3">
        <v>5853.6</v>
      </c>
      <c r="F20" s="4">
        <f t="shared" si="8"/>
        <v>26158</v>
      </c>
      <c r="G20" s="4">
        <f t="shared" si="17"/>
        <v>28268</v>
      </c>
      <c r="H20" s="4">
        <f t="shared" si="18"/>
        <v>27957.800000000003</v>
      </c>
      <c r="I20" s="4">
        <f t="shared" si="19"/>
        <v>32314</v>
      </c>
      <c r="J20" s="4">
        <f t="shared" si="20"/>
        <v>29823.200000000001</v>
      </c>
      <c r="K20" s="4">
        <f t="shared" si="9"/>
        <v>17003</v>
      </c>
      <c r="L20" s="4">
        <f t="shared" si="10"/>
        <v>19113</v>
      </c>
      <c r="M20" s="4">
        <f t="shared" si="21"/>
        <v>18802.800000000003</v>
      </c>
      <c r="N20" s="4">
        <f t="shared" si="22"/>
        <v>23159</v>
      </c>
      <c r="O20" s="4">
        <f t="shared" si="22"/>
        <v>20668.2</v>
      </c>
      <c r="P20" s="4">
        <f t="shared" si="12"/>
        <v>1</v>
      </c>
      <c r="Q20" s="4">
        <f>IF(MIN($K20:$O20)=L20,IF(SUM($P20:P20)=1,0,1),0)</f>
        <v>0</v>
      </c>
      <c r="R20" s="4">
        <f>IF(MIN($K20:$O20)=M20,IF(SUM($P20:Q20)=1,0,1),0)</f>
        <v>0</v>
      </c>
      <c r="S20" s="4">
        <f>IF(MIN($K20:$O20)=N20,IF(SUM($P20:R20)=1,0,1),0)</f>
        <v>0</v>
      </c>
      <c r="T20" s="4">
        <f t="shared" si="1"/>
        <v>32011.599999999999</v>
      </c>
      <c r="U20" s="6">
        <f t="shared" si="2"/>
        <v>8</v>
      </c>
      <c r="V20" s="6">
        <f t="shared" si="3"/>
        <v>53</v>
      </c>
      <c r="W20" s="6">
        <f t="shared" si="4"/>
        <v>31.599999999998545</v>
      </c>
      <c r="X20" s="4" t="str">
        <f t="shared" si="5"/>
        <v>15:53:32</v>
      </c>
      <c r="Y20" s="4">
        <f t="shared" si="6"/>
        <v>22856.6</v>
      </c>
      <c r="Z20" s="4">
        <f t="shared" si="13"/>
        <v>18</v>
      </c>
      <c r="AA20" s="4">
        <f t="shared" si="14"/>
        <v>17</v>
      </c>
      <c r="AB20" s="4">
        <f t="shared" si="15"/>
        <v>16</v>
      </c>
      <c r="AC20" s="4">
        <f t="shared" si="23"/>
        <v>15</v>
      </c>
      <c r="AD20" s="4">
        <f t="shared" si="23"/>
        <v>14</v>
      </c>
    </row>
    <row r="21" spans="1:30">
      <c r="A21" s="3">
        <v>20</v>
      </c>
      <c r="B21" s="3" t="s">
        <v>58</v>
      </c>
      <c r="C21" s="4">
        <f t="shared" si="0"/>
        <v>9730</v>
      </c>
      <c r="D21" s="4">
        <f t="shared" si="7"/>
        <v>575</v>
      </c>
      <c r="E21" s="3">
        <v>7192.8</v>
      </c>
      <c r="F21" s="4">
        <f t="shared" si="8"/>
        <v>32011.599999999999</v>
      </c>
      <c r="G21" s="4">
        <f t="shared" si="17"/>
        <v>28268</v>
      </c>
      <c r="H21" s="4">
        <f t="shared" si="18"/>
        <v>27957.800000000003</v>
      </c>
      <c r="I21" s="4">
        <f t="shared" si="19"/>
        <v>32314</v>
      </c>
      <c r="J21" s="4">
        <f t="shared" si="20"/>
        <v>29823.200000000001</v>
      </c>
      <c r="K21" s="4">
        <f t="shared" si="9"/>
        <v>22281.599999999999</v>
      </c>
      <c r="L21" s="4">
        <f t="shared" si="10"/>
        <v>18538</v>
      </c>
      <c r="M21" s="4">
        <f t="shared" si="21"/>
        <v>18227.800000000003</v>
      </c>
      <c r="N21" s="4">
        <f t="shared" si="22"/>
        <v>22584</v>
      </c>
      <c r="O21" s="4">
        <f t="shared" si="22"/>
        <v>20093.2</v>
      </c>
      <c r="P21" s="4">
        <f t="shared" si="12"/>
        <v>0</v>
      </c>
      <c r="Q21" s="4">
        <f>IF(MIN($K21:$O21)=L21,IF(SUM($P21:P21)=1,0,1),0)</f>
        <v>0</v>
      </c>
      <c r="R21" s="4">
        <f>IF(MIN($K21:$O21)=M21,IF(SUM($P21:Q21)=1,0,1),0)</f>
        <v>1</v>
      </c>
      <c r="S21" s="4">
        <f>IF(MIN($K21:$O21)=N21,IF(SUM($P21:R21)=1,0,1),0)</f>
        <v>0</v>
      </c>
      <c r="T21" s="4">
        <f t="shared" si="1"/>
        <v>35150.600000000006</v>
      </c>
      <c r="U21" s="6">
        <f t="shared" si="2"/>
        <v>9</v>
      </c>
      <c r="V21" s="6">
        <f t="shared" si="3"/>
        <v>45</v>
      </c>
      <c r="W21" s="6">
        <f t="shared" si="4"/>
        <v>50.600000000005821</v>
      </c>
      <c r="X21" s="4" t="str">
        <f t="shared" si="5"/>
        <v>16:45:51</v>
      </c>
      <c r="Y21" s="4">
        <f t="shared" si="6"/>
        <v>25420.600000000006</v>
      </c>
      <c r="Z21" s="4">
        <f t="shared" si="13"/>
        <v>19</v>
      </c>
      <c r="AA21" s="4">
        <f t="shared" si="14"/>
        <v>18</v>
      </c>
      <c r="AB21" s="4">
        <f t="shared" si="15"/>
        <v>17</v>
      </c>
      <c r="AC21" s="4">
        <f t="shared" si="23"/>
        <v>16</v>
      </c>
      <c r="AD21" s="4">
        <f t="shared" si="23"/>
        <v>15</v>
      </c>
    </row>
    <row r="22" spans="1:30">
      <c r="A22" s="3">
        <v>21</v>
      </c>
      <c r="B22" s="3" t="s">
        <v>42</v>
      </c>
      <c r="C22" s="4">
        <f t="shared" si="0"/>
        <v>10392</v>
      </c>
      <c r="D22" s="4">
        <f t="shared" si="7"/>
        <v>662</v>
      </c>
      <c r="E22" s="3">
        <v>5961.6</v>
      </c>
      <c r="F22" s="4">
        <f t="shared" si="8"/>
        <v>32011.599999999999</v>
      </c>
      <c r="G22" s="4">
        <f t="shared" si="17"/>
        <v>28268</v>
      </c>
      <c r="H22" s="4">
        <f t="shared" si="18"/>
        <v>35150.600000000006</v>
      </c>
      <c r="I22" s="4">
        <f t="shared" si="19"/>
        <v>32314</v>
      </c>
      <c r="J22" s="4">
        <f t="shared" si="20"/>
        <v>29823.200000000001</v>
      </c>
      <c r="K22" s="4">
        <f t="shared" si="9"/>
        <v>21619.599999999999</v>
      </c>
      <c r="L22" s="4">
        <f t="shared" si="10"/>
        <v>17876</v>
      </c>
      <c r="M22" s="4">
        <f t="shared" si="21"/>
        <v>24758.600000000006</v>
      </c>
      <c r="N22" s="4">
        <f t="shared" si="22"/>
        <v>21922</v>
      </c>
      <c r="O22" s="4">
        <f t="shared" si="22"/>
        <v>19431.2</v>
      </c>
      <c r="P22" s="4">
        <f t="shared" si="12"/>
        <v>0</v>
      </c>
      <c r="Q22" s="4">
        <f>IF(MIN($K22:$O22)=L22,IF(SUM($P22:P22)=1,0,1),0)</f>
        <v>1</v>
      </c>
      <c r="R22" s="4">
        <f>IF(MIN($K22:$O22)=M22,IF(SUM($P22:Q22)=1,0,1),0)</f>
        <v>0</v>
      </c>
      <c r="S22" s="4">
        <f>IF(MIN($K22:$O22)=N22,IF(SUM($P22:R22)=1,0,1),0)</f>
        <v>0</v>
      </c>
      <c r="T22" s="4">
        <f t="shared" si="1"/>
        <v>34229.599999999999</v>
      </c>
      <c r="U22" s="6">
        <f t="shared" si="2"/>
        <v>9</v>
      </c>
      <c r="V22" s="6">
        <f t="shared" si="3"/>
        <v>30</v>
      </c>
      <c r="W22" s="6">
        <f t="shared" si="4"/>
        <v>29.599999999998545</v>
      </c>
      <c r="X22" s="4" t="str">
        <f t="shared" si="5"/>
        <v>16:30:30</v>
      </c>
      <c r="Y22" s="4">
        <f t="shared" si="6"/>
        <v>23837.599999999999</v>
      </c>
      <c r="Z22" s="4">
        <f t="shared" si="13"/>
        <v>20</v>
      </c>
      <c r="AA22" s="4">
        <f t="shared" si="14"/>
        <v>19</v>
      </c>
      <c r="AB22" s="4">
        <f t="shared" si="15"/>
        <v>18</v>
      </c>
      <c r="AC22" s="4">
        <f t="shared" si="23"/>
        <v>17</v>
      </c>
      <c r="AD22" s="4">
        <f t="shared" si="23"/>
        <v>16</v>
      </c>
    </row>
    <row r="23" spans="1:30">
      <c r="A23" s="3">
        <v>22</v>
      </c>
      <c r="B23" s="3" t="s">
        <v>45</v>
      </c>
      <c r="C23" s="4">
        <f t="shared" si="0"/>
        <v>11094</v>
      </c>
      <c r="D23" s="4">
        <f t="shared" si="7"/>
        <v>702</v>
      </c>
      <c r="E23" s="3">
        <v>7236</v>
      </c>
      <c r="F23" s="4">
        <f t="shared" si="8"/>
        <v>32011.599999999999</v>
      </c>
      <c r="G23" s="4">
        <f t="shared" si="17"/>
        <v>34229.599999999999</v>
      </c>
      <c r="H23" s="4">
        <f t="shared" si="18"/>
        <v>35150.600000000006</v>
      </c>
      <c r="I23" s="4">
        <f t="shared" si="19"/>
        <v>32314</v>
      </c>
      <c r="J23" s="4">
        <f t="shared" si="20"/>
        <v>29823.200000000001</v>
      </c>
      <c r="K23" s="4">
        <f t="shared" si="9"/>
        <v>20917.599999999999</v>
      </c>
      <c r="L23" s="4">
        <f t="shared" si="10"/>
        <v>23135.599999999999</v>
      </c>
      <c r="M23" s="4">
        <f t="shared" si="21"/>
        <v>24056.600000000006</v>
      </c>
      <c r="N23" s="4">
        <f t="shared" si="22"/>
        <v>21220</v>
      </c>
      <c r="O23" s="4">
        <f t="shared" si="22"/>
        <v>18729.2</v>
      </c>
      <c r="P23" s="4">
        <f t="shared" si="12"/>
        <v>0</v>
      </c>
      <c r="Q23" s="4">
        <f>IF(MIN($K23:$O23)=L23,IF(SUM($P23:P23)=1,0,1),0)</f>
        <v>0</v>
      </c>
      <c r="R23" s="4">
        <f>IF(MIN($K23:$O23)=M23,IF(SUM($P23:Q23)=1,0,1),0)</f>
        <v>0</v>
      </c>
      <c r="S23" s="4">
        <f>IF(MIN($K23:$O23)=N23,IF(SUM($P23:R23)=1,0,1),0)</f>
        <v>0</v>
      </c>
      <c r="T23" s="4">
        <f t="shared" si="1"/>
        <v>39247.599999999999</v>
      </c>
      <c r="U23" s="6">
        <f t="shared" si="2"/>
        <v>10</v>
      </c>
      <c r="V23" s="6">
        <f t="shared" si="3"/>
        <v>54</v>
      </c>
      <c r="W23" s="6">
        <f t="shared" si="4"/>
        <v>7.5999999999985448</v>
      </c>
      <c r="X23" s="4" t="str">
        <f t="shared" si="5"/>
        <v>17:54:08</v>
      </c>
      <c r="Y23" s="4">
        <f t="shared" si="6"/>
        <v>28153.599999999999</v>
      </c>
      <c r="Z23" s="4">
        <f t="shared" si="13"/>
        <v>21</v>
      </c>
      <c r="AA23" s="4">
        <f t="shared" si="14"/>
        <v>20</v>
      </c>
      <c r="AB23" s="4">
        <f t="shared" si="15"/>
        <v>19</v>
      </c>
      <c r="AC23" s="4">
        <f t="shared" si="23"/>
        <v>18</v>
      </c>
      <c r="AD23" s="4">
        <f t="shared" si="23"/>
        <v>17</v>
      </c>
    </row>
    <row r="24" spans="1:30">
      <c r="A24" s="3">
        <v>23</v>
      </c>
      <c r="B24" s="3" t="s">
        <v>52</v>
      </c>
      <c r="C24" s="4">
        <f t="shared" si="0"/>
        <v>11590</v>
      </c>
      <c r="D24" s="4">
        <f t="shared" si="7"/>
        <v>496</v>
      </c>
      <c r="E24" s="3">
        <v>5680.8</v>
      </c>
      <c r="F24" s="4">
        <f t="shared" si="8"/>
        <v>32011.599999999999</v>
      </c>
      <c r="G24" s="4">
        <f t="shared" si="17"/>
        <v>34229.599999999999</v>
      </c>
      <c r="H24" s="4">
        <f t="shared" si="18"/>
        <v>35150.600000000006</v>
      </c>
      <c r="I24" s="4">
        <f t="shared" si="19"/>
        <v>32314</v>
      </c>
      <c r="J24" s="4">
        <f t="shared" si="20"/>
        <v>39247.599999999999</v>
      </c>
      <c r="K24" s="4">
        <f t="shared" si="9"/>
        <v>20421.599999999999</v>
      </c>
      <c r="L24" s="4">
        <f t="shared" si="10"/>
        <v>22639.599999999999</v>
      </c>
      <c r="M24" s="4">
        <f t="shared" si="21"/>
        <v>23560.600000000006</v>
      </c>
      <c r="N24" s="4">
        <f t="shared" si="22"/>
        <v>20724</v>
      </c>
      <c r="O24" s="4">
        <f t="shared" si="22"/>
        <v>27657.599999999999</v>
      </c>
      <c r="P24" s="4">
        <f t="shared" si="12"/>
        <v>1</v>
      </c>
      <c r="Q24" s="4">
        <f>IF(MIN($K24:$O24)=L24,IF(SUM($P24:P24)=1,0,1),0)</f>
        <v>0</v>
      </c>
      <c r="R24" s="4">
        <f>IF(MIN($K24:$O24)=M24,IF(SUM($P24:Q24)=1,0,1),0)</f>
        <v>0</v>
      </c>
      <c r="S24" s="4">
        <f>IF(MIN($K24:$O24)=N24,IF(SUM($P24:R24)=1,0,1),0)</f>
        <v>0</v>
      </c>
      <c r="T24" s="4">
        <f t="shared" si="1"/>
        <v>37692.399999999994</v>
      </c>
      <c r="U24" s="6">
        <f t="shared" si="2"/>
        <v>10</v>
      </c>
      <c r="V24" s="6">
        <f t="shared" si="3"/>
        <v>28</v>
      </c>
      <c r="W24" s="6">
        <f t="shared" si="4"/>
        <v>12.399999999994179</v>
      </c>
      <c r="X24" s="4" t="str">
        <f t="shared" si="5"/>
        <v>17:28:12</v>
      </c>
      <c r="Y24" s="4">
        <f t="shared" si="6"/>
        <v>26102.399999999994</v>
      </c>
      <c r="Z24" s="4">
        <f t="shared" si="13"/>
        <v>22</v>
      </c>
      <c r="AA24" s="4">
        <f t="shared" si="14"/>
        <v>21</v>
      </c>
      <c r="AB24" s="4">
        <f t="shared" si="15"/>
        <v>20</v>
      </c>
      <c r="AC24" s="4">
        <f t="shared" si="23"/>
        <v>19</v>
      </c>
      <c r="AD24" s="4">
        <f t="shared" si="23"/>
        <v>18</v>
      </c>
    </row>
    <row r="25" spans="1:30">
      <c r="A25" s="3">
        <v>24</v>
      </c>
      <c r="B25" s="3" t="s">
        <v>11</v>
      </c>
      <c r="C25" s="4">
        <f t="shared" si="0"/>
        <v>12010</v>
      </c>
      <c r="D25" s="4">
        <f t="shared" si="7"/>
        <v>420</v>
      </c>
      <c r="E25" s="3">
        <v>6048</v>
      </c>
      <c r="F25" s="4">
        <f t="shared" si="8"/>
        <v>37692.399999999994</v>
      </c>
      <c r="G25" s="4">
        <f t="shared" si="17"/>
        <v>34229.599999999999</v>
      </c>
      <c r="H25" s="4">
        <f t="shared" si="18"/>
        <v>35150.600000000006</v>
      </c>
      <c r="I25" s="4">
        <f t="shared" si="19"/>
        <v>32314</v>
      </c>
      <c r="J25" s="4">
        <f t="shared" si="20"/>
        <v>39247.599999999999</v>
      </c>
      <c r="K25" s="4">
        <f t="shared" si="9"/>
        <v>25682.399999999994</v>
      </c>
      <c r="L25" s="4">
        <f t="shared" si="10"/>
        <v>22219.599999999999</v>
      </c>
      <c r="M25" s="4">
        <f t="shared" si="21"/>
        <v>23140.600000000006</v>
      </c>
      <c r="N25" s="4">
        <f t="shared" si="22"/>
        <v>20304</v>
      </c>
      <c r="O25" s="4">
        <f t="shared" si="22"/>
        <v>27237.599999999999</v>
      </c>
      <c r="P25" s="4">
        <f t="shared" si="12"/>
        <v>0</v>
      </c>
      <c r="Q25" s="4">
        <f>IF(MIN($K25:$O25)=L25,IF(SUM($P25:P25)=1,0,1),0)</f>
        <v>0</v>
      </c>
      <c r="R25" s="4">
        <f>IF(MIN($K25:$O25)=M25,IF(SUM($P25:Q25)=1,0,1),0)</f>
        <v>0</v>
      </c>
      <c r="S25" s="4">
        <f>IF(MIN($K25:$O25)=N25,IF(SUM($P25:R25)=1,0,1),0)</f>
        <v>1</v>
      </c>
      <c r="T25" s="4">
        <f t="shared" si="1"/>
        <v>40277.599999999999</v>
      </c>
      <c r="U25" s="6">
        <f t="shared" si="2"/>
        <v>11</v>
      </c>
      <c r="V25" s="6">
        <f t="shared" si="3"/>
        <v>11</v>
      </c>
      <c r="W25" s="6">
        <f t="shared" si="4"/>
        <v>17.599999999998545</v>
      </c>
      <c r="X25" s="4" t="str">
        <f t="shared" si="5"/>
        <v>18:11:18</v>
      </c>
      <c r="Y25" s="4">
        <f t="shared" si="6"/>
        <v>28267.599999999999</v>
      </c>
      <c r="Z25" s="4">
        <f t="shared" si="13"/>
        <v>23</v>
      </c>
      <c r="AA25" s="4">
        <f t="shared" si="14"/>
        <v>22</v>
      </c>
      <c r="AB25" s="4">
        <f t="shared" si="15"/>
        <v>21</v>
      </c>
      <c r="AC25" s="4">
        <f t="shared" si="23"/>
        <v>20</v>
      </c>
      <c r="AD25" s="4">
        <f t="shared" si="23"/>
        <v>19</v>
      </c>
    </row>
    <row r="26" spans="1:30">
      <c r="A26" s="3">
        <v>25</v>
      </c>
      <c r="B26" s="3" t="s">
        <v>24</v>
      </c>
      <c r="C26" s="4">
        <f t="shared" si="0"/>
        <v>12883</v>
      </c>
      <c r="D26" s="4">
        <f t="shared" si="7"/>
        <v>873</v>
      </c>
      <c r="E26" s="3">
        <v>6868.8</v>
      </c>
      <c r="F26" s="4">
        <f t="shared" si="8"/>
        <v>37692.399999999994</v>
      </c>
      <c r="G26" s="4">
        <f t="shared" si="17"/>
        <v>34229.599999999999</v>
      </c>
      <c r="H26" s="4">
        <f t="shared" si="18"/>
        <v>35150.600000000006</v>
      </c>
      <c r="I26" s="4">
        <f t="shared" si="19"/>
        <v>40277.599999999999</v>
      </c>
      <c r="J26" s="4">
        <f t="shared" si="20"/>
        <v>39247.599999999999</v>
      </c>
      <c r="K26" s="4">
        <f t="shared" si="9"/>
        <v>24809.399999999994</v>
      </c>
      <c r="L26" s="4">
        <f t="shared" si="10"/>
        <v>21346.6</v>
      </c>
      <c r="M26" s="4">
        <f t="shared" si="21"/>
        <v>22267.600000000006</v>
      </c>
      <c r="N26" s="4">
        <f t="shared" si="22"/>
        <v>27394.6</v>
      </c>
      <c r="O26" s="4">
        <f t="shared" si="22"/>
        <v>26364.6</v>
      </c>
      <c r="P26" s="4">
        <f t="shared" si="12"/>
        <v>0</v>
      </c>
      <c r="Q26" s="4">
        <f>IF(MIN($K26:$O26)=L26,IF(SUM($P26:P26)=1,0,1),0)</f>
        <v>1</v>
      </c>
      <c r="R26" s="4">
        <f>IF(MIN($K26:$O26)=M26,IF(SUM($P26:Q26)=1,0,1),0)</f>
        <v>0</v>
      </c>
      <c r="S26" s="4">
        <f>IF(MIN($K26:$O26)=N26,IF(SUM($P26:R26)=1,0,1),0)</f>
        <v>0</v>
      </c>
      <c r="T26" s="4">
        <f t="shared" si="1"/>
        <v>41098.399999999994</v>
      </c>
      <c r="U26" s="6">
        <f t="shared" si="2"/>
        <v>11</v>
      </c>
      <c r="V26" s="6">
        <f t="shared" si="3"/>
        <v>24</v>
      </c>
      <c r="W26" s="6">
        <f t="shared" si="4"/>
        <v>58.399999999994179</v>
      </c>
      <c r="X26" s="4" t="str">
        <f t="shared" si="5"/>
        <v>18:24:58</v>
      </c>
      <c r="Y26" s="4">
        <f t="shared" si="6"/>
        <v>28215.399999999994</v>
      </c>
      <c r="Z26" s="4">
        <f t="shared" si="13"/>
        <v>24</v>
      </c>
      <c r="AA26" s="4">
        <f t="shared" si="14"/>
        <v>23</v>
      </c>
      <c r="AB26" s="4">
        <f t="shared" si="15"/>
        <v>22</v>
      </c>
      <c r="AC26" s="4">
        <f t="shared" si="23"/>
        <v>21</v>
      </c>
      <c r="AD26" s="4">
        <f t="shared" si="23"/>
        <v>20</v>
      </c>
    </row>
    <row r="27" spans="1:30">
      <c r="A27" s="3">
        <v>26</v>
      </c>
      <c r="B27" s="3" t="s">
        <v>6</v>
      </c>
      <c r="C27" s="4">
        <f t="shared" si="0"/>
        <v>13617</v>
      </c>
      <c r="D27" s="4">
        <f t="shared" si="7"/>
        <v>734</v>
      </c>
      <c r="E27" s="3">
        <v>6156</v>
      </c>
      <c r="F27" s="4">
        <f t="shared" si="8"/>
        <v>37692.399999999994</v>
      </c>
      <c r="G27" s="4">
        <f t="shared" si="17"/>
        <v>41098.399999999994</v>
      </c>
      <c r="H27" s="4">
        <f t="shared" si="18"/>
        <v>35150.600000000006</v>
      </c>
      <c r="I27" s="4">
        <f t="shared" si="19"/>
        <v>40277.599999999999</v>
      </c>
      <c r="J27" s="4">
        <f t="shared" si="20"/>
        <v>39247.599999999999</v>
      </c>
      <c r="K27" s="4">
        <f t="shared" si="9"/>
        <v>24075.399999999994</v>
      </c>
      <c r="L27" s="4">
        <f t="shared" si="10"/>
        <v>27481.399999999994</v>
      </c>
      <c r="M27" s="4">
        <f t="shared" si="21"/>
        <v>21533.600000000006</v>
      </c>
      <c r="N27" s="4">
        <f t="shared" si="22"/>
        <v>26660.6</v>
      </c>
      <c r="O27" s="4">
        <f t="shared" si="22"/>
        <v>25630.6</v>
      </c>
      <c r="P27" s="4">
        <f t="shared" si="12"/>
        <v>0</v>
      </c>
      <c r="Q27" s="4">
        <f>IF(MIN($K27:$O27)=L27,IF(SUM($P27:P27)=1,0,1),0)</f>
        <v>0</v>
      </c>
      <c r="R27" s="4">
        <f>IF(MIN($K27:$O27)=M27,IF(SUM($P27:Q27)=1,0,1),0)</f>
        <v>1</v>
      </c>
      <c r="S27" s="4">
        <f>IF(MIN($K27:$O27)=N27,IF(SUM($P27:R27)=1,0,1),0)</f>
        <v>0</v>
      </c>
      <c r="T27" s="4">
        <f t="shared" si="1"/>
        <v>41306.600000000006</v>
      </c>
      <c r="U27" s="6">
        <f t="shared" si="2"/>
        <v>11</v>
      </c>
      <c r="V27" s="6">
        <f t="shared" si="3"/>
        <v>28</v>
      </c>
      <c r="W27" s="6">
        <f t="shared" si="4"/>
        <v>26.600000000005821</v>
      </c>
      <c r="X27" s="4" t="str">
        <f t="shared" si="5"/>
        <v>18:28:27</v>
      </c>
      <c r="Y27" s="4">
        <f t="shared" si="6"/>
        <v>27689.600000000006</v>
      </c>
      <c r="Z27" s="4">
        <f t="shared" si="13"/>
        <v>25</v>
      </c>
      <c r="AA27" s="4">
        <f t="shared" si="14"/>
        <v>24</v>
      </c>
      <c r="AB27" s="4">
        <f t="shared" si="15"/>
        <v>23</v>
      </c>
      <c r="AC27" s="4">
        <f t="shared" si="23"/>
        <v>22</v>
      </c>
      <c r="AD27" s="4">
        <f t="shared" si="23"/>
        <v>21</v>
      </c>
    </row>
    <row r="28" spans="1:30">
      <c r="A28" s="3">
        <v>27</v>
      </c>
      <c r="B28" s="3" t="s">
        <v>60</v>
      </c>
      <c r="C28" s="4">
        <f t="shared" si="0"/>
        <v>14025</v>
      </c>
      <c r="D28" s="4">
        <f t="shared" si="7"/>
        <v>408</v>
      </c>
      <c r="E28" s="3">
        <v>6436.8</v>
      </c>
      <c r="F28" s="4">
        <f t="shared" si="8"/>
        <v>37692.399999999994</v>
      </c>
      <c r="G28" s="4">
        <f t="shared" si="17"/>
        <v>41098.399999999994</v>
      </c>
      <c r="H28" s="4">
        <f t="shared" si="18"/>
        <v>41306.600000000006</v>
      </c>
      <c r="I28" s="4">
        <f t="shared" si="19"/>
        <v>40277.599999999999</v>
      </c>
      <c r="J28" s="4">
        <f t="shared" si="20"/>
        <v>39247.599999999999</v>
      </c>
      <c r="K28" s="4">
        <f t="shared" si="9"/>
        <v>23667.399999999994</v>
      </c>
      <c r="L28" s="4">
        <f t="shared" si="10"/>
        <v>27073.399999999994</v>
      </c>
      <c r="M28" s="4">
        <f t="shared" si="21"/>
        <v>27281.600000000006</v>
      </c>
      <c r="N28" s="4">
        <f t="shared" si="22"/>
        <v>26252.6</v>
      </c>
      <c r="O28" s="4">
        <f t="shared" si="22"/>
        <v>25222.6</v>
      </c>
      <c r="P28" s="4">
        <f t="shared" si="12"/>
        <v>1</v>
      </c>
      <c r="Q28" s="4">
        <f>IF(MIN($K28:$O28)=L28,IF(SUM($P28:P28)=1,0,1),0)</f>
        <v>0</v>
      </c>
      <c r="R28" s="4">
        <f>IF(MIN($K28:$O28)=M28,IF(SUM($P28:Q28)=1,0,1),0)</f>
        <v>0</v>
      </c>
      <c r="S28" s="4">
        <f>IF(MIN($K28:$O28)=N28,IF(SUM($P28:R28)=1,0,1),0)</f>
        <v>0</v>
      </c>
      <c r="T28" s="4">
        <f t="shared" si="1"/>
        <v>44129.2</v>
      </c>
      <c r="U28" s="6">
        <f t="shared" si="2"/>
        <v>12</v>
      </c>
      <c r="V28" s="6">
        <f t="shared" si="3"/>
        <v>15</v>
      </c>
      <c r="W28" s="6">
        <f t="shared" si="4"/>
        <v>29.19999999999709</v>
      </c>
      <c r="X28" s="4" t="str">
        <f t="shared" si="5"/>
        <v>19:15:29</v>
      </c>
      <c r="Y28" s="4">
        <f t="shared" si="6"/>
        <v>30104.199999999997</v>
      </c>
      <c r="Z28" s="4">
        <f t="shared" si="13"/>
        <v>26</v>
      </c>
      <c r="AA28" s="4">
        <f t="shared" si="14"/>
        <v>25</v>
      </c>
      <c r="AB28" s="4">
        <f t="shared" si="15"/>
        <v>24</v>
      </c>
      <c r="AC28" s="4">
        <f t="shared" si="23"/>
        <v>23</v>
      </c>
      <c r="AD28" s="4">
        <f t="shared" si="23"/>
        <v>22</v>
      </c>
    </row>
    <row r="29" spans="1:30">
      <c r="A29" s="3">
        <v>28</v>
      </c>
      <c r="B29" s="3" t="s">
        <v>46</v>
      </c>
      <c r="C29" s="4">
        <f t="shared" si="0"/>
        <v>15306</v>
      </c>
      <c r="D29" s="4">
        <f t="shared" si="7"/>
        <v>1281</v>
      </c>
      <c r="E29" s="3">
        <v>7884</v>
      </c>
      <c r="F29" s="4">
        <f t="shared" si="8"/>
        <v>44129.2</v>
      </c>
      <c r="G29" s="4">
        <f t="shared" si="17"/>
        <v>41098.399999999994</v>
      </c>
      <c r="H29" s="4">
        <f t="shared" si="18"/>
        <v>41306.600000000006</v>
      </c>
      <c r="I29" s="4">
        <f t="shared" si="19"/>
        <v>40277.599999999999</v>
      </c>
      <c r="J29" s="4">
        <f t="shared" si="20"/>
        <v>39247.599999999999</v>
      </c>
      <c r="K29" s="4">
        <f t="shared" si="9"/>
        <v>28823.199999999997</v>
      </c>
      <c r="L29" s="4">
        <f t="shared" si="10"/>
        <v>25792.399999999994</v>
      </c>
      <c r="M29" s="4">
        <f t="shared" si="21"/>
        <v>26000.600000000006</v>
      </c>
      <c r="N29" s="4">
        <f t="shared" si="22"/>
        <v>24971.599999999999</v>
      </c>
      <c r="O29" s="4">
        <f t="shared" si="22"/>
        <v>23941.599999999999</v>
      </c>
      <c r="P29" s="4">
        <f t="shared" si="12"/>
        <v>0</v>
      </c>
      <c r="Q29" s="4">
        <f>IF(MIN($K29:$O29)=L29,IF(SUM($P29:P29)=1,0,1),0)</f>
        <v>0</v>
      </c>
      <c r="R29" s="4">
        <f>IF(MIN($K29:$O29)=M29,IF(SUM($P29:Q29)=1,0,1),0)</f>
        <v>0</v>
      </c>
      <c r="S29" s="4">
        <f>IF(MIN($K29:$O29)=N29,IF(SUM($P29:R29)=1,0,1),0)</f>
        <v>0</v>
      </c>
      <c r="T29" s="4">
        <f t="shared" si="1"/>
        <v>48982.399999999994</v>
      </c>
      <c r="U29" s="6">
        <f t="shared" si="2"/>
        <v>13</v>
      </c>
      <c r="V29" s="6">
        <f t="shared" si="3"/>
        <v>36</v>
      </c>
      <c r="W29" s="6">
        <f t="shared" si="4"/>
        <v>22.399999999994179</v>
      </c>
      <c r="X29" s="4" t="str">
        <f t="shared" si="5"/>
        <v>20:36:22</v>
      </c>
      <c r="Y29" s="4">
        <f t="shared" si="6"/>
        <v>33676.399999999994</v>
      </c>
      <c r="Z29" s="4">
        <f t="shared" si="13"/>
        <v>27</v>
      </c>
      <c r="AA29" s="4">
        <f t="shared" si="14"/>
        <v>26</v>
      </c>
      <c r="AB29" s="4">
        <f t="shared" si="15"/>
        <v>25</v>
      </c>
      <c r="AC29" s="4">
        <f t="shared" si="23"/>
        <v>24</v>
      </c>
      <c r="AD29" s="4">
        <f t="shared" si="23"/>
        <v>23</v>
      </c>
    </row>
    <row r="30" spans="1:30">
      <c r="A30" s="3">
        <v>29</v>
      </c>
      <c r="B30" s="3" t="s">
        <v>65</v>
      </c>
      <c r="C30" s="4">
        <f t="shared" si="0"/>
        <v>15695</v>
      </c>
      <c r="D30" s="4">
        <f t="shared" si="7"/>
        <v>389</v>
      </c>
      <c r="E30" s="3">
        <v>7819.2</v>
      </c>
      <c r="F30" s="4">
        <f t="shared" si="8"/>
        <v>44129.2</v>
      </c>
      <c r="G30" s="4">
        <f t="shared" si="17"/>
        <v>41098.399999999994</v>
      </c>
      <c r="H30" s="4">
        <f t="shared" si="18"/>
        <v>41306.600000000006</v>
      </c>
      <c r="I30" s="4">
        <f t="shared" si="19"/>
        <v>40277.599999999999</v>
      </c>
      <c r="J30" s="4">
        <f t="shared" si="20"/>
        <v>48982.399999999994</v>
      </c>
      <c r="K30" s="4">
        <f t="shared" si="9"/>
        <v>28434.199999999997</v>
      </c>
      <c r="L30" s="4">
        <f t="shared" si="10"/>
        <v>25403.399999999994</v>
      </c>
      <c r="M30" s="4">
        <f t="shared" si="21"/>
        <v>25611.600000000006</v>
      </c>
      <c r="N30" s="4">
        <f t="shared" si="22"/>
        <v>24582.6</v>
      </c>
      <c r="O30" s="4">
        <f t="shared" si="22"/>
        <v>33287.399999999994</v>
      </c>
      <c r="P30" s="4">
        <f t="shared" si="12"/>
        <v>0</v>
      </c>
      <c r="Q30" s="4">
        <f>IF(MIN($K30:$O30)=L30,IF(SUM($P30:P30)=1,0,1),0)</f>
        <v>0</v>
      </c>
      <c r="R30" s="4">
        <f>IF(MIN($K30:$O30)=M30,IF(SUM($P30:Q30)=1,0,1),0)</f>
        <v>0</v>
      </c>
      <c r="S30" s="4">
        <f>IF(MIN($K30:$O30)=N30,IF(SUM($P30:R30)=1,0,1),0)</f>
        <v>1</v>
      </c>
      <c r="T30" s="4">
        <f t="shared" si="1"/>
        <v>48917.599999999991</v>
      </c>
      <c r="U30" s="6">
        <f t="shared" si="2"/>
        <v>13</v>
      </c>
      <c r="V30" s="6">
        <f t="shared" si="3"/>
        <v>35</v>
      </c>
      <c r="W30" s="6">
        <f t="shared" si="4"/>
        <v>17.599999999991269</v>
      </c>
      <c r="X30" s="4" t="str">
        <f t="shared" si="5"/>
        <v>20:35:18</v>
      </c>
      <c r="Y30" s="4">
        <f t="shared" si="6"/>
        <v>33222.599999999991</v>
      </c>
      <c r="Z30" s="4">
        <f t="shared" si="13"/>
        <v>28</v>
      </c>
      <c r="AA30" s="4">
        <f t="shared" si="14"/>
        <v>27</v>
      </c>
      <c r="AB30" s="4">
        <f t="shared" si="15"/>
        <v>26</v>
      </c>
      <c r="AC30" s="4">
        <f t="shared" si="23"/>
        <v>25</v>
      </c>
      <c r="AD30" s="4">
        <f t="shared" si="23"/>
        <v>24</v>
      </c>
    </row>
    <row r="31" spans="1:30">
      <c r="A31" s="3">
        <v>30</v>
      </c>
      <c r="B31" s="3" t="s">
        <v>34</v>
      </c>
      <c r="C31" s="4">
        <f t="shared" si="0"/>
        <v>16186</v>
      </c>
      <c r="D31" s="4">
        <f t="shared" si="7"/>
        <v>491</v>
      </c>
      <c r="E31" s="3">
        <v>6631.2</v>
      </c>
      <c r="F31" s="4">
        <f t="shared" si="8"/>
        <v>44129.2</v>
      </c>
      <c r="G31" s="4">
        <f t="shared" si="17"/>
        <v>41098.399999999994</v>
      </c>
      <c r="H31" s="4">
        <f t="shared" si="18"/>
        <v>41306.600000000006</v>
      </c>
      <c r="I31" s="4">
        <f t="shared" si="19"/>
        <v>48917.599999999991</v>
      </c>
      <c r="J31" s="4">
        <f t="shared" si="20"/>
        <v>48982.399999999994</v>
      </c>
      <c r="K31" s="4">
        <f t="shared" si="9"/>
        <v>27943.199999999997</v>
      </c>
      <c r="L31" s="4">
        <f t="shared" si="10"/>
        <v>24912.399999999994</v>
      </c>
      <c r="M31" s="4">
        <f t="shared" si="21"/>
        <v>25120.600000000006</v>
      </c>
      <c r="N31" s="4">
        <f t="shared" si="22"/>
        <v>32731.599999999991</v>
      </c>
      <c r="O31" s="4">
        <f t="shared" si="22"/>
        <v>32796.399999999994</v>
      </c>
      <c r="P31" s="4">
        <f t="shared" si="12"/>
        <v>0</v>
      </c>
      <c r="Q31" s="4">
        <f>IF(MIN($K31:$O31)=L31,IF(SUM($P31:P31)=1,0,1),0)</f>
        <v>1</v>
      </c>
      <c r="R31" s="4">
        <f>IF(MIN($K31:$O31)=M31,IF(SUM($P31:Q31)=1,0,1),0)</f>
        <v>0</v>
      </c>
      <c r="S31" s="4">
        <f>IF(MIN($K31:$O31)=N31,IF(SUM($P31:R31)=1,0,1),0)</f>
        <v>0</v>
      </c>
      <c r="T31" s="4">
        <f t="shared" si="1"/>
        <v>47729.599999999991</v>
      </c>
      <c r="U31" s="6">
        <f t="shared" si="2"/>
        <v>13</v>
      </c>
      <c r="V31" s="6">
        <f t="shared" si="3"/>
        <v>15</v>
      </c>
      <c r="W31" s="6">
        <f t="shared" si="4"/>
        <v>29.599999999991269</v>
      </c>
      <c r="X31" s="4" t="str">
        <f t="shared" si="5"/>
        <v>20:15:30</v>
      </c>
      <c r="Y31" s="4">
        <f t="shared" si="6"/>
        <v>31543.599999999991</v>
      </c>
      <c r="Z31" s="4">
        <f t="shared" si="13"/>
        <v>29</v>
      </c>
      <c r="AA31" s="4">
        <f t="shared" si="14"/>
        <v>28</v>
      </c>
      <c r="AB31" s="4">
        <f t="shared" si="15"/>
        <v>27</v>
      </c>
      <c r="AC31" s="4">
        <f t="shared" si="23"/>
        <v>26</v>
      </c>
      <c r="AD31" s="4">
        <f t="shared" si="23"/>
        <v>25</v>
      </c>
    </row>
    <row r="32" spans="1:30">
      <c r="A32" s="3">
        <v>31</v>
      </c>
      <c r="B32" s="3" t="s">
        <v>26</v>
      </c>
      <c r="C32" s="4">
        <f t="shared" si="0"/>
        <v>16268</v>
      </c>
      <c r="D32" s="4">
        <f t="shared" si="7"/>
        <v>82</v>
      </c>
      <c r="E32" s="3">
        <v>6998.4000000000005</v>
      </c>
      <c r="F32" s="4">
        <f t="shared" si="8"/>
        <v>44129.2</v>
      </c>
      <c r="G32" s="4">
        <f t="shared" si="17"/>
        <v>47729.599999999991</v>
      </c>
      <c r="H32" s="4">
        <f t="shared" si="18"/>
        <v>41306.600000000006</v>
      </c>
      <c r="I32" s="4">
        <f t="shared" si="19"/>
        <v>48917.599999999991</v>
      </c>
      <c r="J32" s="4">
        <f t="shared" si="20"/>
        <v>48982.399999999994</v>
      </c>
      <c r="K32" s="4">
        <f t="shared" si="9"/>
        <v>27861.199999999997</v>
      </c>
      <c r="L32" s="4">
        <f t="shared" si="10"/>
        <v>31461.599999999991</v>
      </c>
      <c r="M32" s="4">
        <f t="shared" si="21"/>
        <v>25038.600000000006</v>
      </c>
      <c r="N32" s="4">
        <f t="shared" si="22"/>
        <v>32649.599999999991</v>
      </c>
      <c r="O32" s="4">
        <f t="shared" si="22"/>
        <v>32714.399999999994</v>
      </c>
      <c r="P32" s="4">
        <f t="shared" si="12"/>
        <v>0</v>
      </c>
      <c r="Q32" s="4">
        <f>IF(MIN($K32:$O32)=L32,IF(SUM($P32:P32)=1,0,1),0)</f>
        <v>0</v>
      </c>
      <c r="R32" s="4">
        <f>IF(MIN($K32:$O32)=M32,IF(SUM($P32:Q32)=1,0,1),0)</f>
        <v>1</v>
      </c>
      <c r="S32" s="4">
        <f>IF(MIN($K32:$O32)=N32,IF(SUM($P32:R32)=1,0,1),0)</f>
        <v>0</v>
      </c>
      <c r="T32" s="4">
        <f t="shared" si="1"/>
        <v>48305.000000000007</v>
      </c>
      <c r="U32" s="6">
        <f t="shared" si="2"/>
        <v>13</v>
      </c>
      <c r="V32" s="6">
        <f t="shared" si="3"/>
        <v>25</v>
      </c>
      <c r="W32" s="6">
        <f t="shared" si="4"/>
        <v>5.000000000007276</v>
      </c>
      <c r="X32" s="4" t="str">
        <f t="shared" si="5"/>
        <v>20:25:05</v>
      </c>
      <c r="Y32" s="4">
        <f t="shared" si="6"/>
        <v>32037.000000000007</v>
      </c>
      <c r="Z32" s="4">
        <f t="shared" si="13"/>
        <v>30</v>
      </c>
      <c r="AA32" s="4">
        <f t="shared" si="14"/>
        <v>29</v>
      </c>
      <c r="AB32" s="4">
        <f t="shared" si="15"/>
        <v>28</v>
      </c>
      <c r="AC32" s="4">
        <f t="shared" si="23"/>
        <v>27</v>
      </c>
      <c r="AD32" s="4">
        <f t="shared" si="23"/>
        <v>26</v>
      </c>
    </row>
    <row r="33" spans="1:30">
      <c r="A33" s="3">
        <v>32</v>
      </c>
      <c r="B33" s="3" t="s">
        <v>16</v>
      </c>
      <c r="C33" s="4">
        <f t="shared" si="0"/>
        <v>16741</v>
      </c>
      <c r="D33" s="4">
        <f t="shared" si="7"/>
        <v>473</v>
      </c>
      <c r="E33" s="3">
        <v>7927.2</v>
      </c>
      <c r="F33" s="4">
        <f t="shared" si="8"/>
        <v>44129.2</v>
      </c>
      <c r="G33" s="4">
        <f t="shared" si="17"/>
        <v>47729.599999999991</v>
      </c>
      <c r="H33" s="4">
        <f t="shared" si="18"/>
        <v>48305.000000000007</v>
      </c>
      <c r="I33" s="4">
        <f t="shared" si="19"/>
        <v>48917.599999999991</v>
      </c>
      <c r="J33" s="4">
        <f t="shared" si="20"/>
        <v>48982.399999999994</v>
      </c>
      <c r="K33" s="4">
        <f t="shared" si="9"/>
        <v>27388.199999999997</v>
      </c>
      <c r="L33" s="4">
        <f t="shared" si="10"/>
        <v>30988.599999999991</v>
      </c>
      <c r="M33" s="4">
        <f t="shared" si="21"/>
        <v>31564.000000000007</v>
      </c>
      <c r="N33" s="4">
        <f t="shared" si="22"/>
        <v>32176.599999999991</v>
      </c>
      <c r="O33" s="4">
        <f t="shared" si="22"/>
        <v>32241.399999999994</v>
      </c>
      <c r="P33" s="4">
        <f t="shared" si="12"/>
        <v>1</v>
      </c>
      <c r="Q33" s="4">
        <f>IF(MIN($K33:$O33)=L33,IF(SUM($P33:P33)=1,0,1),0)</f>
        <v>0</v>
      </c>
      <c r="R33" s="4">
        <f>IF(MIN($K33:$O33)=M33,IF(SUM($P33:Q33)=1,0,1),0)</f>
        <v>0</v>
      </c>
      <c r="S33" s="4">
        <f>IF(MIN($K33:$O33)=N33,IF(SUM($P33:R33)=1,0,1),0)</f>
        <v>0</v>
      </c>
      <c r="T33" s="4">
        <f t="shared" si="1"/>
        <v>52056.399999999994</v>
      </c>
      <c r="U33" s="6">
        <f t="shared" si="2"/>
        <v>14</v>
      </c>
      <c r="V33" s="6">
        <f t="shared" si="3"/>
        <v>27</v>
      </c>
      <c r="W33" s="6">
        <f t="shared" si="4"/>
        <v>36.399999999994179</v>
      </c>
      <c r="X33" s="4" t="str">
        <f t="shared" si="5"/>
        <v>21:27:36</v>
      </c>
      <c r="Y33" s="4">
        <f t="shared" si="6"/>
        <v>35315.399999999994</v>
      </c>
      <c r="Z33" s="4">
        <f t="shared" si="13"/>
        <v>31</v>
      </c>
      <c r="AA33" s="4">
        <f t="shared" si="14"/>
        <v>30</v>
      </c>
      <c r="AB33" s="4">
        <f t="shared" si="15"/>
        <v>29</v>
      </c>
      <c r="AC33" s="4">
        <f t="shared" si="23"/>
        <v>28</v>
      </c>
      <c r="AD33" s="4">
        <f t="shared" si="23"/>
        <v>27</v>
      </c>
    </row>
    <row r="34" spans="1:30">
      <c r="A34" s="3">
        <v>33</v>
      </c>
      <c r="B34" s="3" t="s">
        <v>32</v>
      </c>
      <c r="C34" s="4">
        <f t="shared" si="0"/>
        <v>17436</v>
      </c>
      <c r="D34" s="4">
        <f t="shared" si="7"/>
        <v>695</v>
      </c>
      <c r="E34" s="3">
        <v>5983.2</v>
      </c>
      <c r="F34" s="4">
        <f t="shared" si="8"/>
        <v>52056.399999999994</v>
      </c>
      <c r="G34" s="4">
        <f t="shared" si="17"/>
        <v>47729.599999999991</v>
      </c>
      <c r="H34" s="4">
        <f t="shared" si="18"/>
        <v>48305.000000000007</v>
      </c>
      <c r="I34" s="4">
        <f t="shared" si="19"/>
        <v>48917.599999999991</v>
      </c>
      <c r="J34" s="4">
        <f t="shared" si="20"/>
        <v>48982.399999999994</v>
      </c>
      <c r="K34" s="4">
        <f t="shared" si="9"/>
        <v>34620.399999999994</v>
      </c>
      <c r="L34" s="4">
        <f t="shared" si="10"/>
        <v>30293.599999999991</v>
      </c>
      <c r="M34" s="4">
        <f t="shared" si="21"/>
        <v>30869.000000000007</v>
      </c>
      <c r="N34" s="4">
        <f t="shared" si="22"/>
        <v>31481.599999999991</v>
      </c>
      <c r="O34" s="4">
        <f t="shared" si="22"/>
        <v>31546.399999999994</v>
      </c>
      <c r="P34" s="4">
        <f t="shared" si="12"/>
        <v>0</v>
      </c>
      <c r="Q34" s="4">
        <f>IF(MIN($K34:$O34)=L34,IF(SUM($P34:P34)=1,0,1),0)</f>
        <v>1</v>
      </c>
      <c r="R34" s="4">
        <f>IF(MIN($K34:$O34)=M34,IF(SUM($P34:Q34)=1,0,1),0)</f>
        <v>0</v>
      </c>
      <c r="S34" s="4">
        <f>IF(MIN($K34:$O34)=N34,IF(SUM($P34:R34)=1,0,1),0)</f>
        <v>0</v>
      </c>
      <c r="T34" s="4">
        <f t="shared" ref="T34:T70" si="24">MIN(K34,L34,M34)+E34+C34</f>
        <v>53712.799999999988</v>
      </c>
      <c r="U34" s="6">
        <f t="shared" si="2"/>
        <v>14</v>
      </c>
      <c r="V34" s="6">
        <f t="shared" si="3"/>
        <v>55</v>
      </c>
      <c r="W34" s="6">
        <f t="shared" si="4"/>
        <v>12.799999999988358</v>
      </c>
      <c r="X34" s="4" t="str">
        <f t="shared" si="5"/>
        <v>21:55:13</v>
      </c>
      <c r="Y34" s="4">
        <f t="shared" ref="Y34:Y70" si="25">T34-C34</f>
        <v>36276.799999999988</v>
      </c>
      <c r="Z34" s="4">
        <f t="shared" si="13"/>
        <v>32</v>
      </c>
      <c r="AA34" s="4">
        <f t="shared" si="14"/>
        <v>31</v>
      </c>
      <c r="AB34" s="4">
        <f t="shared" si="15"/>
        <v>30</v>
      </c>
      <c r="AC34" s="4">
        <f t="shared" si="23"/>
        <v>29</v>
      </c>
      <c r="AD34" s="4">
        <f t="shared" si="23"/>
        <v>28</v>
      </c>
    </row>
    <row r="35" spans="1:30">
      <c r="A35" s="3">
        <v>34</v>
      </c>
      <c r="B35" s="3" t="s">
        <v>55</v>
      </c>
      <c r="C35" s="4">
        <f t="shared" si="0"/>
        <v>17896</v>
      </c>
      <c r="D35" s="4">
        <f t="shared" si="7"/>
        <v>460</v>
      </c>
      <c r="E35" s="3">
        <v>7776</v>
      </c>
      <c r="F35" s="4">
        <f t="shared" ref="F35:F70" si="26">IF(P34=1,T34,F34)</f>
        <v>52056.399999999994</v>
      </c>
      <c r="G35" s="4">
        <f t="shared" si="17"/>
        <v>53712.799999999988</v>
      </c>
      <c r="H35" s="4">
        <f t="shared" si="18"/>
        <v>48305.000000000007</v>
      </c>
      <c r="I35" s="4">
        <f t="shared" si="19"/>
        <v>48917.599999999991</v>
      </c>
      <c r="J35" s="4">
        <f t="shared" si="20"/>
        <v>48982.399999999994</v>
      </c>
      <c r="K35" s="4">
        <f t="shared" ref="K35:K70" si="27">MAX(0,F35-C35)</f>
        <v>34160.399999999994</v>
      </c>
      <c r="L35" s="4">
        <f t="shared" ref="L35:L70" si="28">MAX(0,G35-C35)</f>
        <v>35816.799999999988</v>
      </c>
      <c r="M35" s="4">
        <f t="shared" si="21"/>
        <v>30409.000000000007</v>
      </c>
      <c r="N35" s="4">
        <f t="shared" si="22"/>
        <v>31021.599999999991</v>
      </c>
      <c r="O35" s="4">
        <f t="shared" si="22"/>
        <v>31086.399999999994</v>
      </c>
      <c r="P35" s="4">
        <f t="shared" si="12"/>
        <v>0</v>
      </c>
      <c r="Q35" s="4">
        <f>IF(MIN($K35:$O35)=L35,IF(SUM($P35:P35)=1,0,1),0)</f>
        <v>0</v>
      </c>
      <c r="R35" s="4">
        <f>IF(MIN($K35:$O35)=M35,IF(SUM($P35:Q35)=1,0,1),0)</f>
        <v>1</v>
      </c>
      <c r="S35" s="4">
        <f>IF(MIN($K35:$O35)=N35,IF(SUM($P35:R35)=1,0,1),0)</f>
        <v>0</v>
      </c>
      <c r="T35" s="4">
        <f t="shared" si="24"/>
        <v>56081.000000000007</v>
      </c>
      <c r="U35" s="6">
        <f t="shared" si="2"/>
        <v>15</v>
      </c>
      <c r="V35" s="6">
        <f t="shared" si="3"/>
        <v>34</v>
      </c>
      <c r="W35" s="6">
        <f t="shared" si="4"/>
        <v>41.000000000007276</v>
      </c>
      <c r="X35" s="4" t="str">
        <f t="shared" si="5"/>
        <v>22:34:41</v>
      </c>
      <c r="Y35" s="4">
        <f t="shared" si="25"/>
        <v>38185.000000000007</v>
      </c>
      <c r="Z35" s="4">
        <f t="shared" ref="Z35:Z70" si="29">IF(K35=0,0,Z34+1)</f>
        <v>33</v>
      </c>
      <c r="AA35" s="4">
        <f t="shared" ref="AA35:AA70" si="30">IF(L35=0,0,AA34+1)</f>
        <v>32</v>
      </c>
      <c r="AB35" s="4">
        <f t="shared" ref="AB35:AB70" si="31">IF(M35=0,0,AB34+1)</f>
        <v>31</v>
      </c>
      <c r="AC35" s="4">
        <f t="shared" si="23"/>
        <v>30</v>
      </c>
      <c r="AD35" s="4">
        <f t="shared" si="23"/>
        <v>29</v>
      </c>
    </row>
    <row r="36" spans="1:30">
      <c r="A36" s="3">
        <v>35</v>
      </c>
      <c r="B36" s="3" t="s">
        <v>48</v>
      </c>
      <c r="C36" s="4">
        <f t="shared" si="0"/>
        <v>18373</v>
      </c>
      <c r="D36" s="4">
        <f t="shared" si="7"/>
        <v>477</v>
      </c>
      <c r="E36" s="3">
        <v>6696</v>
      </c>
      <c r="F36" s="4">
        <f t="shared" si="26"/>
        <v>52056.399999999994</v>
      </c>
      <c r="G36" s="4">
        <f t="shared" si="17"/>
        <v>53712.799999999988</v>
      </c>
      <c r="H36" s="4">
        <f t="shared" si="18"/>
        <v>56081.000000000007</v>
      </c>
      <c r="I36" s="4">
        <f t="shared" si="19"/>
        <v>48917.599999999991</v>
      </c>
      <c r="J36" s="4">
        <f t="shared" si="20"/>
        <v>48982.399999999994</v>
      </c>
      <c r="K36" s="4">
        <f t="shared" si="27"/>
        <v>33683.399999999994</v>
      </c>
      <c r="L36" s="4">
        <f t="shared" si="28"/>
        <v>35339.799999999988</v>
      </c>
      <c r="M36" s="4">
        <f t="shared" ref="M36:M70" si="32">MAX(0,H36-C36)</f>
        <v>37708.000000000007</v>
      </c>
      <c r="N36" s="4">
        <f t="shared" si="22"/>
        <v>30544.599999999991</v>
      </c>
      <c r="O36" s="4">
        <f t="shared" si="22"/>
        <v>30609.399999999994</v>
      </c>
      <c r="P36" s="4">
        <f t="shared" si="12"/>
        <v>0</v>
      </c>
      <c r="Q36" s="4">
        <f>IF(MIN($K36:$O36)=L36,IF(SUM($P36:P36)=1,0,1),0)</f>
        <v>0</v>
      </c>
      <c r="R36" s="4">
        <f>IF(MIN($K36:$O36)=M36,IF(SUM($P36:Q36)=1,0,1),0)</f>
        <v>0</v>
      </c>
      <c r="S36" s="4">
        <f>IF(MIN($K36:$O36)=N36,IF(SUM($P36:R36)=1,0,1),0)</f>
        <v>1</v>
      </c>
      <c r="T36" s="4">
        <f t="shared" si="24"/>
        <v>58752.399999999994</v>
      </c>
      <c r="U36" s="6">
        <f t="shared" si="2"/>
        <v>16</v>
      </c>
      <c r="V36" s="6">
        <f t="shared" si="3"/>
        <v>19</v>
      </c>
      <c r="W36" s="6">
        <f t="shared" si="4"/>
        <v>12.399999999994179</v>
      </c>
      <c r="X36" s="4" t="str">
        <f t="shared" si="5"/>
        <v>23:19:12</v>
      </c>
      <c r="Y36" s="4">
        <f t="shared" si="25"/>
        <v>40379.399999999994</v>
      </c>
      <c r="Z36" s="4">
        <f t="shared" si="29"/>
        <v>34</v>
      </c>
      <c r="AA36" s="4">
        <f t="shared" si="30"/>
        <v>33</v>
      </c>
      <c r="AB36" s="4">
        <f t="shared" si="31"/>
        <v>32</v>
      </c>
      <c r="AC36" s="4">
        <f t="shared" si="23"/>
        <v>31</v>
      </c>
      <c r="AD36" s="4">
        <f t="shared" si="23"/>
        <v>30</v>
      </c>
    </row>
    <row r="37" spans="1:30">
      <c r="A37" s="3">
        <v>36</v>
      </c>
      <c r="B37" s="3" t="s">
        <v>68</v>
      </c>
      <c r="C37" s="4">
        <f t="shared" si="0"/>
        <v>19028</v>
      </c>
      <c r="D37" s="4">
        <f t="shared" si="7"/>
        <v>655</v>
      </c>
      <c r="E37" s="3">
        <v>5724</v>
      </c>
      <c r="F37" s="4">
        <f t="shared" si="26"/>
        <v>52056.399999999994</v>
      </c>
      <c r="G37" s="4">
        <f t="shared" si="17"/>
        <v>53712.799999999988</v>
      </c>
      <c r="H37" s="4">
        <f t="shared" si="18"/>
        <v>56081.000000000007</v>
      </c>
      <c r="I37" s="4">
        <f t="shared" si="19"/>
        <v>58752.399999999994</v>
      </c>
      <c r="J37" s="4">
        <f t="shared" si="20"/>
        <v>48982.399999999994</v>
      </c>
      <c r="K37" s="4">
        <f t="shared" si="27"/>
        <v>33028.399999999994</v>
      </c>
      <c r="L37" s="4">
        <f t="shared" si="28"/>
        <v>34684.799999999988</v>
      </c>
      <c r="M37" s="4">
        <f t="shared" si="32"/>
        <v>37053.000000000007</v>
      </c>
      <c r="N37" s="4">
        <f t="shared" si="22"/>
        <v>39724.399999999994</v>
      </c>
      <c r="O37" s="4">
        <f t="shared" si="22"/>
        <v>29954.399999999994</v>
      </c>
      <c r="P37" s="4">
        <f t="shared" si="12"/>
        <v>0</v>
      </c>
      <c r="Q37" s="4">
        <f>IF(MIN($K37:$O37)=L37,IF(SUM($P37:P37)=1,0,1),0)</f>
        <v>0</v>
      </c>
      <c r="R37" s="4">
        <f>IF(MIN($K37:$O37)=M37,IF(SUM($P37:Q37)=1,0,1),0)</f>
        <v>0</v>
      </c>
      <c r="S37" s="4">
        <f>IF(MIN($K37:$O37)=N37,IF(SUM($P37:R37)=1,0,1),0)</f>
        <v>0</v>
      </c>
      <c r="T37" s="4">
        <f t="shared" si="24"/>
        <v>57780.399999999994</v>
      </c>
      <c r="U37" s="6">
        <f t="shared" si="2"/>
        <v>16</v>
      </c>
      <c r="V37" s="6">
        <f t="shared" si="3"/>
        <v>3</v>
      </c>
      <c r="W37" s="6">
        <f t="shared" si="4"/>
        <v>0.39999999999417923</v>
      </c>
      <c r="X37" s="4" t="str">
        <f t="shared" si="5"/>
        <v>23:03:00</v>
      </c>
      <c r="Y37" s="4">
        <f t="shared" si="25"/>
        <v>38752.399999999994</v>
      </c>
      <c r="Z37" s="4">
        <f t="shared" si="29"/>
        <v>35</v>
      </c>
      <c r="AA37" s="4">
        <f t="shared" si="30"/>
        <v>34</v>
      </c>
      <c r="AB37" s="4">
        <f t="shared" si="31"/>
        <v>33</v>
      </c>
      <c r="AC37" s="4">
        <f t="shared" si="23"/>
        <v>32</v>
      </c>
      <c r="AD37" s="4">
        <f t="shared" si="23"/>
        <v>31</v>
      </c>
    </row>
    <row r="38" spans="1:30">
      <c r="A38" s="3">
        <v>37</v>
      </c>
      <c r="B38" s="3" t="s">
        <v>3</v>
      </c>
      <c r="C38" s="4">
        <f t="shared" si="0"/>
        <v>19513</v>
      </c>
      <c r="D38" s="4">
        <f t="shared" si="7"/>
        <v>485</v>
      </c>
      <c r="E38" s="3">
        <v>7300.8</v>
      </c>
      <c r="F38" s="4">
        <f t="shared" si="26"/>
        <v>52056.399999999994</v>
      </c>
      <c r="G38" s="4">
        <f t="shared" si="17"/>
        <v>53712.799999999988</v>
      </c>
      <c r="H38" s="4">
        <f t="shared" si="18"/>
        <v>56081.000000000007</v>
      </c>
      <c r="I38" s="4">
        <f t="shared" si="19"/>
        <v>58752.399999999994</v>
      </c>
      <c r="J38" s="4">
        <f t="shared" si="20"/>
        <v>57780.399999999994</v>
      </c>
      <c r="K38" s="4">
        <f t="shared" si="27"/>
        <v>32543.399999999994</v>
      </c>
      <c r="L38" s="4">
        <f t="shared" si="28"/>
        <v>34199.799999999988</v>
      </c>
      <c r="M38" s="4">
        <f t="shared" si="32"/>
        <v>36568.000000000007</v>
      </c>
      <c r="N38" s="4">
        <f t="shared" si="22"/>
        <v>39239.399999999994</v>
      </c>
      <c r="O38" s="4">
        <f t="shared" si="22"/>
        <v>38267.399999999994</v>
      </c>
      <c r="P38" s="4">
        <f t="shared" si="12"/>
        <v>1</v>
      </c>
      <c r="Q38" s="4">
        <f>IF(MIN($K38:$O38)=L38,IF(SUM($P38:P38)=1,0,1),0)</f>
        <v>0</v>
      </c>
      <c r="R38" s="4">
        <f>IF(MIN($K38:$O38)=M38,IF(SUM($P38:Q38)=1,0,1),0)</f>
        <v>0</v>
      </c>
      <c r="S38" s="4">
        <f>IF(MIN($K38:$O38)=N38,IF(SUM($P38:R38)=1,0,1),0)</f>
        <v>0</v>
      </c>
      <c r="T38" s="4">
        <f t="shared" si="24"/>
        <v>59357.2</v>
      </c>
      <c r="U38" s="6">
        <f t="shared" si="2"/>
        <v>16</v>
      </c>
      <c r="V38" s="6">
        <f t="shared" si="3"/>
        <v>29</v>
      </c>
      <c r="W38" s="6">
        <f t="shared" si="4"/>
        <v>17.19999999999709</v>
      </c>
      <c r="X38" s="4" t="str">
        <f t="shared" si="5"/>
        <v>23:29:17</v>
      </c>
      <c r="Y38" s="4">
        <f t="shared" si="25"/>
        <v>39844.199999999997</v>
      </c>
      <c r="Z38" s="4">
        <f t="shared" si="29"/>
        <v>36</v>
      </c>
      <c r="AA38" s="4">
        <f t="shared" si="30"/>
        <v>35</v>
      </c>
      <c r="AB38" s="4">
        <f t="shared" si="31"/>
        <v>34</v>
      </c>
      <c r="AC38" s="4">
        <f t="shared" si="23"/>
        <v>33</v>
      </c>
      <c r="AD38" s="4">
        <f t="shared" si="23"/>
        <v>32</v>
      </c>
    </row>
    <row r="39" spans="1:30">
      <c r="A39" s="3">
        <v>38</v>
      </c>
      <c r="B39" s="3" t="s">
        <v>4</v>
      </c>
      <c r="C39" s="4">
        <f t="shared" si="0"/>
        <v>20299</v>
      </c>
      <c r="D39" s="4">
        <f t="shared" si="7"/>
        <v>786</v>
      </c>
      <c r="E39" s="3">
        <v>6048</v>
      </c>
      <c r="F39" s="4">
        <f t="shared" si="26"/>
        <v>59357.2</v>
      </c>
      <c r="G39" s="4">
        <f t="shared" si="17"/>
        <v>53712.799999999988</v>
      </c>
      <c r="H39" s="4">
        <f t="shared" si="18"/>
        <v>56081.000000000007</v>
      </c>
      <c r="I39" s="4">
        <f t="shared" si="19"/>
        <v>58752.399999999994</v>
      </c>
      <c r="J39" s="4">
        <f t="shared" si="20"/>
        <v>57780.399999999994</v>
      </c>
      <c r="K39" s="4">
        <f t="shared" si="27"/>
        <v>39058.199999999997</v>
      </c>
      <c r="L39" s="4">
        <f t="shared" si="28"/>
        <v>33413.799999999988</v>
      </c>
      <c r="M39" s="4">
        <f t="shared" si="32"/>
        <v>35782.000000000007</v>
      </c>
      <c r="N39" s="4">
        <f t="shared" si="22"/>
        <v>38453.399999999994</v>
      </c>
      <c r="O39" s="4">
        <f t="shared" si="22"/>
        <v>37481.399999999994</v>
      </c>
      <c r="P39" s="4">
        <f t="shared" si="12"/>
        <v>0</v>
      </c>
      <c r="Q39" s="4">
        <f>IF(MIN($K39:$O39)=L39,IF(SUM($P39:P39)=1,0,1),0)</f>
        <v>1</v>
      </c>
      <c r="R39" s="4">
        <f>IF(MIN($K39:$O39)=M39,IF(SUM($P39:Q39)=1,0,1),0)</f>
        <v>0</v>
      </c>
      <c r="S39" s="4">
        <f>IF(MIN($K39:$O39)=N39,IF(SUM($P39:R39)=1,0,1),0)</f>
        <v>0</v>
      </c>
      <c r="T39" s="4">
        <f t="shared" si="24"/>
        <v>59760.799999999988</v>
      </c>
      <c r="U39" s="6">
        <f t="shared" si="2"/>
        <v>16</v>
      </c>
      <c r="V39" s="6">
        <f t="shared" si="3"/>
        <v>36</v>
      </c>
      <c r="W39" s="6">
        <f t="shared" si="4"/>
        <v>0.79999999998835847</v>
      </c>
      <c r="X39" s="4" t="str">
        <f t="shared" si="5"/>
        <v>23:36:01</v>
      </c>
      <c r="Y39" s="4">
        <f t="shared" si="25"/>
        <v>39461.799999999988</v>
      </c>
      <c r="Z39" s="4">
        <f t="shared" si="29"/>
        <v>37</v>
      </c>
      <c r="AA39" s="4">
        <f t="shared" si="30"/>
        <v>36</v>
      </c>
      <c r="AB39" s="4">
        <f t="shared" si="31"/>
        <v>35</v>
      </c>
      <c r="AC39" s="4">
        <f t="shared" si="23"/>
        <v>34</v>
      </c>
      <c r="AD39" s="4">
        <f t="shared" si="23"/>
        <v>33</v>
      </c>
    </row>
    <row r="40" spans="1:30">
      <c r="A40" s="3">
        <v>39</v>
      </c>
      <c r="B40" s="3" t="s">
        <v>33</v>
      </c>
      <c r="C40" s="4">
        <f t="shared" si="0"/>
        <v>20874</v>
      </c>
      <c r="D40" s="4">
        <f t="shared" si="7"/>
        <v>575</v>
      </c>
      <c r="E40" s="3">
        <v>7236</v>
      </c>
      <c r="F40" s="4">
        <f t="shared" si="26"/>
        <v>59357.2</v>
      </c>
      <c r="G40" s="4">
        <f t="shared" si="17"/>
        <v>59760.799999999988</v>
      </c>
      <c r="H40" s="4">
        <f t="shared" si="18"/>
        <v>56081.000000000007</v>
      </c>
      <c r="I40" s="4">
        <f t="shared" si="19"/>
        <v>58752.399999999994</v>
      </c>
      <c r="J40" s="4">
        <f t="shared" si="20"/>
        <v>57780.399999999994</v>
      </c>
      <c r="K40" s="4">
        <f t="shared" si="27"/>
        <v>38483.199999999997</v>
      </c>
      <c r="L40" s="4">
        <f t="shared" si="28"/>
        <v>38886.799999999988</v>
      </c>
      <c r="M40" s="4">
        <f t="shared" si="32"/>
        <v>35207.000000000007</v>
      </c>
      <c r="N40" s="4">
        <f t="shared" si="22"/>
        <v>37878.399999999994</v>
      </c>
      <c r="O40" s="4">
        <f t="shared" si="22"/>
        <v>36906.399999999994</v>
      </c>
      <c r="P40" s="4">
        <f t="shared" si="12"/>
        <v>0</v>
      </c>
      <c r="Q40" s="4">
        <f>IF(MIN($K40:$O40)=L40,IF(SUM($P40:P40)=1,0,1),0)</f>
        <v>0</v>
      </c>
      <c r="R40" s="4">
        <f>IF(MIN($K40:$O40)=M40,IF(SUM($P40:Q40)=1,0,1),0)</f>
        <v>1</v>
      </c>
      <c r="S40" s="4">
        <f>IF(MIN($K40:$O40)=N40,IF(SUM($P40:R40)=1,0,1),0)</f>
        <v>0</v>
      </c>
      <c r="T40" s="4">
        <f t="shared" si="24"/>
        <v>63317.000000000007</v>
      </c>
      <c r="U40" s="6">
        <f t="shared" si="2"/>
        <v>17</v>
      </c>
      <c r="V40" s="6">
        <f t="shared" si="3"/>
        <v>35</v>
      </c>
      <c r="W40" s="6">
        <f t="shared" si="4"/>
        <v>17.000000000007276</v>
      </c>
      <c r="X40" s="4" t="str">
        <f t="shared" si="5"/>
        <v>24:35:17</v>
      </c>
      <c r="Y40" s="4">
        <f t="shared" si="25"/>
        <v>42443.000000000007</v>
      </c>
      <c r="Z40" s="4">
        <f t="shared" si="29"/>
        <v>38</v>
      </c>
      <c r="AA40" s="4">
        <f t="shared" si="30"/>
        <v>37</v>
      </c>
      <c r="AB40" s="4">
        <f t="shared" si="31"/>
        <v>36</v>
      </c>
      <c r="AC40" s="4">
        <f t="shared" si="23"/>
        <v>35</v>
      </c>
      <c r="AD40" s="4">
        <f t="shared" si="23"/>
        <v>34</v>
      </c>
    </row>
    <row r="41" spans="1:30">
      <c r="A41" s="3">
        <v>40</v>
      </c>
      <c r="B41" s="3" t="s">
        <v>12</v>
      </c>
      <c r="C41" s="4">
        <f t="shared" si="0"/>
        <v>21432</v>
      </c>
      <c r="D41" s="4">
        <f t="shared" si="7"/>
        <v>558</v>
      </c>
      <c r="E41" s="3">
        <v>5767.2</v>
      </c>
      <c r="F41" s="4">
        <f t="shared" si="26"/>
        <v>59357.2</v>
      </c>
      <c r="G41" s="4">
        <f t="shared" si="17"/>
        <v>59760.799999999988</v>
      </c>
      <c r="H41" s="4">
        <f t="shared" si="18"/>
        <v>63317.000000000007</v>
      </c>
      <c r="I41" s="4">
        <f t="shared" si="19"/>
        <v>58752.399999999994</v>
      </c>
      <c r="J41" s="4">
        <f t="shared" si="20"/>
        <v>57780.399999999994</v>
      </c>
      <c r="K41" s="4">
        <f t="shared" si="27"/>
        <v>37925.199999999997</v>
      </c>
      <c r="L41" s="4">
        <f t="shared" si="28"/>
        <v>38328.799999999988</v>
      </c>
      <c r="M41" s="4">
        <f t="shared" si="32"/>
        <v>41885.000000000007</v>
      </c>
      <c r="N41" s="4">
        <f t="shared" si="22"/>
        <v>37320.399999999994</v>
      </c>
      <c r="O41" s="4">
        <f t="shared" si="22"/>
        <v>36348.399999999994</v>
      </c>
      <c r="P41" s="4">
        <f t="shared" si="12"/>
        <v>0</v>
      </c>
      <c r="Q41" s="4">
        <f>IF(MIN($K41:$O41)=L41,IF(SUM($P41:P41)=1,0,1),0)</f>
        <v>0</v>
      </c>
      <c r="R41" s="4">
        <f>IF(MIN($K41:$O41)=M41,IF(SUM($P41:Q41)=1,0,1),0)</f>
        <v>0</v>
      </c>
      <c r="S41" s="4">
        <f>IF(MIN($K41:$O41)=N41,IF(SUM($P41:R41)=1,0,1),0)</f>
        <v>0</v>
      </c>
      <c r="T41" s="4">
        <f t="shared" si="24"/>
        <v>65124.399999999994</v>
      </c>
      <c r="U41" s="6">
        <f t="shared" si="2"/>
        <v>18</v>
      </c>
      <c r="V41" s="6">
        <f t="shared" si="3"/>
        <v>5</v>
      </c>
      <c r="W41" s="6">
        <f t="shared" si="4"/>
        <v>24.399999999994179</v>
      </c>
      <c r="X41" s="4" t="str">
        <f t="shared" si="5"/>
        <v>25:05:24</v>
      </c>
      <c r="Y41" s="4">
        <f t="shared" si="25"/>
        <v>43692.399999999994</v>
      </c>
      <c r="Z41" s="4">
        <f t="shared" si="29"/>
        <v>39</v>
      </c>
      <c r="AA41" s="4">
        <f t="shared" si="30"/>
        <v>38</v>
      </c>
      <c r="AB41" s="4">
        <f t="shared" si="31"/>
        <v>37</v>
      </c>
      <c r="AC41" s="4">
        <f t="shared" si="23"/>
        <v>36</v>
      </c>
      <c r="AD41" s="4">
        <f t="shared" si="23"/>
        <v>35</v>
      </c>
    </row>
    <row r="42" spans="1:30">
      <c r="A42" s="3">
        <v>41</v>
      </c>
      <c r="B42" s="3" t="s">
        <v>37</v>
      </c>
      <c r="C42" s="4">
        <f t="shared" si="0"/>
        <v>22062</v>
      </c>
      <c r="D42" s="4">
        <f t="shared" si="7"/>
        <v>630</v>
      </c>
      <c r="E42" s="3">
        <v>5918.4000000000005</v>
      </c>
      <c r="F42" s="4">
        <f t="shared" si="26"/>
        <v>59357.2</v>
      </c>
      <c r="G42" s="4">
        <f t="shared" si="17"/>
        <v>59760.799999999988</v>
      </c>
      <c r="H42" s="4">
        <f t="shared" si="18"/>
        <v>63317.000000000007</v>
      </c>
      <c r="I42" s="4">
        <f t="shared" si="19"/>
        <v>58752.399999999994</v>
      </c>
      <c r="J42" s="4">
        <f t="shared" si="20"/>
        <v>65124.399999999994</v>
      </c>
      <c r="K42" s="4">
        <f t="shared" si="27"/>
        <v>37295.199999999997</v>
      </c>
      <c r="L42" s="4">
        <f t="shared" si="28"/>
        <v>37698.799999999988</v>
      </c>
      <c r="M42" s="4">
        <f t="shared" si="32"/>
        <v>41255.000000000007</v>
      </c>
      <c r="N42" s="4">
        <f t="shared" si="22"/>
        <v>36690.399999999994</v>
      </c>
      <c r="O42" s="4">
        <f t="shared" si="22"/>
        <v>43062.399999999994</v>
      </c>
      <c r="P42" s="4">
        <f t="shared" si="12"/>
        <v>0</v>
      </c>
      <c r="Q42" s="4">
        <f>IF(MIN($K42:$O42)=L42,IF(SUM($P42:P42)=1,0,1),0)</f>
        <v>0</v>
      </c>
      <c r="R42" s="4">
        <f>IF(MIN($K42:$O42)=M42,IF(SUM($P42:Q42)=1,0,1),0)</f>
        <v>0</v>
      </c>
      <c r="S42" s="4">
        <f>IF(MIN($K42:$O42)=N42,IF(SUM($P42:R42)=1,0,1),0)</f>
        <v>1</v>
      </c>
      <c r="T42" s="4">
        <f t="shared" si="24"/>
        <v>65275.6</v>
      </c>
      <c r="U42" s="6">
        <f t="shared" si="2"/>
        <v>18</v>
      </c>
      <c r="V42" s="6">
        <f t="shared" si="3"/>
        <v>7</v>
      </c>
      <c r="W42" s="6">
        <f t="shared" si="4"/>
        <v>55.599999999998545</v>
      </c>
      <c r="X42" s="4" t="str">
        <f t="shared" si="5"/>
        <v>25:07:56</v>
      </c>
      <c r="Y42" s="4">
        <f t="shared" si="25"/>
        <v>43213.599999999999</v>
      </c>
      <c r="Z42" s="4">
        <f t="shared" si="29"/>
        <v>40</v>
      </c>
      <c r="AA42" s="4">
        <f t="shared" si="30"/>
        <v>39</v>
      </c>
      <c r="AB42" s="4">
        <f t="shared" si="31"/>
        <v>38</v>
      </c>
      <c r="AC42" s="4">
        <f t="shared" si="23"/>
        <v>37</v>
      </c>
      <c r="AD42" s="4">
        <f t="shared" si="23"/>
        <v>36</v>
      </c>
    </row>
    <row r="43" spans="1:30">
      <c r="A43" s="3">
        <v>42</v>
      </c>
      <c r="B43" s="3" t="s">
        <v>35</v>
      </c>
      <c r="C43" s="4">
        <f t="shared" si="0"/>
        <v>22736</v>
      </c>
      <c r="D43" s="4">
        <f t="shared" si="7"/>
        <v>674</v>
      </c>
      <c r="E43" s="3">
        <v>6609.6</v>
      </c>
      <c r="F43" s="4">
        <f t="shared" si="26"/>
        <v>59357.2</v>
      </c>
      <c r="G43" s="4">
        <f t="shared" si="17"/>
        <v>59760.799999999988</v>
      </c>
      <c r="H43" s="4">
        <f t="shared" si="18"/>
        <v>63317.000000000007</v>
      </c>
      <c r="I43" s="4">
        <f t="shared" si="19"/>
        <v>65275.6</v>
      </c>
      <c r="J43" s="4">
        <f t="shared" si="20"/>
        <v>65124.399999999994</v>
      </c>
      <c r="K43" s="4">
        <f t="shared" si="27"/>
        <v>36621.199999999997</v>
      </c>
      <c r="L43" s="4">
        <f t="shared" si="28"/>
        <v>37024.799999999988</v>
      </c>
      <c r="M43" s="4">
        <f t="shared" si="32"/>
        <v>40581.000000000007</v>
      </c>
      <c r="N43" s="4">
        <f t="shared" si="22"/>
        <v>42539.6</v>
      </c>
      <c r="O43" s="4">
        <f t="shared" si="22"/>
        <v>42388.399999999994</v>
      </c>
      <c r="P43" s="4">
        <f t="shared" si="12"/>
        <v>1</v>
      </c>
      <c r="Q43" s="4">
        <f>IF(MIN($K43:$O43)=L43,IF(SUM($P43:P43)=1,0,1),0)</f>
        <v>0</v>
      </c>
      <c r="R43" s="4">
        <f>IF(MIN($K43:$O43)=M43,IF(SUM($P43:Q43)=1,0,1),0)</f>
        <v>0</v>
      </c>
      <c r="S43" s="4">
        <f>IF(MIN($K43:$O43)=N43,IF(SUM($P43:R43)=1,0,1),0)</f>
        <v>0</v>
      </c>
      <c r="T43" s="4">
        <f t="shared" si="24"/>
        <v>65966.799999999988</v>
      </c>
      <c r="U43" s="6">
        <f t="shared" si="2"/>
        <v>18</v>
      </c>
      <c r="V43" s="6">
        <f t="shared" si="3"/>
        <v>19</v>
      </c>
      <c r="W43" s="6">
        <f t="shared" si="4"/>
        <v>26.799999999988358</v>
      </c>
      <c r="X43" s="4" t="str">
        <f t="shared" si="5"/>
        <v>25:19:27</v>
      </c>
      <c r="Y43" s="4">
        <f t="shared" si="25"/>
        <v>43230.799999999988</v>
      </c>
      <c r="Z43" s="4">
        <f t="shared" si="29"/>
        <v>41</v>
      </c>
      <c r="AA43" s="4">
        <f t="shared" si="30"/>
        <v>40</v>
      </c>
      <c r="AB43" s="4">
        <f t="shared" si="31"/>
        <v>39</v>
      </c>
      <c r="AC43" s="4">
        <f t="shared" si="23"/>
        <v>38</v>
      </c>
      <c r="AD43" s="4">
        <f t="shared" si="23"/>
        <v>37</v>
      </c>
    </row>
    <row r="44" spans="1:30">
      <c r="A44" s="3">
        <v>43</v>
      </c>
      <c r="B44" s="3" t="s">
        <v>54</v>
      </c>
      <c r="C44" s="4">
        <f t="shared" si="0"/>
        <v>23359</v>
      </c>
      <c r="D44" s="4">
        <f t="shared" si="7"/>
        <v>623</v>
      </c>
      <c r="E44" s="3">
        <v>7020</v>
      </c>
      <c r="F44" s="4">
        <f t="shared" si="26"/>
        <v>65966.799999999988</v>
      </c>
      <c r="G44" s="4">
        <f t="shared" si="17"/>
        <v>59760.799999999988</v>
      </c>
      <c r="H44" s="4">
        <f t="shared" si="18"/>
        <v>63317.000000000007</v>
      </c>
      <c r="I44" s="4">
        <f t="shared" si="19"/>
        <v>65275.6</v>
      </c>
      <c r="J44" s="4">
        <f t="shared" si="20"/>
        <v>65124.399999999994</v>
      </c>
      <c r="K44" s="4">
        <f t="shared" si="27"/>
        <v>42607.799999999988</v>
      </c>
      <c r="L44" s="4">
        <f t="shared" si="28"/>
        <v>36401.799999999988</v>
      </c>
      <c r="M44" s="4">
        <f t="shared" si="32"/>
        <v>39958.000000000007</v>
      </c>
      <c r="N44" s="4">
        <f t="shared" si="22"/>
        <v>41916.6</v>
      </c>
      <c r="O44" s="4">
        <f t="shared" si="22"/>
        <v>41765.399999999994</v>
      </c>
      <c r="P44" s="4">
        <f t="shared" si="12"/>
        <v>0</v>
      </c>
      <c r="Q44" s="4">
        <f>IF(MIN($K44:$O44)=L44,IF(SUM($P44:P44)=1,0,1),0)</f>
        <v>1</v>
      </c>
      <c r="R44" s="4">
        <f>IF(MIN($K44:$O44)=M44,IF(SUM($P44:Q44)=1,0,1),0)</f>
        <v>0</v>
      </c>
      <c r="S44" s="4">
        <f>IF(MIN($K44:$O44)=N44,IF(SUM($P44:R44)=1,0,1),0)</f>
        <v>0</v>
      </c>
      <c r="T44" s="4">
        <f t="shared" si="24"/>
        <v>66780.799999999988</v>
      </c>
      <c r="U44" s="6">
        <f t="shared" si="2"/>
        <v>18</v>
      </c>
      <c r="V44" s="6">
        <f t="shared" si="3"/>
        <v>33</v>
      </c>
      <c r="W44" s="6">
        <f t="shared" si="4"/>
        <v>0.79999999998835847</v>
      </c>
      <c r="X44" s="4" t="str">
        <f t="shared" si="5"/>
        <v>25:33:01</v>
      </c>
      <c r="Y44" s="4">
        <f t="shared" si="25"/>
        <v>43421.799999999988</v>
      </c>
      <c r="Z44" s="4">
        <f t="shared" si="29"/>
        <v>42</v>
      </c>
      <c r="AA44" s="4">
        <f t="shared" si="30"/>
        <v>41</v>
      </c>
      <c r="AB44" s="4">
        <f t="shared" si="31"/>
        <v>40</v>
      </c>
      <c r="AC44" s="4">
        <f t="shared" si="23"/>
        <v>39</v>
      </c>
      <c r="AD44" s="4">
        <f t="shared" si="23"/>
        <v>38</v>
      </c>
    </row>
    <row r="45" spans="1:30">
      <c r="A45" s="3">
        <v>44</v>
      </c>
      <c r="B45" s="3" t="s">
        <v>29</v>
      </c>
      <c r="C45" s="4">
        <f t="shared" si="0"/>
        <v>23541</v>
      </c>
      <c r="D45" s="4">
        <f t="shared" si="7"/>
        <v>182</v>
      </c>
      <c r="E45" s="3">
        <v>8121.6</v>
      </c>
      <c r="F45" s="4">
        <f t="shared" si="26"/>
        <v>65966.799999999988</v>
      </c>
      <c r="G45" s="4">
        <f t="shared" si="17"/>
        <v>66780.799999999988</v>
      </c>
      <c r="H45" s="4">
        <f t="shared" si="18"/>
        <v>63317.000000000007</v>
      </c>
      <c r="I45" s="4">
        <f t="shared" si="19"/>
        <v>65275.6</v>
      </c>
      <c r="J45" s="4">
        <f t="shared" si="20"/>
        <v>65124.399999999994</v>
      </c>
      <c r="K45" s="4">
        <f t="shared" si="27"/>
        <v>42425.799999999988</v>
      </c>
      <c r="L45" s="4">
        <f t="shared" si="28"/>
        <v>43239.799999999988</v>
      </c>
      <c r="M45" s="4">
        <f t="shared" si="32"/>
        <v>39776.000000000007</v>
      </c>
      <c r="N45" s="4">
        <f t="shared" si="22"/>
        <v>41734.6</v>
      </c>
      <c r="O45" s="4">
        <f t="shared" si="22"/>
        <v>41583.399999999994</v>
      </c>
      <c r="P45" s="4">
        <f t="shared" si="12"/>
        <v>0</v>
      </c>
      <c r="Q45" s="4">
        <f>IF(MIN($K45:$O45)=L45,IF(SUM($P45:P45)=1,0,1),0)</f>
        <v>0</v>
      </c>
      <c r="R45" s="4">
        <f>IF(MIN($K45:$O45)=M45,IF(SUM($P45:Q45)=1,0,1),0)</f>
        <v>1</v>
      </c>
      <c r="S45" s="4">
        <f>IF(MIN($K45:$O45)=N45,IF(SUM($P45:R45)=1,0,1),0)</f>
        <v>0</v>
      </c>
      <c r="T45" s="4">
        <f t="shared" si="24"/>
        <v>71438.600000000006</v>
      </c>
      <c r="U45" s="6">
        <f t="shared" si="2"/>
        <v>19</v>
      </c>
      <c r="V45" s="6">
        <f t="shared" si="3"/>
        <v>50</v>
      </c>
      <c r="W45" s="6">
        <f t="shared" si="4"/>
        <v>38.600000000005821</v>
      </c>
      <c r="X45" s="4" t="str">
        <f t="shared" si="5"/>
        <v>26:50:39</v>
      </c>
      <c r="Y45" s="4">
        <f t="shared" si="25"/>
        <v>47897.600000000006</v>
      </c>
      <c r="Z45" s="4">
        <f t="shared" si="29"/>
        <v>43</v>
      </c>
      <c r="AA45" s="4">
        <f t="shared" si="30"/>
        <v>42</v>
      </c>
      <c r="AB45" s="4">
        <f t="shared" si="31"/>
        <v>41</v>
      </c>
      <c r="AC45" s="4">
        <f t="shared" si="23"/>
        <v>40</v>
      </c>
      <c r="AD45" s="4">
        <f t="shared" si="23"/>
        <v>39</v>
      </c>
    </row>
    <row r="46" spans="1:30">
      <c r="A46" s="3">
        <v>45</v>
      </c>
      <c r="B46" s="3" t="s">
        <v>17</v>
      </c>
      <c r="C46" s="4">
        <f t="shared" si="0"/>
        <v>24647</v>
      </c>
      <c r="D46" s="4">
        <f t="shared" si="7"/>
        <v>1106</v>
      </c>
      <c r="E46" s="3">
        <v>5745.6</v>
      </c>
      <c r="F46" s="4">
        <f t="shared" si="26"/>
        <v>65966.799999999988</v>
      </c>
      <c r="G46" s="4">
        <f t="shared" si="17"/>
        <v>66780.799999999988</v>
      </c>
      <c r="H46" s="4">
        <f t="shared" si="18"/>
        <v>71438.600000000006</v>
      </c>
      <c r="I46" s="4">
        <f t="shared" si="19"/>
        <v>65275.6</v>
      </c>
      <c r="J46" s="4">
        <f t="shared" si="20"/>
        <v>65124.399999999994</v>
      </c>
      <c r="K46" s="4">
        <f t="shared" si="27"/>
        <v>41319.799999999988</v>
      </c>
      <c r="L46" s="4">
        <f t="shared" si="28"/>
        <v>42133.799999999988</v>
      </c>
      <c r="M46" s="4">
        <f t="shared" si="32"/>
        <v>46791.600000000006</v>
      </c>
      <c r="N46" s="4">
        <f t="shared" si="22"/>
        <v>40628.6</v>
      </c>
      <c r="O46" s="4">
        <f t="shared" si="22"/>
        <v>40477.399999999994</v>
      </c>
      <c r="P46" s="4">
        <f t="shared" si="12"/>
        <v>0</v>
      </c>
      <c r="Q46" s="4">
        <f>IF(MIN($K46:$O46)=L46,IF(SUM($P46:P46)=1,0,1),0)</f>
        <v>0</v>
      </c>
      <c r="R46" s="4">
        <f>IF(MIN($K46:$O46)=M46,IF(SUM($P46:Q46)=1,0,1),0)</f>
        <v>0</v>
      </c>
      <c r="S46" s="4">
        <f>IF(MIN($K46:$O46)=N46,IF(SUM($P46:R46)=1,0,1),0)</f>
        <v>0</v>
      </c>
      <c r="T46" s="4">
        <f t="shared" si="24"/>
        <v>71712.399999999994</v>
      </c>
      <c r="U46" s="6">
        <f t="shared" si="2"/>
        <v>19</v>
      </c>
      <c r="V46" s="6">
        <f t="shared" si="3"/>
        <v>55</v>
      </c>
      <c r="W46" s="6">
        <f t="shared" si="4"/>
        <v>12.399999999994179</v>
      </c>
      <c r="X46" s="4" t="str">
        <f t="shared" si="5"/>
        <v>26:55:12</v>
      </c>
      <c r="Y46" s="4">
        <f t="shared" si="25"/>
        <v>47065.399999999994</v>
      </c>
      <c r="Z46" s="4">
        <f t="shared" si="29"/>
        <v>44</v>
      </c>
      <c r="AA46" s="4">
        <f t="shared" si="30"/>
        <v>43</v>
      </c>
      <c r="AB46" s="4">
        <f t="shared" si="31"/>
        <v>42</v>
      </c>
      <c r="AC46" s="4">
        <f t="shared" si="23"/>
        <v>41</v>
      </c>
      <c r="AD46" s="4">
        <f t="shared" si="23"/>
        <v>40</v>
      </c>
    </row>
    <row r="47" spans="1:30">
      <c r="A47" s="3">
        <v>46</v>
      </c>
      <c r="B47" s="3" t="s">
        <v>59</v>
      </c>
      <c r="C47" s="4">
        <f t="shared" si="0"/>
        <v>25396</v>
      </c>
      <c r="D47" s="4">
        <f t="shared" si="7"/>
        <v>749</v>
      </c>
      <c r="E47" s="3">
        <v>6307.2</v>
      </c>
      <c r="F47" s="4">
        <f t="shared" si="26"/>
        <v>65966.799999999988</v>
      </c>
      <c r="G47" s="4">
        <f t="shared" si="17"/>
        <v>66780.799999999988</v>
      </c>
      <c r="H47" s="4">
        <f t="shared" si="18"/>
        <v>71438.600000000006</v>
      </c>
      <c r="I47" s="4">
        <f t="shared" si="19"/>
        <v>65275.6</v>
      </c>
      <c r="J47" s="4">
        <f t="shared" si="20"/>
        <v>71712.399999999994</v>
      </c>
      <c r="K47" s="4">
        <f t="shared" si="27"/>
        <v>40570.799999999988</v>
      </c>
      <c r="L47" s="4">
        <f t="shared" si="28"/>
        <v>41384.799999999988</v>
      </c>
      <c r="M47" s="4">
        <f t="shared" si="32"/>
        <v>46042.600000000006</v>
      </c>
      <c r="N47" s="4">
        <f t="shared" si="22"/>
        <v>39879.599999999999</v>
      </c>
      <c r="O47" s="4">
        <f t="shared" si="22"/>
        <v>46316.399999999994</v>
      </c>
      <c r="P47" s="4">
        <f t="shared" si="12"/>
        <v>0</v>
      </c>
      <c r="Q47" s="4">
        <f>IF(MIN($K47:$O47)=L47,IF(SUM($P47:P47)=1,0,1),0)</f>
        <v>0</v>
      </c>
      <c r="R47" s="4">
        <f>IF(MIN($K47:$O47)=M47,IF(SUM($P47:Q47)=1,0,1),0)</f>
        <v>0</v>
      </c>
      <c r="S47" s="4">
        <f>IF(MIN($K47:$O47)=N47,IF(SUM($P47:R47)=1,0,1),0)</f>
        <v>1</v>
      </c>
      <c r="T47" s="4">
        <f t="shared" si="24"/>
        <v>72273.999999999985</v>
      </c>
      <c r="U47" s="6">
        <f t="shared" si="2"/>
        <v>20</v>
      </c>
      <c r="V47" s="6">
        <f t="shared" si="3"/>
        <v>4</v>
      </c>
      <c r="W47" s="6">
        <f t="shared" si="4"/>
        <v>33.999999999985448</v>
      </c>
      <c r="X47" s="4" t="str">
        <f t="shared" si="5"/>
        <v>27:04:34</v>
      </c>
      <c r="Y47" s="4">
        <f t="shared" si="25"/>
        <v>46877.999999999985</v>
      </c>
      <c r="Z47" s="4">
        <f t="shared" si="29"/>
        <v>45</v>
      </c>
      <c r="AA47" s="4">
        <f t="shared" si="30"/>
        <v>44</v>
      </c>
      <c r="AB47" s="4">
        <f t="shared" si="31"/>
        <v>43</v>
      </c>
      <c r="AC47" s="4">
        <f t="shared" si="23"/>
        <v>42</v>
      </c>
      <c r="AD47" s="4">
        <f t="shared" si="23"/>
        <v>41</v>
      </c>
    </row>
    <row r="48" spans="1:30">
      <c r="A48" s="3">
        <v>47</v>
      </c>
      <c r="B48" s="3" t="s">
        <v>41</v>
      </c>
      <c r="C48" s="4">
        <f t="shared" si="0"/>
        <v>25919</v>
      </c>
      <c r="D48" s="4">
        <f t="shared" si="7"/>
        <v>523</v>
      </c>
      <c r="E48" s="3">
        <v>5983.2</v>
      </c>
      <c r="F48" s="4">
        <f t="shared" si="26"/>
        <v>65966.799999999988</v>
      </c>
      <c r="G48" s="4">
        <f t="shared" si="17"/>
        <v>66780.799999999988</v>
      </c>
      <c r="H48" s="4">
        <f t="shared" si="18"/>
        <v>71438.600000000006</v>
      </c>
      <c r="I48" s="4">
        <f t="shared" si="19"/>
        <v>72273.999999999985</v>
      </c>
      <c r="J48" s="4">
        <f t="shared" si="20"/>
        <v>71712.399999999994</v>
      </c>
      <c r="K48" s="4">
        <f t="shared" si="27"/>
        <v>40047.799999999988</v>
      </c>
      <c r="L48" s="4">
        <f t="shared" si="28"/>
        <v>40861.799999999988</v>
      </c>
      <c r="M48" s="4">
        <f t="shared" si="32"/>
        <v>45519.600000000006</v>
      </c>
      <c r="N48" s="4">
        <f t="shared" si="22"/>
        <v>46354.999999999985</v>
      </c>
      <c r="O48" s="4">
        <f t="shared" si="22"/>
        <v>45793.399999999994</v>
      </c>
      <c r="P48" s="4">
        <f t="shared" si="12"/>
        <v>1</v>
      </c>
      <c r="Q48" s="4">
        <f>IF(MIN($K48:$O48)=L48,IF(SUM($P48:P48)=1,0,1),0)</f>
        <v>0</v>
      </c>
      <c r="R48" s="4">
        <f>IF(MIN($K48:$O48)=M48,IF(SUM($P48:Q48)=1,0,1),0)</f>
        <v>0</v>
      </c>
      <c r="S48" s="4">
        <f>IF(MIN($K48:$O48)=N48,IF(SUM($P48:R48)=1,0,1),0)</f>
        <v>0</v>
      </c>
      <c r="T48" s="4">
        <f t="shared" si="24"/>
        <v>71949.999999999985</v>
      </c>
      <c r="U48" s="6">
        <f t="shared" si="2"/>
        <v>19</v>
      </c>
      <c r="V48" s="6">
        <f t="shared" si="3"/>
        <v>59</v>
      </c>
      <c r="W48" s="6">
        <f t="shared" si="4"/>
        <v>9.9999999999854481</v>
      </c>
      <c r="X48" s="4" t="str">
        <f t="shared" si="5"/>
        <v>26:59:10</v>
      </c>
      <c r="Y48" s="4">
        <f t="shared" si="25"/>
        <v>46030.999999999985</v>
      </c>
      <c r="Z48" s="4">
        <f t="shared" si="29"/>
        <v>46</v>
      </c>
      <c r="AA48" s="4">
        <f t="shared" si="30"/>
        <v>45</v>
      </c>
      <c r="AB48" s="4">
        <f t="shared" si="31"/>
        <v>44</v>
      </c>
      <c r="AC48" s="4">
        <f t="shared" si="23"/>
        <v>43</v>
      </c>
      <c r="AD48" s="4">
        <f t="shared" si="23"/>
        <v>42</v>
      </c>
    </row>
    <row r="49" spans="1:30">
      <c r="A49" s="3">
        <v>48</v>
      </c>
      <c r="B49" s="3" t="s">
        <v>5</v>
      </c>
      <c r="C49" s="4">
        <f t="shared" si="0"/>
        <v>26587</v>
      </c>
      <c r="D49" s="4">
        <f t="shared" si="7"/>
        <v>668</v>
      </c>
      <c r="E49" s="3">
        <v>5940</v>
      </c>
      <c r="F49" s="4">
        <f t="shared" si="26"/>
        <v>71949.999999999985</v>
      </c>
      <c r="G49" s="4">
        <f t="shared" si="17"/>
        <v>66780.799999999988</v>
      </c>
      <c r="H49" s="4">
        <f t="shared" si="18"/>
        <v>71438.600000000006</v>
      </c>
      <c r="I49" s="4">
        <f t="shared" si="19"/>
        <v>72273.999999999985</v>
      </c>
      <c r="J49" s="4">
        <f t="shared" si="20"/>
        <v>71712.399999999994</v>
      </c>
      <c r="K49" s="4">
        <f t="shared" si="27"/>
        <v>45362.999999999985</v>
      </c>
      <c r="L49" s="4">
        <f t="shared" si="28"/>
        <v>40193.799999999988</v>
      </c>
      <c r="M49" s="4">
        <f t="shared" si="32"/>
        <v>44851.600000000006</v>
      </c>
      <c r="N49" s="4">
        <f t="shared" si="22"/>
        <v>45686.999999999985</v>
      </c>
      <c r="O49" s="4">
        <f t="shared" si="22"/>
        <v>45125.399999999994</v>
      </c>
      <c r="P49" s="4">
        <f t="shared" si="12"/>
        <v>0</v>
      </c>
      <c r="Q49" s="4">
        <f>IF(MIN($K49:$O49)=L49,IF(SUM($P49:P49)=1,0,1),0)</f>
        <v>1</v>
      </c>
      <c r="R49" s="4">
        <f>IF(MIN($K49:$O49)=M49,IF(SUM($P49:Q49)=1,0,1),0)</f>
        <v>0</v>
      </c>
      <c r="S49" s="4">
        <f>IF(MIN($K49:$O49)=N49,IF(SUM($P49:R49)=1,0,1),0)</f>
        <v>0</v>
      </c>
      <c r="T49" s="4">
        <f t="shared" si="24"/>
        <v>72720.799999999988</v>
      </c>
      <c r="U49" s="6">
        <f t="shared" si="2"/>
        <v>20</v>
      </c>
      <c r="V49" s="6">
        <f t="shared" si="3"/>
        <v>12</v>
      </c>
      <c r="W49" s="6">
        <f t="shared" si="4"/>
        <v>0.79999999998835847</v>
      </c>
      <c r="X49" s="4" t="str">
        <f t="shared" si="5"/>
        <v>27:12:01</v>
      </c>
      <c r="Y49" s="4">
        <f t="shared" si="25"/>
        <v>46133.799999999988</v>
      </c>
      <c r="Z49" s="4">
        <f t="shared" si="29"/>
        <v>47</v>
      </c>
      <c r="AA49" s="4">
        <f t="shared" si="30"/>
        <v>46</v>
      </c>
      <c r="AB49" s="4">
        <f t="shared" si="31"/>
        <v>45</v>
      </c>
      <c r="AC49" s="4">
        <f t="shared" si="23"/>
        <v>44</v>
      </c>
      <c r="AD49" s="4">
        <f t="shared" si="23"/>
        <v>43</v>
      </c>
    </row>
    <row r="50" spans="1:30">
      <c r="A50" s="3">
        <v>49</v>
      </c>
      <c r="B50" s="3" t="s">
        <v>31</v>
      </c>
      <c r="C50" s="4">
        <f t="shared" si="0"/>
        <v>27021</v>
      </c>
      <c r="D50" s="4">
        <f t="shared" si="7"/>
        <v>434</v>
      </c>
      <c r="E50" s="3">
        <v>7516.8</v>
      </c>
      <c r="F50" s="4">
        <f t="shared" si="26"/>
        <v>71949.999999999985</v>
      </c>
      <c r="G50" s="4">
        <f t="shared" si="17"/>
        <v>72720.799999999988</v>
      </c>
      <c r="H50" s="4">
        <f t="shared" si="18"/>
        <v>71438.600000000006</v>
      </c>
      <c r="I50" s="4">
        <f t="shared" si="19"/>
        <v>72273.999999999985</v>
      </c>
      <c r="J50" s="4">
        <f t="shared" si="20"/>
        <v>71712.399999999994</v>
      </c>
      <c r="K50" s="4">
        <f t="shared" si="27"/>
        <v>44928.999999999985</v>
      </c>
      <c r="L50" s="4">
        <f t="shared" si="28"/>
        <v>45699.799999999988</v>
      </c>
      <c r="M50" s="4">
        <f t="shared" si="32"/>
        <v>44417.600000000006</v>
      </c>
      <c r="N50" s="4">
        <f t="shared" si="22"/>
        <v>45252.999999999985</v>
      </c>
      <c r="O50" s="4">
        <f t="shared" si="22"/>
        <v>44691.399999999994</v>
      </c>
      <c r="P50" s="4">
        <f t="shared" si="12"/>
        <v>0</v>
      </c>
      <c r="Q50" s="4">
        <f>IF(MIN($K50:$O50)=L50,IF(SUM($P50:P50)=1,0,1),0)</f>
        <v>0</v>
      </c>
      <c r="R50" s="4">
        <f>IF(MIN($K50:$O50)=M50,IF(SUM($P50:Q50)=1,0,1),0)</f>
        <v>1</v>
      </c>
      <c r="S50" s="4">
        <f>IF(MIN($K50:$O50)=N50,IF(SUM($P50:R50)=1,0,1),0)</f>
        <v>0</v>
      </c>
      <c r="T50" s="4">
        <f t="shared" si="24"/>
        <v>78955.400000000009</v>
      </c>
      <c r="U50" s="6">
        <f t="shared" si="2"/>
        <v>21</v>
      </c>
      <c r="V50" s="6">
        <f t="shared" si="3"/>
        <v>55</v>
      </c>
      <c r="W50" s="6">
        <f t="shared" si="4"/>
        <v>55.400000000008731</v>
      </c>
      <c r="X50" s="4" t="str">
        <f t="shared" si="5"/>
        <v>28:55:55</v>
      </c>
      <c r="Y50" s="4">
        <f t="shared" si="25"/>
        <v>51934.400000000009</v>
      </c>
      <c r="Z50" s="4">
        <f t="shared" si="29"/>
        <v>48</v>
      </c>
      <c r="AA50" s="4">
        <f t="shared" si="30"/>
        <v>47</v>
      </c>
      <c r="AB50" s="4">
        <f t="shared" si="31"/>
        <v>46</v>
      </c>
      <c r="AC50" s="4">
        <f t="shared" si="23"/>
        <v>45</v>
      </c>
      <c r="AD50" s="4">
        <f t="shared" si="23"/>
        <v>44</v>
      </c>
    </row>
    <row r="51" spans="1:30">
      <c r="A51" s="3">
        <v>50</v>
      </c>
      <c r="B51" s="3" t="s">
        <v>20</v>
      </c>
      <c r="C51" s="4">
        <f t="shared" si="0"/>
        <v>27854</v>
      </c>
      <c r="D51" s="4">
        <f t="shared" si="7"/>
        <v>833</v>
      </c>
      <c r="E51" s="3">
        <v>8100</v>
      </c>
      <c r="F51" s="4">
        <f t="shared" si="26"/>
        <v>71949.999999999985</v>
      </c>
      <c r="G51" s="4">
        <f t="shared" si="17"/>
        <v>72720.799999999988</v>
      </c>
      <c r="H51" s="4">
        <f t="shared" si="18"/>
        <v>78955.400000000009</v>
      </c>
      <c r="I51" s="4">
        <f t="shared" si="19"/>
        <v>72273.999999999985</v>
      </c>
      <c r="J51" s="4">
        <f t="shared" si="20"/>
        <v>71712.399999999994</v>
      </c>
      <c r="K51" s="4">
        <f t="shared" si="27"/>
        <v>44095.999999999985</v>
      </c>
      <c r="L51" s="4">
        <f t="shared" si="28"/>
        <v>44866.799999999988</v>
      </c>
      <c r="M51" s="4">
        <f t="shared" si="32"/>
        <v>51101.400000000009</v>
      </c>
      <c r="N51" s="4">
        <f t="shared" si="22"/>
        <v>44419.999999999985</v>
      </c>
      <c r="O51" s="4">
        <f t="shared" si="22"/>
        <v>43858.399999999994</v>
      </c>
      <c r="P51" s="4">
        <f t="shared" si="12"/>
        <v>0</v>
      </c>
      <c r="Q51" s="4">
        <f>IF(MIN($K51:$O51)=L51,IF(SUM($P51:P51)=1,0,1),0)</f>
        <v>0</v>
      </c>
      <c r="R51" s="4">
        <f>IF(MIN($K51:$O51)=M51,IF(SUM($P51:Q51)=1,0,1),0)</f>
        <v>0</v>
      </c>
      <c r="S51" s="4">
        <f>IF(MIN($K51:$O51)=N51,IF(SUM($P51:R51)=1,0,1),0)</f>
        <v>0</v>
      </c>
      <c r="T51" s="4">
        <f t="shared" si="24"/>
        <v>80049.999999999985</v>
      </c>
      <c r="U51" s="6">
        <f t="shared" si="2"/>
        <v>22</v>
      </c>
      <c r="V51" s="6">
        <f t="shared" si="3"/>
        <v>14</v>
      </c>
      <c r="W51" s="6">
        <f t="shared" si="4"/>
        <v>9.9999999999854481</v>
      </c>
      <c r="X51" s="4" t="str">
        <f t="shared" si="5"/>
        <v>29:14:10</v>
      </c>
      <c r="Y51" s="4">
        <f t="shared" si="25"/>
        <v>52195.999999999985</v>
      </c>
      <c r="Z51" s="4">
        <f t="shared" si="29"/>
        <v>49</v>
      </c>
      <c r="AA51" s="4">
        <f t="shared" si="30"/>
        <v>48</v>
      </c>
      <c r="AB51" s="4">
        <f t="shared" si="31"/>
        <v>47</v>
      </c>
      <c r="AC51" s="4">
        <f t="shared" si="23"/>
        <v>46</v>
      </c>
      <c r="AD51" s="4">
        <f t="shared" si="23"/>
        <v>45</v>
      </c>
    </row>
    <row r="52" spans="1:30">
      <c r="A52" s="3">
        <v>51</v>
      </c>
      <c r="B52" s="3" t="s">
        <v>21</v>
      </c>
      <c r="C52" s="4">
        <f t="shared" si="0"/>
        <v>28083</v>
      </c>
      <c r="D52" s="4">
        <f t="shared" si="7"/>
        <v>229</v>
      </c>
      <c r="E52" s="3">
        <v>7560</v>
      </c>
      <c r="F52" s="4">
        <f t="shared" si="26"/>
        <v>71949.999999999985</v>
      </c>
      <c r="G52" s="4">
        <f t="shared" si="17"/>
        <v>72720.799999999988</v>
      </c>
      <c r="H52" s="4">
        <f t="shared" si="18"/>
        <v>78955.400000000009</v>
      </c>
      <c r="I52" s="4">
        <f t="shared" si="19"/>
        <v>72273.999999999985</v>
      </c>
      <c r="J52" s="4">
        <f t="shared" si="20"/>
        <v>80049.999999999985</v>
      </c>
      <c r="K52" s="4">
        <f t="shared" si="27"/>
        <v>43866.999999999985</v>
      </c>
      <c r="L52" s="4">
        <f t="shared" si="28"/>
        <v>44637.799999999988</v>
      </c>
      <c r="M52" s="4">
        <f t="shared" si="32"/>
        <v>50872.400000000009</v>
      </c>
      <c r="N52" s="4">
        <f t="shared" si="22"/>
        <v>44190.999999999985</v>
      </c>
      <c r="O52" s="4">
        <f t="shared" si="22"/>
        <v>51966.999999999985</v>
      </c>
      <c r="P52" s="4">
        <f t="shared" si="12"/>
        <v>1</v>
      </c>
      <c r="Q52" s="4">
        <f>IF(MIN($K52:$O52)=L52,IF(SUM($P52:P52)=1,0,1),0)</f>
        <v>0</v>
      </c>
      <c r="R52" s="4">
        <f>IF(MIN($K52:$O52)=M52,IF(SUM($P52:Q52)=1,0,1),0)</f>
        <v>0</v>
      </c>
      <c r="S52" s="4">
        <f>IF(MIN($K52:$O52)=N52,IF(SUM($P52:R52)=1,0,1),0)</f>
        <v>0</v>
      </c>
      <c r="T52" s="4">
        <f t="shared" si="24"/>
        <v>79509.999999999985</v>
      </c>
      <c r="U52" s="6">
        <f t="shared" si="2"/>
        <v>22</v>
      </c>
      <c r="V52" s="6">
        <f t="shared" si="3"/>
        <v>5</v>
      </c>
      <c r="W52" s="6">
        <f t="shared" si="4"/>
        <v>9.9999999999854481</v>
      </c>
      <c r="X52" s="4" t="str">
        <f t="shared" si="5"/>
        <v>29:05:10</v>
      </c>
      <c r="Y52" s="4">
        <f t="shared" si="25"/>
        <v>51426.999999999985</v>
      </c>
      <c r="Z52" s="4">
        <f t="shared" si="29"/>
        <v>50</v>
      </c>
      <c r="AA52" s="4">
        <f t="shared" si="30"/>
        <v>49</v>
      </c>
      <c r="AB52" s="4">
        <f t="shared" si="31"/>
        <v>48</v>
      </c>
      <c r="AC52" s="4">
        <f t="shared" si="23"/>
        <v>47</v>
      </c>
      <c r="AD52" s="4">
        <f t="shared" si="23"/>
        <v>46</v>
      </c>
    </row>
    <row r="53" spans="1:30">
      <c r="A53" s="3">
        <v>52</v>
      </c>
      <c r="B53" s="3" t="s">
        <v>66</v>
      </c>
      <c r="C53" s="4">
        <f t="shared" si="0"/>
        <v>29153</v>
      </c>
      <c r="D53" s="4">
        <f t="shared" si="7"/>
        <v>1070</v>
      </c>
      <c r="E53" s="3">
        <v>7495.2</v>
      </c>
      <c r="F53" s="4">
        <f t="shared" si="26"/>
        <v>79509.999999999985</v>
      </c>
      <c r="G53" s="4">
        <f t="shared" si="17"/>
        <v>72720.799999999988</v>
      </c>
      <c r="H53" s="4">
        <f t="shared" si="18"/>
        <v>78955.400000000009</v>
      </c>
      <c r="I53" s="4">
        <f t="shared" si="19"/>
        <v>72273.999999999985</v>
      </c>
      <c r="J53" s="4">
        <f t="shared" si="20"/>
        <v>80049.999999999985</v>
      </c>
      <c r="K53" s="4">
        <f t="shared" si="27"/>
        <v>50356.999999999985</v>
      </c>
      <c r="L53" s="4">
        <f t="shared" si="28"/>
        <v>43567.799999999988</v>
      </c>
      <c r="M53" s="4">
        <f t="shared" si="32"/>
        <v>49802.400000000009</v>
      </c>
      <c r="N53" s="4">
        <f t="shared" si="22"/>
        <v>43120.999999999985</v>
      </c>
      <c r="O53" s="4">
        <f t="shared" si="22"/>
        <v>50896.999999999985</v>
      </c>
      <c r="P53" s="4">
        <f t="shared" si="12"/>
        <v>0</v>
      </c>
      <c r="Q53" s="4">
        <f>IF(MIN($K53:$O53)=L53,IF(SUM($P53:P53)=1,0,1),0)</f>
        <v>0</v>
      </c>
      <c r="R53" s="4">
        <f>IF(MIN($K53:$O53)=M53,IF(SUM($P53:Q53)=1,0,1),0)</f>
        <v>0</v>
      </c>
      <c r="S53" s="4">
        <f>IF(MIN($K53:$O53)=N53,IF(SUM($P53:R53)=1,0,1),0)</f>
        <v>1</v>
      </c>
      <c r="T53" s="4">
        <f t="shared" si="24"/>
        <v>80215.999999999985</v>
      </c>
      <c r="U53" s="6">
        <f t="shared" si="2"/>
        <v>22</v>
      </c>
      <c r="V53" s="6">
        <f t="shared" si="3"/>
        <v>16</v>
      </c>
      <c r="W53" s="6">
        <f t="shared" si="4"/>
        <v>55.999999999985448</v>
      </c>
      <c r="X53" s="4" t="str">
        <f t="shared" si="5"/>
        <v>29:16:56</v>
      </c>
      <c r="Y53" s="4">
        <f t="shared" si="25"/>
        <v>51062.999999999985</v>
      </c>
      <c r="Z53" s="4">
        <f t="shared" si="29"/>
        <v>51</v>
      </c>
      <c r="AA53" s="4">
        <f t="shared" si="30"/>
        <v>50</v>
      </c>
      <c r="AB53" s="4">
        <f t="shared" si="31"/>
        <v>49</v>
      </c>
      <c r="AC53" s="4">
        <f t="shared" si="23"/>
        <v>48</v>
      </c>
      <c r="AD53" s="4">
        <f t="shared" si="23"/>
        <v>47</v>
      </c>
    </row>
    <row r="54" spans="1:30">
      <c r="A54" s="3">
        <v>53</v>
      </c>
      <c r="B54" s="3" t="s">
        <v>40</v>
      </c>
      <c r="C54" s="4">
        <f t="shared" si="0"/>
        <v>29552</v>
      </c>
      <c r="D54" s="4">
        <f t="shared" si="7"/>
        <v>399</v>
      </c>
      <c r="E54" s="3">
        <v>7041.6</v>
      </c>
      <c r="F54" s="4">
        <f t="shared" si="26"/>
        <v>79509.999999999985</v>
      </c>
      <c r="G54" s="4">
        <f t="shared" si="17"/>
        <v>72720.799999999988</v>
      </c>
      <c r="H54" s="4">
        <f t="shared" si="18"/>
        <v>78955.400000000009</v>
      </c>
      <c r="I54" s="4">
        <f t="shared" si="19"/>
        <v>80215.999999999985</v>
      </c>
      <c r="J54" s="4">
        <f t="shared" si="20"/>
        <v>80049.999999999985</v>
      </c>
      <c r="K54" s="4">
        <f t="shared" si="27"/>
        <v>49957.999999999985</v>
      </c>
      <c r="L54" s="4">
        <f t="shared" si="28"/>
        <v>43168.799999999988</v>
      </c>
      <c r="M54" s="4">
        <f t="shared" si="32"/>
        <v>49403.400000000009</v>
      </c>
      <c r="N54" s="4">
        <f t="shared" si="22"/>
        <v>50663.999999999985</v>
      </c>
      <c r="O54" s="4">
        <f t="shared" si="22"/>
        <v>50497.999999999985</v>
      </c>
      <c r="P54" s="4">
        <f t="shared" si="12"/>
        <v>0</v>
      </c>
      <c r="Q54" s="4">
        <f>IF(MIN($K54:$O54)=L54,IF(SUM($P54:P54)=1,0,1),0)</f>
        <v>1</v>
      </c>
      <c r="R54" s="4">
        <f>IF(MIN($K54:$O54)=M54,IF(SUM($P54:Q54)=1,0,1),0)</f>
        <v>0</v>
      </c>
      <c r="S54" s="4">
        <f>IF(MIN($K54:$O54)=N54,IF(SUM($P54:R54)=1,0,1),0)</f>
        <v>0</v>
      </c>
      <c r="T54" s="4">
        <f t="shared" si="24"/>
        <v>79762.399999999994</v>
      </c>
      <c r="U54" s="6">
        <f t="shared" si="2"/>
        <v>22</v>
      </c>
      <c r="V54" s="6">
        <f t="shared" si="3"/>
        <v>9</v>
      </c>
      <c r="W54" s="6">
        <f t="shared" si="4"/>
        <v>22.399999999994179</v>
      </c>
      <c r="X54" s="4" t="str">
        <f t="shared" si="5"/>
        <v>29:09:22</v>
      </c>
      <c r="Y54" s="4">
        <f t="shared" si="25"/>
        <v>50210.399999999994</v>
      </c>
      <c r="Z54" s="4">
        <f t="shared" si="29"/>
        <v>52</v>
      </c>
      <c r="AA54" s="4">
        <f t="shared" si="30"/>
        <v>51</v>
      </c>
      <c r="AB54" s="4">
        <f t="shared" si="31"/>
        <v>50</v>
      </c>
      <c r="AC54" s="4">
        <f t="shared" si="23"/>
        <v>49</v>
      </c>
      <c r="AD54" s="4">
        <f t="shared" si="23"/>
        <v>48</v>
      </c>
    </row>
    <row r="55" spans="1:30">
      <c r="A55" s="3">
        <v>54</v>
      </c>
      <c r="B55" s="3" t="s">
        <v>14</v>
      </c>
      <c r="C55" s="4">
        <f t="shared" si="0"/>
        <v>30269</v>
      </c>
      <c r="D55" s="4">
        <f t="shared" si="7"/>
        <v>717</v>
      </c>
      <c r="E55" s="3">
        <v>6631.2</v>
      </c>
      <c r="F55" s="4">
        <f t="shared" si="26"/>
        <v>79509.999999999985</v>
      </c>
      <c r="G55" s="4">
        <f t="shared" si="17"/>
        <v>79762.399999999994</v>
      </c>
      <c r="H55" s="4">
        <f t="shared" si="18"/>
        <v>78955.400000000009</v>
      </c>
      <c r="I55" s="4">
        <f t="shared" si="19"/>
        <v>80215.999999999985</v>
      </c>
      <c r="J55" s="4">
        <f t="shared" si="20"/>
        <v>80049.999999999985</v>
      </c>
      <c r="K55" s="4">
        <f t="shared" si="27"/>
        <v>49240.999999999985</v>
      </c>
      <c r="L55" s="4">
        <f t="shared" si="28"/>
        <v>49493.399999999994</v>
      </c>
      <c r="M55" s="4">
        <f t="shared" si="32"/>
        <v>48686.400000000009</v>
      </c>
      <c r="N55" s="4">
        <f t="shared" si="22"/>
        <v>49946.999999999985</v>
      </c>
      <c r="O55" s="4">
        <f t="shared" si="22"/>
        <v>49780.999999999985</v>
      </c>
      <c r="P55" s="4">
        <f t="shared" si="12"/>
        <v>0</v>
      </c>
      <c r="Q55" s="4">
        <f>IF(MIN($K55:$O55)=L55,IF(SUM($P55:P55)=1,0,1),0)</f>
        <v>0</v>
      </c>
      <c r="R55" s="4">
        <f>IF(MIN($K55:$O55)=M55,IF(SUM($P55:Q55)=1,0,1),0)</f>
        <v>1</v>
      </c>
      <c r="S55" s="4">
        <f>IF(MIN($K55:$O55)=N55,IF(SUM($P55:R55)=1,0,1),0)</f>
        <v>0</v>
      </c>
      <c r="T55" s="4">
        <f t="shared" si="24"/>
        <v>85586.6</v>
      </c>
      <c r="U55" s="6">
        <f t="shared" si="2"/>
        <v>23</v>
      </c>
      <c r="V55" s="6">
        <f t="shared" si="3"/>
        <v>46</v>
      </c>
      <c r="W55" s="6">
        <f t="shared" si="4"/>
        <v>26.600000000005821</v>
      </c>
      <c r="X55" s="4" t="str">
        <f t="shared" si="5"/>
        <v>30:46:27</v>
      </c>
      <c r="Y55" s="4">
        <f t="shared" si="25"/>
        <v>55317.600000000006</v>
      </c>
      <c r="Z55" s="4">
        <f t="shared" si="29"/>
        <v>53</v>
      </c>
      <c r="AA55" s="4">
        <f t="shared" si="30"/>
        <v>52</v>
      </c>
      <c r="AB55" s="4">
        <f t="shared" si="31"/>
        <v>51</v>
      </c>
      <c r="AC55" s="4">
        <f t="shared" si="23"/>
        <v>50</v>
      </c>
      <c r="AD55" s="4">
        <f t="shared" si="23"/>
        <v>49</v>
      </c>
    </row>
    <row r="56" spans="1:30">
      <c r="A56" s="3">
        <v>55</v>
      </c>
      <c r="B56" s="3" t="s">
        <v>50</v>
      </c>
      <c r="C56" s="4">
        <f t="shared" si="0"/>
        <v>30651</v>
      </c>
      <c r="D56" s="4">
        <f t="shared" si="7"/>
        <v>382</v>
      </c>
      <c r="E56" s="3">
        <v>6890.4000000000005</v>
      </c>
      <c r="F56" s="4">
        <f t="shared" si="26"/>
        <v>79509.999999999985</v>
      </c>
      <c r="G56" s="4">
        <f t="shared" si="17"/>
        <v>79762.399999999994</v>
      </c>
      <c r="H56" s="4">
        <f t="shared" si="18"/>
        <v>85586.6</v>
      </c>
      <c r="I56" s="4">
        <f t="shared" si="19"/>
        <v>80215.999999999985</v>
      </c>
      <c r="J56" s="4">
        <f t="shared" si="20"/>
        <v>80049.999999999985</v>
      </c>
      <c r="K56" s="4">
        <f t="shared" si="27"/>
        <v>48858.999999999985</v>
      </c>
      <c r="L56" s="4">
        <f t="shared" si="28"/>
        <v>49111.399999999994</v>
      </c>
      <c r="M56" s="4">
        <f t="shared" si="32"/>
        <v>54935.600000000006</v>
      </c>
      <c r="N56" s="4">
        <f t="shared" si="22"/>
        <v>49564.999999999985</v>
      </c>
      <c r="O56" s="4">
        <f t="shared" si="22"/>
        <v>49398.999999999985</v>
      </c>
      <c r="P56" s="4">
        <f t="shared" si="12"/>
        <v>1</v>
      </c>
      <c r="Q56" s="4">
        <f>IF(MIN($K56:$O56)=L56,IF(SUM($P56:P56)=1,0,1),0)</f>
        <v>0</v>
      </c>
      <c r="R56" s="4">
        <f>IF(MIN($K56:$O56)=M56,IF(SUM($P56:Q56)=1,0,1),0)</f>
        <v>0</v>
      </c>
      <c r="S56" s="4">
        <f>IF(MIN($K56:$O56)=N56,IF(SUM($P56:R56)=1,0,1),0)</f>
        <v>0</v>
      </c>
      <c r="T56" s="4">
        <f t="shared" si="24"/>
        <v>86400.4</v>
      </c>
      <c r="U56" s="6">
        <f t="shared" si="2"/>
        <v>24</v>
      </c>
      <c r="V56" s="6">
        <f t="shared" si="3"/>
        <v>0</v>
      </c>
      <c r="W56" s="6">
        <f t="shared" si="4"/>
        <v>0.39999999999417923</v>
      </c>
      <c r="X56" s="4" t="str">
        <f t="shared" si="5"/>
        <v>31:00:00</v>
      </c>
      <c r="Y56" s="4">
        <f t="shared" si="25"/>
        <v>55749.399999999994</v>
      </c>
      <c r="Z56" s="4">
        <f t="shared" si="29"/>
        <v>54</v>
      </c>
      <c r="AA56" s="4">
        <f t="shared" si="30"/>
        <v>53</v>
      </c>
      <c r="AB56" s="4">
        <f t="shared" si="31"/>
        <v>52</v>
      </c>
      <c r="AC56" s="4">
        <f t="shared" si="23"/>
        <v>51</v>
      </c>
      <c r="AD56" s="4">
        <f t="shared" si="23"/>
        <v>50</v>
      </c>
    </row>
    <row r="57" spans="1:30">
      <c r="A57" s="3">
        <v>56</v>
      </c>
      <c r="B57" s="3" t="s">
        <v>19</v>
      </c>
      <c r="C57" s="4">
        <f t="shared" si="0"/>
        <v>30887</v>
      </c>
      <c r="D57" s="4">
        <f t="shared" si="7"/>
        <v>236</v>
      </c>
      <c r="E57" s="3">
        <v>7387.2</v>
      </c>
      <c r="F57" s="4">
        <f t="shared" si="26"/>
        <v>86400.4</v>
      </c>
      <c r="G57" s="4">
        <f t="shared" si="17"/>
        <v>79762.399999999994</v>
      </c>
      <c r="H57" s="4">
        <f t="shared" si="18"/>
        <v>85586.6</v>
      </c>
      <c r="I57" s="4">
        <f t="shared" si="19"/>
        <v>80215.999999999985</v>
      </c>
      <c r="J57" s="4">
        <f t="shared" si="20"/>
        <v>80049.999999999985</v>
      </c>
      <c r="K57" s="4">
        <f t="shared" si="27"/>
        <v>55513.399999999994</v>
      </c>
      <c r="L57" s="4">
        <f t="shared" si="28"/>
        <v>48875.399999999994</v>
      </c>
      <c r="M57" s="4">
        <f t="shared" si="32"/>
        <v>54699.600000000006</v>
      </c>
      <c r="N57" s="4">
        <f t="shared" si="22"/>
        <v>49328.999999999985</v>
      </c>
      <c r="O57" s="4">
        <f t="shared" si="22"/>
        <v>49162.999999999985</v>
      </c>
      <c r="P57" s="4">
        <f t="shared" si="12"/>
        <v>0</v>
      </c>
      <c r="Q57" s="4">
        <f>IF(MIN($K57:$O57)=L57,IF(SUM($P57:P57)=1,0,1),0)</f>
        <v>1</v>
      </c>
      <c r="R57" s="4">
        <f>IF(MIN($K57:$O57)=M57,IF(SUM($P57:Q57)=1,0,1),0)</f>
        <v>0</v>
      </c>
      <c r="S57" s="4">
        <f>IF(MIN($K57:$O57)=N57,IF(SUM($P57:R57)=1,0,1),0)</f>
        <v>0</v>
      </c>
      <c r="T57" s="4">
        <f t="shared" si="24"/>
        <v>87149.599999999991</v>
      </c>
      <c r="U57" s="6">
        <f t="shared" si="2"/>
        <v>24</v>
      </c>
      <c r="V57" s="6">
        <f t="shared" si="3"/>
        <v>12</v>
      </c>
      <c r="W57" s="6">
        <f t="shared" si="4"/>
        <v>29.599999999991269</v>
      </c>
      <c r="X57" s="4" t="str">
        <f t="shared" si="5"/>
        <v>31:12:30</v>
      </c>
      <c r="Y57" s="4">
        <f t="shared" si="25"/>
        <v>56262.599999999991</v>
      </c>
      <c r="Z57" s="4">
        <f t="shared" si="29"/>
        <v>55</v>
      </c>
      <c r="AA57" s="4">
        <f t="shared" si="30"/>
        <v>54</v>
      </c>
      <c r="AB57" s="4">
        <f t="shared" si="31"/>
        <v>53</v>
      </c>
      <c r="AC57" s="4">
        <f t="shared" si="23"/>
        <v>52</v>
      </c>
      <c r="AD57" s="4">
        <f t="shared" si="23"/>
        <v>51</v>
      </c>
    </row>
    <row r="58" spans="1:30">
      <c r="A58" s="3">
        <v>57</v>
      </c>
      <c r="B58" s="3" t="s">
        <v>9</v>
      </c>
      <c r="C58" s="4">
        <f t="shared" si="0"/>
        <v>31415</v>
      </c>
      <c r="D58" s="4">
        <f t="shared" si="7"/>
        <v>528</v>
      </c>
      <c r="E58" s="3">
        <v>7992</v>
      </c>
      <c r="F58" s="4">
        <f t="shared" si="26"/>
        <v>86400.4</v>
      </c>
      <c r="G58" s="4">
        <f t="shared" si="17"/>
        <v>87149.599999999991</v>
      </c>
      <c r="H58" s="4">
        <f t="shared" si="18"/>
        <v>85586.6</v>
      </c>
      <c r="I58" s="4">
        <f t="shared" si="19"/>
        <v>80215.999999999985</v>
      </c>
      <c r="J58" s="4">
        <f t="shared" si="20"/>
        <v>80049.999999999985</v>
      </c>
      <c r="K58" s="4">
        <f t="shared" si="27"/>
        <v>54985.399999999994</v>
      </c>
      <c r="L58" s="4">
        <f t="shared" si="28"/>
        <v>55734.599999999991</v>
      </c>
      <c r="M58" s="4">
        <f t="shared" si="32"/>
        <v>54171.600000000006</v>
      </c>
      <c r="N58" s="4">
        <f t="shared" si="22"/>
        <v>48800.999999999985</v>
      </c>
      <c r="O58" s="4">
        <f t="shared" si="22"/>
        <v>48634.999999999985</v>
      </c>
      <c r="P58" s="4">
        <f t="shared" si="12"/>
        <v>0</v>
      </c>
      <c r="Q58" s="4">
        <f>IF(MIN($K58:$O58)=L58,IF(SUM($P58:P58)=1,0,1),0)</f>
        <v>0</v>
      </c>
      <c r="R58" s="4">
        <f>IF(MIN($K58:$O58)=M58,IF(SUM($P58:Q58)=1,0,1),0)</f>
        <v>0</v>
      </c>
      <c r="S58" s="4">
        <f>IF(MIN($K58:$O58)=N58,IF(SUM($P58:R58)=1,0,1),0)</f>
        <v>0</v>
      </c>
      <c r="T58" s="4">
        <f t="shared" si="24"/>
        <v>93578.6</v>
      </c>
      <c r="U58" s="6">
        <f t="shared" si="2"/>
        <v>25</v>
      </c>
      <c r="V58" s="6">
        <f t="shared" si="3"/>
        <v>59</v>
      </c>
      <c r="W58" s="6">
        <f t="shared" si="4"/>
        <v>38.600000000005821</v>
      </c>
      <c r="X58" s="4" t="str">
        <f t="shared" si="5"/>
        <v>32:59:39</v>
      </c>
      <c r="Y58" s="4">
        <f t="shared" si="25"/>
        <v>62163.600000000006</v>
      </c>
      <c r="Z58" s="4">
        <f t="shared" si="29"/>
        <v>56</v>
      </c>
      <c r="AA58" s="4">
        <f t="shared" si="30"/>
        <v>55</v>
      </c>
      <c r="AB58" s="4">
        <f t="shared" si="31"/>
        <v>54</v>
      </c>
      <c r="AC58" s="4">
        <f t="shared" si="23"/>
        <v>53</v>
      </c>
      <c r="AD58" s="4">
        <f t="shared" si="23"/>
        <v>52</v>
      </c>
    </row>
    <row r="59" spans="1:30">
      <c r="A59" s="3">
        <v>58</v>
      </c>
      <c r="B59" s="3" t="s">
        <v>44</v>
      </c>
      <c r="C59" s="4">
        <f t="shared" si="0"/>
        <v>31910</v>
      </c>
      <c r="D59" s="4">
        <f t="shared" si="7"/>
        <v>495</v>
      </c>
      <c r="E59" s="3">
        <v>6912</v>
      </c>
      <c r="F59" s="4">
        <f t="shared" si="26"/>
        <v>86400.4</v>
      </c>
      <c r="G59" s="4">
        <f t="shared" si="17"/>
        <v>87149.599999999991</v>
      </c>
      <c r="H59" s="4">
        <f t="shared" si="18"/>
        <v>85586.6</v>
      </c>
      <c r="I59" s="4">
        <f t="shared" si="19"/>
        <v>80215.999999999985</v>
      </c>
      <c r="J59" s="4">
        <f t="shared" si="20"/>
        <v>93578.6</v>
      </c>
      <c r="K59" s="4">
        <f t="shared" si="27"/>
        <v>54490.399999999994</v>
      </c>
      <c r="L59" s="4">
        <f t="shared" si="28"/>
        <v>55239.599999999991</v>
      </c>
      <c r="M59" s="4">
        <f t="shared" si="32"/>
        <v>53676.600000000006</v>
      </c>
      <c r="N59" s="4">
        <f t="shared" si="22"/>
        <v>48305.999999999985</v>
      </c>
      <c r="O59" s="4">
        <f t="shared" si="22"/>
        <v>61668.600000000006</v>
      </c>
      <c r="P59" s="4">
        <f t="shared" si="12"/>
        <v>0</v>
      </c>
      <c r="Q59" s="4">
        <f>IF(MIN($K59:$O59)=L59,IF(SUM($P59:P59)=1,0,1),0)</f>
        <v>0</v>
      </c>
      <c r="R59" s="4">
        <f>IF(MIN($K59:$O59)=M59,IF(SUM($P59:Q59)=1,0,1),0)</f>
        <v>0</v>
      </c>
      <c r="S59" s="4">
        <f>IF(MIN($K59:$O59)=N59,IF(SUM($P59:R59)=1,0,1),0)</f>
        <v>1</v>
      </c>
      <c r="T59" s="4">
        <f t="shared" si="24"/>
        <v>92498.6</v>
      </c>
      <c r="U59" s="6">
        <f t="shared" si="2"/>
        <v>25</v>
      </c>
      <c r="V59" s="6">
        <f t="shared" si="3"/>
        <v>41</v>
      </c>
      <c r="W59" s="6">
        <f t="shared" si="4"/>
        <v>38.600000000005821</v>
      </c>
      <c r="X59" s="4" t="str">
        <f t="shared" si="5"/>
        <v>32:41:39</v>
      </c>
      <c r="Y59" s="4">
        <f t="shared" si="25"/>
        <v>60588.600000000006</v>
      </c>
      <c r="Z59" s="4">
        <f t="shared" si="29"/>
        <v>57</v>
      </c>
      <c r="AA59" s="4">
        <f t="shared" si="30"/>
        <v>56</v>
      </c>
      <c r="AB59" s="4">
        <f t="shared" si="31"/>
        <v>55</v>
      </c>
      <c r="AC59" s="4">
        <f t="shared" si="23"/>
        <v>54</v>
      </c>
      <c r="AD59" s="4">
        <f t="shared" si="23"/>
        <v>53</v>
      </c>
    </row>
    <row r="60" spans="1:30">
      <c r="A60" s="3">
        <v>59</v>
      </c>
      <c r="B60" s="3" t="s">
        <v>67</v>
      </c>
      <c r="C60" s="4">
        <f t="shared" si="0"/>
        <v>32220</v>
      </c>
      <c r="D60" s="4">
        <f t="shared" si="7"/>
        <v>310</v>
      </c>
      <c r="E60" s="3">
        <v>5983.2</v>
      </c>
      <c r="F60" s="4">
        <f t="shared" si="26"/>
        <v>86400.4</v>
      </c>
      <c r="G60" s="4">
        <f t="shared" si="17"/>
        <v>87149.599999999991</v>
      </c>
      <c r="H60" s="4">
        <f t="shared" si="18"/>
        <v>85586.6</v>
      </c>
      <c r="I60" s="4">
        <f t="shared" si="19"/>
        <v>92498.6</v>
      </c>
      <c r="J60" s="4">
        <f t="shared" si="20"/>
        <v>93578.6</v>
      </c>
      <c r="K60" s="4">
        <f t="shared" si="27"/>
        <v>54180.399999999994</v>
      </c>
      <c r="L60" s="4">
        <f t="shared" si="28"/>
        <v>54929.599999999991</v>
      </c>
      <c r="M60" s="4">
        <f t="shared" si="32"/>
        <v>53366.600000000006</v>
      </c>
      <c r="N60" s="4">
        <f t="shared" si="22"/>
        <v>60278.600000000006</v>
      </c>
      <c r="O60" s="4">
        <f t="shared" si="22"/>
        <v>61358.600000000006</v>
      </c>
      <c r="P60" s="4">
        <f t="shared" si="12"/>
        <v>0</v>
      </c>
      <c r="Q60" s="4">
        <f>IF(MIN($K60:$O60)=L60,IF(SUM($P60:P60)=1,0,1),0)</f>
        <v>0</v>
      </c>
      <c r="R60" s="4">
        <f>IF(MIN($K60:$O60)=M60,IF(SUM($P60:Q60)=1,0,1),0)</f>
        <v>1</v>
      </c>
      <c r="S60" s="4">
        <f>IF(MIN($K60:$O60)=N60,IF(SUM($P60:R60)=1,0,1),0)</f>
        <v>0</v>
      </c>
      <c r="T60" s="4">
        <f t="shared" si="24"/>
        <v>91569.8</v>
      </c>
      <c r="U60" s="6">
        <f t="shared" si="2"/>
        <v>25</v>
      </c>
      <c r="V60" s="6">
        <f t="shared" si="3"/>
        <v>26</v>
      </c>
      <c r="W60" s="6">
        <f t="shared" si="4"/>
        <v>9.8000000000029104</v>
      </c>
      <c r="X60" s="4" t="str">
        <f t="shared" si="5"/>
        <v>32:26:10</v>
      </c>
      <c r="Y60" s="4">
        <f t="shared" si="25"/>
        <v>59349.8</v>
      </c>
      <c r="Z60" s="4">
        <f t="shared" si="29"/>
        <v>58</v>
      </c>
      <c r="AA60" s="4">
        <f t="shared" si="30"/>
        <v>57</v>
      </c>
      <c r="AB60" s="4">
        <f t="shared" si="31"/>
        <v>56</v>
      </c>
      <c r="AC60" s="4">
        <f t="shared" si="23"/>
        <v>55</v>
      </c>
      <c r="AD60" s="4">
        <f t="shared" si="23"/>
        <v>54</v>
      </c>
    </row>
    <row r="61" spans="1:30">
      <c r="A61" s="3">
        <v>60</v>
      </c>
      <c r="B61" s="3" t="s">
        <v>13</v>
      </c>
      <c r="C61" s="4">
        <f t="shared" si="0"/>
        <v>32868</v>
      </c>
      <c r="D61" s="4">
        <f t="shared" si="7"/>
        <v>648</v>
      </c>
      <c r="E61" s="3">
        <v>6696</v>
      </c>
      <c r="F61" s="4">
        <f t="shared" si="26"/>
        <v>86400.4</v>
      </c>
      <c r="G61" s="4">
        <f t="shared" si="17"/>
        <v>87149.599999999991</v>
      </c>
      <c r="H61" s="4">
        <f t="shared" si="18"/>
        <v>91569.8</v>
      </c>
      <c r="I61" s="4">
        <f t="shared" si="19"/>
        <v>92498.6</v>
      </c>
      <c r="J61" s="4">
        <f t="shared" si="20"/>
        <v>93578.6</v>
      </c>
      <c r="K61" s="4">
        <f t="shared" si="27"/>
        <v>53532.399999999994</v>
      </c>
      <c r="L61" s="4">
        <f t="shared" si="28"/>
        <v>54281.599999999991</v>
      </c>
      <c r="M61" s="4">
        <f t="shared" si="32"/>
        <v>58701.8</v>
      </c>
      <c r="N61" s="4">
        <f t="shared" si="22"/>
        <v>59630.600000000006</v>
      </c>
      <c r="O61" s="4">
        <f t="shared" si="22"/>
        <v>60710.600000000006</v>
      </c>
      <c r="P61" s="4">
        <f t="shared" si="12"/>
        <v>1</v>
      </c>
      <c r="Q61" s="4">
        <f>IF(MIN($K61:$O61)=L61,IF(SUM($P61:P61)=1,0,1),0)</f>
        <v>0</v>
      </c>
      <c r="R61" s="4">
        <f>IF(MIN($K61:$O61)=M61,IF(SUM($P61:Q61)=1,0,1),0)</f>
        <v>0</v>
      </c>
      <c r="S61" s="4">
        <f>IF(MIN($K61:$O61)=N61,IF(SUM($P61:R61)=1,0,1),0)</f>
        <v>0</v>
      </c>
      <c r="T61" s="4">
        <f t="shared" si="24"/>
        <v>93096.4</v>
      </c>
      <c r="U61" s="6">
        <f t="shared" si="2"/>
        <v>25</v>
      </c>
      <c r="V61" s="6">
        <f t="shared" si="3"/>
        <v>51</v>
      </c>
      <c r="W61" s="6">
        <f t="shared" si="4"/>
        <v>36.399999999994179</v>
      </c>
      <c r="X61" s="4" t="str">
        <f t="shared" si="5"/>
        <v>32:51:36</v>
      </c>
      <c r="Y61" s="4">
        <f t="shared" si="25"/>
        <v>60228.399999999994</v>
      </c>
      <c r="Z61" s="4">
        <f t="shared" si="29"/>
        <v>59</v>
      </c>
      <c r="AA61" s="4">
        <f t="shared" si="30"/>
        <v>58</v>
      </c>
      <c r="AB61" s="4">
        <f t="shared" si="31"/>
        <v>57</v>
      </c>
      <c r="AC61" s="4">
        <f t="shared" si="23"/>
        <v>56</v>
      </c>
      <c r="AD61" s="4">
        <f t="shared" si="23"/>
        <v>55</v>
      </c>
    </row>
    <row r="62" spans="1:30">
      <c r="A62" s="3">
        <v>61</v>
      </c>
      <c r="B62" s="3" t="s">
        <v>53</v>
      </c>
      <c r="C62" s="4">
        <f t="shared" si="0"/>
        <v>33548</v>
      </c>
      <c r="D62" s="4">
        <f t="shared" si="7"/>
        <v>680</v>
      </c>
      <c r="E62" s="3">
        <v>5940</v>
      </c>
      <c r="F62" s="4">
        <f t="shared" si="26"/>
        <v>93096.4</v>
      </c>
      <c r="G62" s="4">
        <f t="shared" si="17"/>
        <v>87149.599999999991</v>
      </c>
      <c r="H62" s="4">
        <f t="shared" si="18"/>
        <v>91569.8</v>
      </c>
      <c r="I62" s="4">
        <f t="shared" si="19"/>
        <v>92498.6</v>
      </c>
      <c r="J62" s="4">
        <f t="shared" si="20"/>
        <v>93578.6</v>
      </c>
      <c r="K62" s="4">
        <f t="shared" si="27"/>
        <v>59548.399999999994</v>
      </c>
      <c r="L62" s="4">
        <f t="shared" si="28"/>
        <v>53601.599999999991</v>
      </c>
      <c r="M62" s="4">
        <f t="shared" si="32"/>
        <v>58021.8</v>
      </c>
      <c r="N62" s="4">
        <f t="shared" si="22"/>
        <v>58950.600000000006</v>
      </c>
      <c r="O62" s="4">
        <f t="shared" si="22"/>
        <v>60030.600000000006</v>
      </c>
      <c r="P62" s="4">
        <f t="shared" si="12"/>
        <v>0</v>
      </c>
      <c r="Q62" s="4">
        <f>IF(MIN($K62:$O62)=L62,IF(SUM($P62:P62)=1,0,1),0)</f>
        <v>1</v>
      </c>
      <c r="R62" s="4">
        <f>IF(MIN($K62:$O62)=M62,IF(SUM($P62:Q62)=1,0,1),0)</f>
        <v>0</v>
      </c>
      <c r="S62" s="4">
        <f>IF(MIN($K62:$O62)=N62,IF(SUM($P62:R62)=1,0,1),0)</f>
        <v>0</v>
      </c>
      <c r="T62" s="4">
        <f t="shared" si="24"/>
        <v>93089.599999999991</v>
      </c>
      <c r="U62" s="6">
        <f t="shared" si="2"/>
        <v>25</v>
      </c>
      <c r="V62" s="6">
        <f t="shared" si="3"/>
        <v>51</v>
      </c>
      <c r="W62" s="6">
        <f t="shared" si="4"/>
        <v>29.599999999991269</v>
      </c>
      <c r="X62" s="4" t="str">
        <f t="shared" si="5"/>
        <v>32:51:30</v>
      </c>
      <c r="Y62" s="4">
        <f t="shared" si="25"/>
        <v>59541.599999999991</v>
      </c>
      <c r="Z62" s="4">
        <f t="shared" si="29"/>
        <v>60</v>
      </c>
      <c r="AA62" s="4">
        <f t="shared" si="30"/>
        <v>59</v>
      </c>
      <c r="AB62" s="4">
        <f t="shared" si="31"/>
        <v>58</v>
      </c>
      <c r="AC62" s="4">
        <f t="shared" si="23"/>
        <v>57</v>
      </c>
      <c r="AD62" s="4">
        <f t="shared" si="23"/>
        <v>56</v>
      </c>
    </row>
    <row r="63" spans="1:30">
      <c r="A63" s="3">
        <v>62</v>
      </c>
      <c r="B63" s="3" t="s">
        <v>38</v>
      </c>
      <c r="C63" s="4">
        <f t="shared" si="0"/>
        <v>34346</v>
      </c>
      <c r="D63" s="4">
        <f t="shared" si="7"/>
        <v>798</v>
      </c>
      <c r="E63" s="3">
        <v>6609.6</v>
      </c>
      <c r="F63" s="4">
        <f t="shared" si="26"/>
        <v>93096.4</v>
      </c>
      <c r="G63" s="4">
        <f t="shared" si="17"/>
        <v>93089.599999999991</v>
      </c>
      <c r="H63" s="4">
        <f t="shared" si="18"/>
        <v>91569.8</v>
      </c>
      <c r="I63" s="4">
        <f t="shared" si="19"/>
        <v>92498.6</v>
      </c>
      <c r="J63" s="4">
        <f t="shared" si="20"/>
        <v>93578.6</v>
      </c>
      <c r="K63" s="4">
        <f t="shared" si="27"/>
        <v>58750.399999999994</v>
      </c>
      <c r="L63" s="4">
        <f t="shared" si="28"/>
        <v>58743.599999999991</v>
      </c>
      <c r="M63" s="4">
        <f t="shared" si="32"/>
        <v>57223.8</v>
      </c>
      <c r="N63" s="4">
        <f t="shared" si="22"/>
        <v>58152.600000000006</v>
      </c>
      <c r="O63" s="4">
        <f t="shared" si="22"/>
        <v>59232.600000000006</v>
      </c>
      <c r="P63" s="4">
        <f t="shared" si="12"/>
        <v>0</v>
      </c>
      <c r="Q63" s="4">
        <f>IF(MIN($K63:$O63)=L63,IF(SUM($P63:P63)=1,0,1),0)</f>
        <v>0</v>
      </c>
      <c r="R63" s="4">
        <f>IF(MIN($K63:$O63)=M63,IF(SUM($P63:Q63)=1,0,1),0)</f>
        <v>1</v>
      </c>
      <c r="S63" s="4">
        <f>IF(MIN($K63:$O63)=N63,IF(SUM($P63:R63)=1,0,1),0)</f>
        <v>0</v>
      </c>
      <c r="T63" s="4">
        <f t="shared" si="24"/>
        <v>98179.4</v>
      </c>
      <c r="U63" s="6">
        <f t="shared" si="2"/>
        <v>27</v>
      </c>
      <c r="V63" s="6">
        <f t="shared" si="3"/>
        <v>16</v>
      </c>
      <c r="W63" s="6">
        <f t="shared" si="4"/>
        <v>19.399999999994179</v>
      </c>
      <c r="X63" s="4" t="str">
        <f t="shared" si="5"/>
        <v>34:16:19</v>
      </c>
      <c r="Y63" s="4">
        <f t="shared" si="25"/>
        <v>63833.399999999994</v>
      </c>
      <c r="Z63" s="4">
        <f t="shared" si="29"/>
        <v>61</v>
      </c>
      <c r="AA63" s="4">
        <f t="shared" si="30"/>
        <v>60</v>
      </c>
      <c r="AB63" s="4">
        <f t="shared" si="31"/>
        <v>59</v>
      </c>
      <c r="AC63" s="4">
        <f t="shared" si="23"/>
        <v>58</v>
      </c>
      <c r="AD63" s="4">
        <f t="shared" si="23"/>
        <v>57</v>
      </c>
    </row>
    <row r="64" spans="1:30">
      <c r="A64" s="3">
        <v>63</v>
      </c>
      <c r="B64" s="3" t="s">
        <v>23</v>
      </c>
      <c r="C64" s="4">
        <f t="shared" si="0"/>
        <v>34570</v>
      </c>
      <c r="D64" s="4">
        <f t="shared" si="7"/>
        <v>224</v>
      </c>
      <c r="E64" s="3">
        <v>6048</v>
      </c>
      <c r="F64" s="4">
        <f t="shared" si="26"/>
        <v>93096.4</v>
      </c>
      <c r="G64" s="4">
        <f t="shared" si="17"/>
        <v>93089.599999999991</v>
      </c>
      <c r="H64" s="4">
        <f t="shared" si="18"/>
        <v>98179.4</v>
      </c>
      <c r="I64" s="4">
        <f t="shared" si="19"/>
        <v>92498.6</v>
      </c>
      <c r="J64" s="4">
        <f t="shared" si="20"/>
        <v>93578.6</v>
      </c>
      <c r="K64" s="4">
        <f t="shared" si="27"/>
        <v>58526.399999999994</v>
      </c>
      <c r="L64" s="4">
        <f t="shared" si="28"/>
        <v>58519.599999999991</v>
      </c>
      <c r="M64" s="4">
        <f t="shared" si="32"/>
        <v>63609.399999999994</v>
      </c>
      <c r="N64" s="4">
        <f t="shared" si="22"/>
        <v>57928.600000000006</v>
      </c>
      <c r="O64" s="4">
        <f t="shared" si="22"/>
        <v>59008.600000000006</v>
      </c>
      <c r="P64" s="4">
        <f t="shared" si="12"/>
        <v>0</v>
      </c>
      <c r="Q64" s="4">
        <f>IF(MIN($K64:$O64)=L64,IF(SUM($P64:P64)=1,0,1),0)</f>
        <v>0</v>
      </c>
      <c r="R64" s="4">
        <f>IF(MIN($K64:$O64)=M64,IF(SUM($P64:Q64)=1,0,1),0)</f>
        <v>0</v>
      </c>
      <c r="S64" s="4">
        <f>IF(MIN($K64:$O64)=N64,IF(SUM($P64:R64)=1,0,1),0)</f>
        <v>1</v>
      </c>
      <c r="T64" s="4">
        <f t="shared" si="24"/>
        <v>99137.599999999991</v>
      </c>
      <c r="U64" s="6">
        <f t="shared" si="2"/>
        <v>27</v>
      </c>
      <c r="V64" s="6">
        <f t="shared" si="3"/>
        <v>32</v>
      </c>
      <c r="W64" s="6">
        <f t="shared" si="4"/>
        <v>17.599999999991269</v>
      </c>
      <c r="X64" s="4" t="str">
        <f t="shared" si="5"/>
        <v>34:32:18</v>
      </c>
      <c r="Y64" s="4">
        <f t="shared" si="25"/>
        <v>64567.599999999991</v>
      </c>
      <c r="Z64" s="4">
        <f t="shared" si="29"/>
        <v>62</v>
      </c>
      <c r="AA64" s="4">
        <f t="shared" si="30"/>
        <v>61</v>
      </c>
      <c r="AB64" s="4">
        <f t="shared" si="31"/>
        <v>60</v>
      </c>
      <c r="AC64" s="4">
        <f t="shared" si="23"/>
        <v>59</v>
      </c>
      <c r="AD64" s="4">
        <f t="shared" si="23"/>
        <v>58</v>
      </c>
    </row>
    <row r="65" spans="1:30">
      <c r="A65" s="3">
        <v>64</v>
      </c>
      <c r="B65" s="3" t="s">
        <v>39</v>
      </c>
      <c r="C65" s="4">
        <f t="shared" si="0"/>
        <v>35641</v>
      </c>
      <c r="D65" s="4">
        <f t="shared" si="7"/>
        <v>1071</v>
      </c>
      <c r="E65" s="3">
        <v>6847.2</v>
      </c>
      <c r="F65" s="4">
        <f t="shared" si="26"/>
        <v>93096.4</v>
      </c>
      <c r="G65" s="4">
        <f t="shared" si="17"/>
        <v>93089.599999999991</v>
      </c>
      <c r="H65" s="4">
        <f t="shared" si="18"/>
        <v>98179.4</v>
      </c>
      <c r="I65" s="4">
        <f t="shared" si="19"/>
        <v>99137.599999999991</v>
      </c>
      <c r="J65" s="4">
        <f t="shared" si="20"/>
        <v>93578.6</v>
      </c>
      <c r="K65" s="4">
        <f t="shared" si="27"/>
        <v>57455.399999999994</v>
      </c>
      <c r="L65" s="4">
        <f t="shared" si="28"/>
        <v>57448.599999999991</v>
      </c>
      <c r="M65" s="4">
        <f t="shared" si="32"/>
        <v>62538.399999999994</v>
      </c>
      <c r="N65" s="4">
        <f t="shared" si="22"/>
        <v>63496.599999999991</v>
      </c>
      <c r="O65" s="4">
        <f t="shared" si="22"/>
        <v>57937.600000000006</v>
      </c>
      <c r="P65" s="4">
        <f t="shared" si="12"/>
        <v>0</v>
      </c>
      <c r="Q65" s="4">
        <f>IF(MIN($K65:$O65)=L65,IF(SUM($P65:P65)=1,0,1),0)</f>
        <v>1</v>
      </c>
      <c r="R65" s="4">
        <f>IF(MIN($K65:$O65)=M65,IF(SUM($P65:Q65)=1,0,1),0)</f>
        <v>0</v>
      </c>
      <c r="S65" s="4">
        <f>IF(MIN($K65:$O65)=N65,IF(SUM($P65:R65)=1,0,1),0)</f>
        <v>0</v>
      </c>
      <c r="T65" s="4">
        <f t="shared" si="24"/>
        <v>99936.799999999988</v>
      </c>
      <c r="U65" s="6">
        <f t="shared" si="2"/>
        <v>27</v>
      </c>
      <c r="V65" s="6">
        <f t="shared" si="3"/>
        <v>45</v>
      </c>
      <c r="W65" s="6">
        <f t="shared" si="4"/>
        <v>36.799999999988358</v>
      </c>
      <c r="X65" s="4" t="str">
        <f t="shared" si="5"/>
        <v>34:45:37</v>
      </c>
      <c r="Y65" s="4">
        <f t="shared" si="25"/>
        <v>64295.799999999988</v>
      </c>
      <c r="Z65" s="4">
        <f t="shared" si="29"/>
        <v>63</v>
      </c>
      <c r="AA65" s="4">
        <f t="shared" si="30"/>
        <v>62</v>
      </c>
      <c r="AB65" s="4">
        <f t="shared" si="31"/>
        <v>61</v>
      </c>
      <c r="AC65" s="4">
        <f t="shared" si="23"/>
        <v>60</v>
      </c>
      <c r="AD65" s="4">
        <f t="shared" si="23"/>
        <v>59</v>
      </c>
    </row>
    <row r="66" spans="1:30">
      <c r="A66" s="3">
        <v>65</v>
      </c>
      <c r="B66" s="3" t="s">
        <v>1</v>
      </c>
      <c r="C66" s="4">
        <f t="shared" ref="C66:C70" si="33">3600*(LEFT(B66,2)-7)+60*LEFT(RIGHT(B66,5),2)+RIGHT(B66,2)</f>
        <v>36175</v>
      </c>
      <c r="D66" s="4">
        <f t="shared" si="7"/>
        <v>534</v>
      </c>
      <c r="E66" s="3">
        <v>6134.4000000000005</v>
      </c>
      <c r="F66" s="4">
        <f t="shared" si="26"/>
        <v>93096.4</v>
      </c>
      <c r="G66" s="4">
        <f t="shared" si="17"/>
        <v>99936.799999999988</v>
      </c>
      <c r="H66" s="4">
        <f t="shared" si="18"/>
        <v>98179.4</v>
      </c>
      <c r="I66" s="4">
        <f t="shared" si="19"/>
        <v>99137.599999999991</v>
      </c>
      <c r="J66" s="4">
        <f t="shared" si="20"/>
        <v>93578.6</v>
      </c>
      <c r="K66" s="4">
        <f t="shared" si="27"/>
        <v>56921.399999999994</v>
      </c>
      <c r="L66" s="4">
        <f t="shared" si="28"/>
        <v>63761.799999999988</v>
      </c>
      <c r="M66" s="4">
        <f t="shared" si="32"/>
        <v>62004.399999999994</v>
      </c>
      <c r="N66" s="4">
        <f t="shared" si="22"/>
        <v>62962.599999999991</v>
      </c>
      <c r="O66" s="4">
        <f t="shared" si="22"/>
        <v>57403.600000000006</v>
      </c>
      <c r="P66" s="4">
        <f t="shared" si="12"/>
        <v>1</v>
      </c>
      <c r="Q66" s="4">
        <f>IF(MIN($K66:$O66)=L66,IF(SUM($P66:P66)=1,0,1),0)</f>
        <v>0</v>
      </c>
      <c r="R66" s="4">
        <f>IF(MIN($K66:$O66)=M66,IF(SUM($P66:Q66)=1,0,1),0)</f>
        <v>0</v>
      </c>
      <c r="S66" s="4">
        <f>IF(MIN($K66:$O66)=N66,IF(SUM($P66:R66)=1,0,1),0)</f>
        <v>0</v>
      </c>
      <c r="T66" s="4">
        <f t="shared" si="24"/>
        <v>99230.799999999988</v>
      </c>
      <c r="U66" s="6">
        <f t="shared" ref="U66:U70" si="34">_xlfn.FLOOR.MATH(T66/3600)</f>
        <v>27</v>
      </c>
      <c r="V66" s="6">
        <f t="shared" ref="V66:V70" si="35">_xlfn.FLOOR.MATH((T66-3600*U66)/60)</f>
        <v>33</v>
      </c>
      <c r="W66" s="6">
        <f t="shared" ref="W66:W70" si="36">T66-3600*U66-60*V66</f>
        <v>50.799999999988358</v>
      </c>
      <c r="X66" s="4" t="str">
        <f t="shared" ref="X66:X70" si="37">TEXT(7+U66,"00") &amp; ":" &amp; TEXT(V66,"00") &amp; ":" &amp; TEXT(W66,"00")</f>
        <v>34:33:51</v>
      </c>
      <c r="Y66" s="4">
        <f t="shared" si="25"/>
        <v>63055.799999999988</v>
      </c>
      <c r="Z66" s="4">
        <f t="shared" si="29"/>
        <v>64</v>
      </c>
      <c r="AA66" s="4">
        <f t="shared" si="30"/>
        <v>63</v>
      </c>
      <c r="AB66" s="4">
        <f t="shared" si="31"/>
        <v>62</v>
      </c>
      <c r="AC66" s="4">
        <f t="shared" si="23"/>
        <v>61</v>
      </c>
      <c r="AD66" s="4">
        <f t="shared" si="23"/>
        <v>60</v>
      </c>
    </row>
    <row r="67" spans="1:30">
      <c r="A67" s="3">
        <v>66</v>
      </c>
      <c r="B67" s="3" t="s">
        <v>61</v>
      </c>
      <c r="C67" s="4">
        <f t="shared" si="33"/>
        <v>36961</v>
      </c>
      <c r="D67" s="4">
        <f t="shared" ref="D67:D70" si="38">C67-C66</f>
        <v>786</v>
      </c>
      <c r="E67" s="3">
        <v>6955.2</v>
      </c>
      <c r="F67" s="4">
        <f t="shared" si="26"/>
        <v>99230.799999999988</v>
      </c>
      <c r="G67" s="4">
        <f t="shared" si="17"/>
        <v>99936.799999999988</v>
      </c>
      <c r="H67" s="4">
        <f t="shared" si="18"/>
        <v>98179.4</v>
      </c>
      <c r="I67" s="4">
        <f t="shared" si="19"/>
        <v>99137.599999999991</v>
      </c>
      <c r="J67" s="4">
        <f t="shared" si="20"/>
        <v>93578.6</v>
      </c>
      <c r="K67" s="4">
        <f t="shared" si="27"/>
        <v>62269.799999999988</v>
      </c>
      <c r="L67" s="4">
        <f t="shared" si="28"/>
        <v>62975.799999999988</v>
      </c>
      <c r="M67" s="4">
        <f t="shared" si="32"/>
        <v>61218.399999999994</v>
      </c>
      <c r="N67" s="4">
        <f t="shared" si="22"/>
        <v>62176.599999999991</v>
      </c>
      <c r="O67" s="4">
        <f t="shared" si="22"/>
        <v>56617.600000000006</v>
      </c>
      <c r="P67" s="4">
        <f t="shared" ref="P67:P70" si="39">IF(MIN($K67:$O67)=K67,1,0)</f>
        <v>0</v>
      </c>
      <c r="Q67" s="4">
        <f>IF(MIN($K67:$O67)=L67,IF(SUM($P67:P67)=1,0,1),0)</f>
        <v>0</v>
      </c>
      <c r="R67" s="4">
        <f>IF(MIN($K67:$O67)=M67,IF(SUM($P67:Q67)=1,0,1),0)</f>
        <v>0</v>
      </c>
      <c r="S67" s="4">
        <f>IF(MIN($K67:$O67)=N67,IF(SUM($P67:R67)=1,0,1),0)</f>
        <v>0</v>
      </c>
      <c r="T67" s="4">
        <f t="shared" si="24"/>
        <v>105134.59999999999</v>
      </c>
      <c r="U67" s="6">
        <f t="shared" si="34"/>
        <v>29</v>
      </c>
      <c r="V67" s="6">
        <f t="shared" si="35"/>
        <v>12</v>
      </c>
      <c r="W67" s="6">
        <f t="shared" si="36"/>
        <v>14.599999999991269</v>
      </c>
      <c r="X67" s="4" t="str">
        <f t="shared" si="37"/>
        <v>36:12:15</v>
      </c>
      <c r="Y67" s="4">
        <f t="shared" si="25"/>
        <v>68173.599999999991</v>
      </c>
      <c r="Z67" s="4">
        <f t="shared" si="29"/>
        <v>65</v>
      </c>
      <c r="AA67" s="4">
        <f t="shared" si="30"/>
        <v>64</v>
      </c>
      <c r="AB67" s="4">
        <f t="shared" si="31"/>
        <v>63</v>
      </c>
      <c r="AC67" s="4">
        <f t="shared" si="23"/>
        <v>62</v>
      </c>
      <c r="AD67" s="4">
        <f t="shared" si="23"/>
        <v>61</v>
      </c>
    </row>
    <row r="68" spans="1:30">
      <c r="A68" s="3">
        <v>67</v>
      </c>
      <c r="B68" s="3" t="s">
        <v>10</v>
      </c>
      <c r="C68" s="4">
        <f t="shared" si="33"/>
        <v>37452</v>
      </c>
      <c r="D68" s="4">
        <f t="shared" si="38"/>
        <v>491</v>
      </c>
      <c r="E68" s="3">
        <v>7905.6</v>
      </c>
      <c r="F68" s="4">
        <f t="shared" si="26"/>
        <v>99230.799999999988</v>
      </c>
      <c r="G68" s="4">
        <f t="shared" ref="G68:G70" si="40">IF(Q67=1,T67,G67)</f>
        <v>99936.799999999988</v>
      </c>
      <c r="H68" s="4">
        <f t="shared" ref="H68:H70" si="41">IF(R67=1,T67,H67)</f>
        <v>98179.4</v>
      </c>
      <c r="I68" s="4">
        <f t="shared" ref="I68:I70" si="42">IF(S67=1,T67,I67)</f>
        <v>99137.599999999991</v>
      </c>
      <c r="J68" s="4">
        <f t="shared" ref="J68:J70" si="43">IF(SUM(P67:S67)=0,T67,J67)</f>
        <v>105134.59999999999</v>
      </c>
      <c r="K68" s="4">
        <f t="shared" si="27"/>
        <v>61778.799999999988</v>
      </c>
      <c r="L68" s="4">
        <f t="shared" si="28"/>
        <v>62484.799999999988</v>
      </c>
      <c r="M68" s="4">
        <f t="shared" si="32"/>
        <v>60727.399999999994</v>
      </c>
      <c r="N68" s="4">
        <f t="shared" si="22"/>
        <v>61685.599999999991</v>
      </c>
      <c r="O68" s="4">
        <f t="shared" si="22"/>
        <v>67682.599999999991</v>
      </c>
      <c r="P68" s="4">
        <f t="shared" si="39"/>
        <v>0</v>
      </c>
      <c r="Q68" s="4">
        <f>IF(MIN($K68:$O68)=L68,IF(SUM($P68:P68)=1,0,1),0)</f>
        <v>0</v>
      </c>
      <c r="R68" s="4">
        <f>IF(MIN($K68:$O68)=M68,IF(SUM($P68:Q68)=1,0,1),0)</f>
        <v>1</v>
      </c>
      <c r="S68" s="4">
        <f>IF(MIN($K68:$O68)=N68,IF(SUM($P68:R68)=1,0,1),0)</f>
        <v>0</v>
      </c>
      <c r="T68" s="4">
        <f t="shared" si="24"/>
        <v>106085</v>
      </c>
      <c r="U68" s="6">
        <f t="shared" si="34"/>
        <v>29</v>
      </c>
      <c r="V68" s="6">
        <f t="shared" si="35"/>
        <v>28</v>
      </c>
      <c r="W68" s="6">
        <f t="shared" si="36"/>
        <v>5</v>
      </c>
      <c r="X68" s="4" t="str">
        <f t="shared" si="37"/>
        <v>36:28:05</v>
      </c>
      <c r="Y68" s="4">
        <f t="shared" si="25"/>
        <v>68633</v>
      </c>
      <c r="Z68" s="4">
        <f t="shared" si="29"/>
        <v>66</v>
      </c>
      <c r="AA68" s="4">
        <f t="shared" si="30"/>
        <v>65</v>
      </c>
      <c r="AB68" s="4">
        <f t="shared" si="31"/>
        <v>64</v>
      </c>
      <c r="AC68" s="4">
        <f t="shared" si="23"/>
        <v>63</v>
      </c>
      <c r="AD68" s="4">
        <f t="shared" si="23"/>
        <v>62</v>
      </c>
    </row>
    <row r="69" spans="1:30">
      <c r="A69" s="3">
        <v>68</v>
      </c>
      <c r="B69" s="3" t="s">
        <v>62</v>
      </c>
      <c r="C69" s="4">
        <f t="shared" si="33"/>
        <v>38541</v>
      </c>
      <c r="D69" s="4">
        <f t="shared" si="38"/>
        <v>1089</v>
      </c>
      <c r="E69" s="3">
        <v>7646.4000000000005</v>
      </c>
      <c r="F69" s="4">
        <f t="shared" si="26"/>
        <v>99230.799999999988</v>
      </c>
      <c r="G69" s="4">
        <f t="shared" si="40"/>
        <v>99936.799999999988</v>
      </c>
      <c r="H69" s="4">
        <f t="shared" si="41"/>
        <v>106085</v>
      </c>
      <c r="I69" s="4">
        <f t="shared" si="42"/>
        <v>99137.599999999991</v>
      </c>
      <c r="J69" s="4">
        <f t="shared" si="43"/>
        <v>105134.59999999999</v>
      </c>
      <c r="K69" s="4">
        <f t="shared" si="27"/>
        <v>60689.799999999988</v>
      </c>
      <c r="L69" s="4">
        <f t="shared" si="28"/>
        <v>61395.799999999988</v>
      </c>
      <c r="M69" s="4">
        <f t="shared" si="32"/>
        <v>67544</v>
      </c>
      <c r="N69" s="4">
        <f t="shared" si="22"/>
        <v>60596.599999999991</v>
      </c>
      <c r="O69" s="4">
        <f t="shared" si="22"/>
        <v>66593.599999999991</v>
      </c>
      <c r="P69" s="4">
        <f t="shared" si="39"/>
        <v>0</v>
      </c>
      <c r="Q69" s="4">
        <f>IF(MIN($K69:$O69)=L69,IF(SUM($P69:P69)=1,0,1),0)</f>
        <v>0</v>
      </c>
      <c r="R69" s="4">
        <f>IF(MIN($K69:$O69)=M69,IF(SUM($P69:Q69)=1,0,1),0)</f>
        <v>0</v>
      </c>
      <c r="S69" s="4">
        <f>IF(MIN($K69:$O69)=N69,IF(SUM($P69:R69)=1,0,1),0)</f>
        <v>1</v>
      </c>
      <c r="T69" s="4">
        <f t="shared" si="24"/>
        <v>106877.19999999998</v>
      </c>
      <c r="U69" s="6">
        <f t="shared" si="34"/>
        <v>29</v>
      </c>
      <c r="V69" s="6">
        <f t="shared" si="35"/>
        <v>41</v>
      </c>
      <c r="W69" s="6">
        <f t="shared" si="36"/>
        <v>17.199999999982538</v>
      </c>
      <c r="X69" s="4" t="str">
        <f t="shared" si="37"/>
        <v>36:41:17</v>
      </c>
      <c r="Y69" s="4">
        <f t="shared" si="25"/>
        <v>68336.199999999983</v>
      </c>
      <c r="Z69" s="4">
        <f t="shared" si="29"/>
        <v>67</v>
      </c>
      <c r="AA69" s="4">
        <f t="shared" si="30"/>
        <v>66</v>
      </c>
      <c r="AB69" s="4">
        <f t="shared" si="31"/>
        <v>65</v>
      </c>
      <c r="AC69" s="4">
        <f t="shared" si="23"/>
        <v>64</v>
      </c>
      <c r="AD69" s="4">
        <f t="shared" si="23"/>
        <v>63</v>
      </c>
    </row>
    <row r="70" spans="1:30">
      <c r="A70" s="3">
        <v>69</v>
      </c>
      <c r="B70" s="3" t="s">
        <v>30</v>
      </c>
      <c r="C70" s="4">
        <f t="shared" si="33"/>
        <v>39307</v>
      </c>
      <c r="D70" s="4">
        <f t="shared" si="38"/>
        <v>766</v>
      </c>
      <c r="E70" s="3">
        <v>6328.8</v>
      </c>
      <c r="F70" s="4">
        <f t="shared" si="26"/>
        <v>99230.799999999988</v>
      </c>
      <c r="G70" s="4">
        <f t="shared" si="40"/>
        <v>99936.799999999988</v>
      </c>
      <c r="H70" s="4">
        <f t="shared" si="41"/>
        <v>106085</v>
      </c>
      <c r="I70" s="4">
        <f t="shared" si="42"/>
        <v>106877.19999999998</v>
      </c>
      <c r="J70" s="4">
        <f t="shared" si="43"/>
        <v>105134.59999999999</v>
      </c>
      <c r="K70" s="4">
        <f t="shared" si="27"/>
        <v>59923.799999999988</v>
      </c>
      <c r="L70" s="4">
        <f t="shared" si="28"/>
        <v>60629.799999999988</v>
      </c>
      <c r="M70" s="4">
        <f t="shared" si="32"/>
        <v>66778</v>
      </c>
      <c r="N70" s="4">
        <f t="shared" si="22"/>
        <v>67570.199999999983</v>
      </c>
      <c r="O70" s="4">
        <f t="shared" si="22"/>
        <v>65827.599999999991</v>
      </c>
      <c r="P70" s="4">
        <f t="shared" si="39"/>
        <v>1</v>
      </c>
      <c r="Q70" s="4">
        <f>IF(MIN($K70:$O70)=L70,IF(SUM($P70:P70)=1,0,1),0)</f>
        <v>0</v>
      </c>
      <c r="R70" s="4">
        <f>IF(MIN($K70:$O70)=M70,IF(SUM($P70:Q70)=1,0,1),0)</f>
        <v>0</v>
      </c>
      <c r="S70" s="4">
        <f>IF(MIN($K70:$O70)=N70,IF(SUM($P70:R70)=1,0,1),0)</f>
        <v>0</v>
      </c>
      <c r="T70" s="4">
        <f t="shared" si="24"/>
        <v>105559.59999999999</v>
      </c>
      <c r="U70" s="6">
        <f t="shared" si="34"/>
        <v>29</v>
      </c>
      <c r="V70" s="6">
        <f t="shared" si="35"/>
        <v>19</v>
      </c>
      <c r="W70" s="6">
        <f t="shared" si="36"/>
        <v>19.599999999991269</v>
      </c>
      <c r="X70" s="4" t="str">
        <f t="shared" si="37"/>
        <v>36:19:20</v>
      </c>
      <c r="Y70" s="4">
        <f t="shared" si="25"/>
        <v>66252.599999999991</v>
      </c>
      <c r="Z70" s="4">
        <f t="shared" si="29"/>
        <v>68</v>
      </c>
      <c r="AA70" s="4">
        <f t="shared" si="30"/>
        <v>67</v>
      </c>
      <c r="AB70" s="4">
        <f t="shared" si="31"/>
        <v>66</v>
      </c>
      <c r="AC70" s="4">
        <f t="shared" si="23"/>
        <v>65</v>
      </c>
      <c r="AD70" s="4">
        <f t="shared" si="23"/>
        <v>64</v>
      </c>
    </row>
    <row r="71" spans="1:30">
      <c r="A71" s="9" t="s">
        <v>101</v>
      </c>
      <c r="B71" s="9"/>
      <c r="C71" s="9"/>
      <c r="D71" s="9">
        <f>SUM(D2:D70)</f>
        <v>39307</v>
      </c>
      <c r="E71" s="9">
        <f>SUM(E2:E70)</f>
        <v>469908.00000000006</v>
      </c>
      <c r="F71" s="9"/>
      <c r="G71" s="9"/>
      <c r="H71" s="9"/>
      <c r="I71" s="9"/>
      <c r="J71" s="9"/>
      <c r="K71" s="9">
        <f>SUM(K2:K70)</f>
        <v>2289255.9999999986</v>
      </c>
      <c r="L71" s="9">
        <f>SUM(L2:L70)</f>
        <v>2237428.8000000007</v>
      </c>
      <c r="M71" s="9">
        <f>SUM(M2:M70)</f>
        <v>2336136.6</v>
      </c>
      <c r="N71" s="9">
        <f t="shared" ref="N71:O71" si="44">SUM(N2:N70)</f>
        <v>2313277.4000000008</v>
      </c>
      <c r="O71" s="9">
        <f t="shared" si="44"/>
        <v>2338447.600000001</v>
      </c>
      <c r="P71" s="9"/>
      <c r="Q71" s="9"/>
      <c r="R71" s="9"/>
      <c r="S71" s="9"/>
      <c r="T71" s="9"/>
      <c r="U71" s="9"/>
      <c r="V71" s="9"/>
      <c r="W71" s="9"/>
      <c r="X71" s="9"/>
      <c r="Y71" s="9">
        <f>SUM(Y2:Y70)</f>
        <v>2612793.6</v>
      </c>
      <c r="Z71" s="9">
        <f t="shared" ref="Z71:AD71" si="45">SUM(Z2:Z70)</f>
        <v>2346</v>
      </c>
      <c r="AA71" s="9">
        <f t="shared" si="45"/>
        <v>2278</v>
      </c>
      <c r="AB71" s="9">
        <f t="shared" si="45"/>
        <v>2211</v>
      </c>
      <c r="AC71" s="9">
        <f t="shared" si="45"/>
        <v>2145</v>
      </c>
      <c r="AD71" s="9">
        <f t="shared" si="45"/>
        <v>2080</v>
      </c>
    </row>
    <row r="72" spans="1:30">
      <c r="A72" s="9" t="s">
        <v>102</v>
      </c>
      <c r="B72" s="9"/>
      <c r="C72" s="9"/>
      <c r="D72" s="9">
        <f>AVERAGE(D2:D70)</f>
        <v>569.66666666666663</v>
      </c>
      <c r="E72" s="9">
        <f>AVERAGE(E2:E70)</f>
        <v>6810.2608695652179</v>
      </c>
      <c r="F72" s="9"/>
      <c r="G72" s="9"/>
      <c r="H72" s="9"/>
      <c r="I72" s="9"/>
      <c r="J72" s="9"/>
      <c r="K72" s="9">
        <f>AVERAGE(K2:K70)</f>
        <v>33177.623188405778</v>
      </c>
      <c r="L72" s="9">
        <f>AVERAGE(L2:L70)</f>
        <v>32426.5043478261</v>
      </c>
      <c r="M72" s="9">
        <f>AVERAGE(M2:M70)</f>
        <v>33857.052173913042</v>
      </c>
      <c r="N72" s="9">
        <f t="shared" ref="N72:O72" si="46">AVERAGE(N2:N70)</f>
        <v>33525.759420289869</v>
      </c>
      <c r="O72" s="9">
        <f t="shared" si="46"/>
        <v>33890.544927536248</v>
      </c>
      <c r="P72" s="9"/>
      <c r="Q72" s="9"/>
      <c r="R72" s="9"/>
      <c r="S72" s="9"/>
      <c r="T72" s="9"/>
      <c r="U72" s="9">
        <f>AVERAGE(U2:U70)</f>
        <v>15.27536231884058</v>
      </c>
      <c r="V72" s="9">
        <f>AVERAGE(V2:V70)</f>
        <v>28.507246376811594</v>
      </c>
      <c r="W72" s="9">
        <f>AVERAGE(W2:W70)</f>
        <v>26.081159420286316</v>
      </c>
      <c r="X72" s="9"/>
      <c r="Y72" s="9">
        <f>AVERAGE(Y2:Y70)</f>
        <v>37866.573913043481</v>
      </c>
      <c r="Z72" s="9">
        <f>AVERAGE(Z2:Z70)</f>
        <v>34</v>
      </c>
      <c r="AA72" s="9">
        <f>AVERAGE(AA2:AA70)</f>
        <v>33.014492753623188</v>
      </c>
      <c r="AB72" s="9">
        <f>AVERAGE(AB2:AB70)</f>
        <v>32.043478260869563</v>
      </c>
      <c r="AC72" s="9">
        <f t="shared" ref="AC72:AD72" si="47">AVERAGE(AC2:AC70)</f>
        <v>31.086956521739129</v>
      </c>
      <c r="AD72" s="9">
        <f t="shared" si="47"/>
        <v>30.144927536231883</v>
      </c>
    </row>
    <row r="73" spans="1:30">
      <c r="A73" s="9" t="s">
        <v>103</v>
      </c>
      <c r="B73" s="9"/>
      <c r="C73" s="9"/>
      <c r="D73" s="9">
        <f>MAX(D2:D70)</f>
        <v>1281</v>
      </c>
      <c r="E73" s="9">
        <f>MAX(E2:E70)</f>
        <v>8121.6</v>
      </c>
      <c r="F73" s="9"/>
      <c r="G73" s="9"/>
      <c r="H73" s="9"/>
      <c r="I73" s="9"/>
      <c r="J73" s="9"/>
      <c r="K73" s="9">
        <f>MAX(K2:K70)</f>
        <v>62269.799999999988</v>
      </c>
      <c r="L73" s="9">
        <f t="shared" ref="L73:O73" si="48">MAX(L2:L70)</f>
        <v>63761.799999999988</v>
      </c>
      <c r="M73" s="9">
        <f t="shared" si="48"/>
        <v>67544</v>
      </c>
      <c r="N73" s="9">
        <f t="shared" si="48"/>
        <v>67570.199999999983</v>
      </c>
      <c r="O73" s="9">
        <f t="shared" si="48"/>
        <v>67682.599999999991</v>
      </c>
      <c r="P73" s="9"/>
      <c r="Q73" s="9"/>
      <c r="R73" s="9"/>
      <c r="S73" s="9"/>
      <c r="T73" s="9"/>
      <c r="U73" s="9"/>
      <c r="V73" s="9"/>
      <c r="W73" s="9"/>
      <c r="X73" s="9"/>
      <c r="Y73" s="9">
        <f t="shared" ref="Y73:AD73" si="49">MAX(Y2:Y70)</f>
        <v>68633</v>
      </c>
      <c r="Z73" s="9">
        <f t="shared" si="49"/>
        <v>68</v>
      </c>
      <c r="AA73" s="9">
        <f t="shared" si="49"/>
        <v>67</v>
      </c>
      <c r="AB73" s="9">
        <f t="shared" si="49"/>
        <v>66</v>
      </c>
      <c r="AC73" s="9">
        <f t="shared" si="49"/>
        <v>65</v>
      </c>
      <c r="AD73" s="9">
        <f t="shared" si="49"/>
        <v>64</v>
      </c>
    </row>
    <row r="74" spans="1:30">
      <c r="A74" s="9" t="s">
        <v>104</v>
      </c>
      <c r="B74" s="9"/>
      <c r="C74" s="9"/>
      <c r="D74" s="9">
        <f>MIN(D2:D70)</f>
        <v>22</v>
      </c>
      <c r="E74" s="9">
        <f>MIN(E2:E70)</f>
        <v>5659.2</v>
      </c>
      <c r="F74" s="9"/>
      <c r="G74" s="9"/>
      <c r="H74" s="9"/>
      <c r="I74" s="9"/>
      <c r="J74" s="9"/>
      <c r="K74" s="9">
        <f>MIN(K2:K70)</f>
        <v>0</v>
      </c>
      <c r="L74" s="9">
        <f t="shared" ref="L74:O74" si="50">MIN(L2:L70)</f>
        <v>0</v>
      </c>
      <c r="M74" s="9">
        <f t="shared" si="50"/>
        <v>0</v>
      </c>
      <c r="N74" s="9">
        <f t="shared" si="50"/>
        <v>0</v>
      </c>
      <c r="O74" s="9">
        <f t="shared" si="50"/>
        <v>0</v>
      </c>
      <c r="P74" s="9"/>
      <c r="Q74" s="9"/>
      <c r="R74" s="9"/>
      <c r="S74" s="9"/>
      <c r="T74" s="9"/>
      <c r="U74" s="9"/>
      <c r="V74" s="9"/>
      <c r="W74" s="9"/>
      <c r="X74" s="9"/>
      <c r="Y74" s="9">
        <f t="shared" ref="Y74:AD74" si="51">MIN(Y2:Y70)</f>
        <v>6955.2</v>
      </c>
      <c r="Z74" s="9">
        <f t="shared" si="51"/>
        <v>0</v>
      </c>
      <c r="AA74" s="9">
        <f t="shared" si="51"/>
        <v>0</v>
      </c>
      <c r="AB74" s="9">
        <f t="shared" si="51"/>
        <v>0</v>
      </c>
      <c r="AC74" s="9">
        <f t="shared" si="51"/>
        <v>0</v>
      </c>
      <c r="AD74" s="9">
        <f t="shared" si="51"/>
        <v>0</v>
      </c>
    </row>
  </sheetData>
  <autoFilter ref="A1:AB72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topLeftCell="I1" zoomScaleNormal="100" workbookViewId="0">
      <pane ySplit="1" topLeftCell="A34" activePane="bottomLeft" state="frozen"/>
      <selection pane="bottomLeft" activeCell="N74" sqref="N74"/>
    </sheetView>
  </sheetViews>
  <sheetFormatPr defaultRowHeight="14.4"/>
  <cols>
    <col min="1" max="1" width="13.5546875" style="1" bestFit="1" customWidth="1"/>
    <col min="2" max="2" width="21.6640625" style="1" bestFit="1" customWidth="1"/>
    <col min="3" max="4" width="21.6640625" style="1" customWidth="1"/>
    <col min="5" max="5" width="20.5546875" style="1" bestFit="1" customWidth="1"/>
    <col min="6" max="7" width="28.77734375" style="1" bestFit="1" customWidth="1"/>
    <col min="8" max="10" width="28.77734375" style="1" customWidth="1"/>
    <col min="11" max="12" width="22.5546875" style="1" bestFit="1" customWidth="1"/>
    <col min="13" max="19" width="22.5546875" style="1" customWidth="1"/>
    <col min="20" max="20" width="18.44140625" style="1" bestFit="1" customWidth="1"/>
    <col min="21" max="21" width="1.21875" style="1" customWidth="1"/>
    <col min="22" max="23" width="1.33203125" style="1" customWidth="1"/>
    <col min="24" max="24" width="24.6640625" style="1" bestFit="1" customWidth="1"/>
    <col min="25" max="25" width="16.109375" style="1" bestFit="1" customWidth="1"/>
    <col min="26" max="30" width="22.88671875" style="1" customWidth="1"/>
    <col min="31" max="16384" width="8.88671875" style="1"/>
  </cols>
  <sheetData>
    <row r="1" spans="1:30">
      <c r="A1" s="2" t="s">
        <v>0</v>
      </c>
      <c r="B1" s="2" t="s">
        <v>71</v>
      </c>
      <c r="C1" s="2" t="s">
        <v>74</v>
      </c>
      <c r="D1" s="2" t="s">
        <v>80</v>
      </c>
      <c r="E1" s="2" t="s">
        <v>70</v>
      </c>
      <c r="F1" s="2" t="s">
        <v>87</v>
      </c>
      <c r="G1" s="2" t="s">
        <v>88</v>
      </c>
      <c r="H1" s="2" t="s">
        <v>89</v>
      </c>
      <c r="I1" s="2" t="s">
        <v>93</v>
      </c>
      <c r="J1" s="2" t="s">
        <v>94</v>
      </c>
      <c r="K1" s="2" t="s">
        <v>82</v>
      </c>
      <c r="L1" s="2" t="s">
        <v>83</v>
      </c>
      <c r="M1" s="2" t="s">
        <v>90</v>
      </c>
      <c r="N1" s="2" t="s">
        <v>95</v>
      </c>
      <c r="O1" s="2" t="s">
        <v>96</v>
      </c>
      <c r="P1" s="2" t="s">
        <v>84</v>
      </c>
      <c r="Q1" s="2" t="s">
        <v>91</v>
      </c>
      <c r="R1" s="2" t="s">
        <v>97</v>
      </c>
      <c r="S1" s="2" t="s">
        <v>98</v>
      </c>
      <c r="T1" s="2" t="s">
        <v>75</v>
      </c>
      <c r="U1" s="2" t="s">
        <v>76</v>
      </c>
      <c r="V1" s="2" t="s">
        <v>77</v>
      </c>
      <c r="W1" s="2" t="s">
        <v>75</v>
      </c>
      <c r="X1" s="2" t="s">
        <v>73</v>
      </c>
      <c r="Y1" s="2" t="s">
        <v>81</v>
      </c>
      <c r="Z1" s="2" t="s">
        <v>85</v>
      </c>
      <c r="AA1" s="2" t="s">
        <v>86</v>
      </c>
      <c r="AB1" s="2" t="s">
        <v>92</v>
      </c>
      <c r="AC1" s="2" t="s">
        <v>99</v>
      </c>
      <c r="AD1" s="2" t="s">
        <v>100</v>
      </c>
    </row>
    <row r="2" spans="1:30">
      <c r="A2" s="3">
        <v>1</v>
      </c>
      <c r="B2" s="3" t="s">
        <v>2</v>
      </c>
      <c r="C2" s="4">
        <f t="shared" ref="C2:C65" si="0">3600*(LEFT(B2,2)-7)+60*LEFT(RIGHT(B2,5),2)+RIGHT(B2,2)</f>
        <v>22</v>
      </c>
      <c r="D2" s="4">
        <f>C2</f>
        <v>22</v>
      </c>
      <c r="E2" s="3">
        <v>3531.6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4">
        <f>IF(MIN($K2:$O2)=K2,1,0)</f>
        <v>1</v>
      </c>
      <c r="Q2" s="4">
        <f>IF(MIN($K2:$O2)=L2,IF(SUM($P2:P2)=1,0,1),0)</f>
        <v>0</v>
      </c>
      <c r="R2" s="4">
        <f>IF(MIN($K2:$O2)=M2,IF(SUM($P2:Q2)=1,0,1),0)</f>
        <v>0</v>
      </c>
      <c r="S2" s="4">
        <f>IF(MIN($K2:$O2)=N2,IF(SUM($P2:R2)=1,0,1),0)</f>
        <v>0</v>
      </c>
      <c r="T2" s="4">
        <f t="shared" ref="T2:T33" si="1">MIN(K2,L2,M2)+E2+C2</f>
        <v>3553.6</v>
      </c>
      <c r="U2" s="6">
        <f t="shared" ref="U2:U65" si="2">_xlfn.FLOOR.MATH(T2/3600)</f>
        <v>0</v>
      </c>
      <c r="V2" s="6">
        <f t="shared" ref="V2:V65" si="3">_xlfn.FLOOR.MATH((T2-3600*U2)/60)</f>
        <v>59</v>
      </c>
      <c r="W2" s="6">
        <f t="shared" ref="W2:W65" si="4">T2-3600*U2-60*V2</f>
        <v>13.599999999999909</v>
      </c>
      <c r="X2" s="4" t="str">
        <f t="shared" ref="X2:X65" si="5">TEXT(7+U2,"00") &amp; ":" &amp; TEXT(V2,"00") &amp; ":" &amp; TEXT(W2,"00")</f>
        <v>07:59:14</v>
      </c>
      <c r="Y2" s="4">
        <f t="shared" ref="Y2:Y33" si="6">T2-C2</f>
        <v>3531.6</v>
      </c>
      <c r="Z2" s="3">
        <v>0</v>
      </c>
      <c r="AA2" s="3">
        <v>0</v>
      </c>
      <c r="AB2" s="3">
        <v>0</v>
      </c>
      <c r="AC2" s="3">
        <v>0</v>
      </c>
      <c r="AD2" s="3">
        <v>0</v>
      </c>
    </row>
    <row r="3" spans="1:30">
      <c r="A3" s="3">
        <v>2</v>
      </c>
      <c r="B3" s="3" t="s">
        <v>36</v>
      </c>
      <c r="C3" s="4">
        <f t="shared" si="0"/>
        <v>620</v>
      </c>
      <c r="D3" s="4">
        <f t="shared" ref="D3:D66" si="7">C3-C2</f>
        <v>598</v>
      </c>
      <c r="E3" s="3">
        <v>3477.6</v>
      </c>
      <c r="F3" s="4">
        <f t="shared" ref="F3:F34" si="8">IF(P2=1,T2,F2)</f>
        <v>3553.6</v>
      </c>
      <c r="G3" s="4">
        <f>IF(Q2=1,T2,G2)</f>
        <v>0</v>
      </c>
      <c r="H3" s="4">
        <f t="shared" ref="H3" si="9">IF(R2=1,U2,H2)</f>
        <v>0</v>
      </c>
      <c r="I3" s="4">
        <f>IF(S2=1,T2,I2)</f>
        <v>0</v>
      </c>
      <c r="J3" s="4">
        <f>IF(SUM(P2:S2)=0,T2,J2)</f>
        <v>0</v>
      </c>
      <c r="K3" s="4">
        <f t="shared" ref="K3:K34" si="10">MAX(0,F3-C3)</f>
        <v>2933.6</v>
      </c>
      <c r="L3" s="4">
        <f t="shared" ref="L3:L34" si="11">MAX(0,G3-C3)</f>
        <v>0</v>
      </c>
      <c r="M3" s="4">
        <f>MAX(0,H3-$C3)</f>
        <v>0</v>
      </c>
      <c r="N3" s="4">
        <f t="shared" ref="N3:O18" si="12">MAX(0,I3-$C3)</f>
        <v>0</v>
      </c>
      <c r="O3" s="4">
        <f t="shared" si="12"/>
        <v>0</v>
      </c>
      <c r="P3" s="4">
        <f t="shared" ref="P3:P66" si="13">IF(MIN($K3:$O3)=K3,1,0)</f>
        <v>0</v>
      </c>
      <c r="Q3" s="4">
        <f>IF(MIN($K3:$O3)=L3,IF(SUM($P3:P3)=1,0,1),0)</f>
        <v>1</v>
      </c>
      <c r="R3" s="4">
        <f>IF(MIN($K3:$O3)=M3,IF(SUM($P3:Q3)=1,0,1),0)</f>
        <v>0</v>
      </c>
      <c r="S3" s="4">
        <f>IF(MIN($K3:$O3)=N3,IF(SUM($P3:R3)=1,0,1),0)</f>
        <v>0</v>
      </c>
      <c r="T3" s="4">
        <f t="shared" si="1"/>
        <v>4097.6000000000004</v>
      </c>
      <c r="U3" s="6">
        <f t="shared" si="2"/>
        <v>1</v>
      </c>
      <c r="V3" s="6">
        <f t="shared" si="3"/>
        <v>8</v>
      </c>
      <c r="W3" s="6">
        <f t="shared" si="4"/>
        <v>17.600000000000364</v>
      </c>
      <c r="X3" s="4" t="str">
        <f t="shared" si="5"/>
        <v>08:08:18</v>
      </c>
      <c r="Y3" s="4">
        <f t="shared" si="6"/>
        <v>3477.6000000000004</v>
      </c>
      <c r="Z3" s="4">
        <f t="shared" ref="Z3:Z34" si="14">IF(K3=0,0,Z2+1)</f>
        <v>1</v>
      </c>
      <c r="AA3" s="4">
        <f t="shared" ref="AA3:AA34" si="15">IF(L3=0,0,AA2+1)</f>
        <v>0</v>
      </c>
      <c r="AB3" s="4">
        <f t="shared" ref="AB3:AB34" si="16">IF(M3=0,0,AB2+1)</f>
        <v>0</v>
      </c>
      <c r="AC3" s="4">
        <f t="shared" ref="AC3:AD18" si="17">IF(N3=0,0,AC2+1)</f>
        <v>0</v>
      </c>
      <c r="AD3" s="4">
        <f t="shared" si="17"/>
        <v>0</v>
      </c>
    </row>
    <row r="4" spans="1:30">
      <c r="A4" s="3">
        <v>3</v>
      </c>
      <c r="B4" s="3" t="s">
        <v>63</v>
      </c>
      <c r="C4" s="4">
        <f t="shared" si="0"/>
        <v>1001</v>
      </c>
      <c r="D4" s="4">
        <f t="shared" si="7"/>
        <v>381</v>
      </c>
      <c r="E4" s="3">
        <v>3477.6</v>
      </c>
      <c r="F4" s="4">
        <f t="shared" si="8"/>
        <v>3553.6</v>
      </c>
      <c r="G4" s="4">
        <f t="shared" ref="G4:G67" si="18">IF(Q3=1,T3,G3)</f>
        <v>4097.6000000000004</v>
      </c>
      <c r="H4" s="4">
        <f t="shared" ref="H4:H67" si="19">IF(P3+Q3=0,T3,H3)</f>
        <v>0</v>
      </c>
      <c r="I4" s="4">
        <f t="shared" ref="I4:I67" si="20">IF(S3=1,T3,I3)</f>
        <v>0</v>
      </c>
      <c r="J4" s="4">
        <f t="shared" ref="J4:J67" si="21">IF(SUM(P3:S3)=0,T3,J3)</f>
        <v>0</v>
      </c>
      <c r="K4" s="4">
        <f t="shared" si="10"/>
        <v>2552.6</v>
      </c>
      <c r="L4" s="4">
        <f t="shared" si="11"/>
        <v>3096.6000000000004</v>
      </c>
      <c r="M4" s="4">
        <f t="shared" ref="M4:M35" si="22">MAX(0,H4-C4)</f>
        <v>0</v>
      </c>
      <c r="N4" s="4">
        <f t="shared" si="12"/>
        <v>0</v>
      </c>
      <c r="O4" s="4">
        <f t="shared" si="12"/>
        <v>0</v>
      </c>
      <c r="P4" s="4">
        <f t="shared" si="13"/>
        <v>0</v>
      </c>
      <c r="Q4" s="4">
        <f>IF(MIN($K4:$O4)=L4,IF(SUM($P4:P4)=1,0,1),0)</f>
        <v>0</v>
      </c>
      <c r="R4" s="4">
        <f>IF(MIN($K4:$O4)=M4,IF(SUM($P4:Q4)=1,0,1),0)</f>
        <v>1</v>
      </c>
      <c r="S4" s="4">
        <f>IF(MIN($K4:$O4)=N4,IF(SUM($P4:R4)=1,0,1),0)</f>
        <v>0</v>
      </c>
      <c r="T4" s="4">
        <f t="shared" si="1"/>
        <v>4478.6000000000004</v>
      </c>
      <c r="U4" s="6">
        <f t="shared" si="2"/>
        <v>1</v>
      </c>
      <c r="V4" s="6">
        <f t="shared" si="3"/>
        <v>14</v>
      </c>
      <c r="W4" s="6">
        <f t="shared" si="4"/>
        <v>38.600000000000364</v>
      </c>
      <c r="X4" s="4" t="str">
        <f t="shared" si="5"/>
        <v>08:14:39</v>
      </c>
      <c r="Y4" s="4">
        <f t="shared" si="6"/>
        <v>3477.6000000000004</v>
      </c>
      <c r="Z4" s="4">
        <f t="shared" si="14"/>
        <v>2</v>
      </c>
      <c r="AA4" s="4">
        <f t="shared" si="15"/>
        <v>1</v>
      </c>
      <c r="AB4" s="4">
        <f t="shared" si="16"/>
        <v>0</v>
      </c>
      <c r="AC4" s="4">
        <f t="shared" si="17"/>
        <v>0</v>
      </c>
      <c r="AD4" s="4">
        <f t="shared" si="17"/>
        <v>0</v>
      </c>
    </row>
    <row r="5" spans="1:30">
      <c r="A5" s="3">
        <v>4</v>
      </c>
      <c r="B5" s="3" t="s">
        <v>69</v>
      </c>
      <c r="C5" s="4">
        <f t="shared" si="0"/>
        <v>1439</v>
      </c>
      <c r="D5" s="4">
        <f t="shared" si="7"/>
        <v>438</v>
      </c>
      <c r="E5" s="3">
        <v>3823.2000000000003</v>
      </c>
      <c r="F5" s="4">
        <f t="shared" si="8"/>
        <v>3553.6</v>
      </c>
      <c r="G5" s="4">
        <f t="shared" si="18"/>
        <v>4097.6000000000004</v>
      </c>
      <c r="H5" s="4">
        <f t="shared" si="19"/>
        <v>4478.6000000000004</v>
      </c>
      <c r="I5" s="4">
        <f t="shared" si="20"/>
        <v>0</v>
      </c>
      <c r="J5" s="4">
        <f t="shared" si="21"/>
        <v>0</v>
      </c>
      <c r="K5" s="4">
        <f t="shared" si="10"/>
        <v>2114.6</v>
      </c>
      <c r="L5" s="4">
        <f t="shared" si="11"/>
        <v>2658.6000000000004</v>
      </c>
      <c r="M5" s="4">
        <f t="shared" si="22"/>
        <v>3039.6000000000004</v>
      </c>
      <c r="N5" s="4">
        <f t="shared" si="12"/>
        <v>0</v>
      </c>
      <c r="O5" s="4">
        <f t="shared" si="12"/>
        <v>0</v>
      </c>
      <c r="P5" s="4">
        <f t="shared" si="13"/>
        <v>0</v>
      </c>
      <c r="Q5" s="4">
        <f>IF(MIN($K5:$O5)=L5,IF(SUM($P5:P5)=1,0,1),0)</f>
        <v>0</v>
      </c>
      <c r="R5" s="4">
        <f>IF(MIN($K5:$O5)=M5,IF(SUM($P5:Q5)=1,0,1),0)</f>
        <v>0</v>
      </c>
      <c r="S5" s="4">
        <f>IF(MIN($K5:$O5)=N5,IF(SUM($P5:R5)=1,0,1),0)</f>
        <v>1</v>
      </c>
      <c r="T5" s="4">
        <f t="shared" si="1"/>
        <v>7376.8</v>
      </c>
      <c r="U5" s="6">
        <f t="shared" si="2"/>
        <v>2</v>
      </c>
      <c r="V5" s="6">
        <f t="shared" si="3"/>
        <v>2</v>
      </c>
      <c r="W5" s="6">
        <f t="shared" si="4"/>
        <v>56.800000000000182</v>
      </c>
      <c r="X5" s="4" t="str">
        <f t="shared" si="5"/>
        <v>09:02:57</v>
      </c>
      <c r="Y5" s="4">
        <f t="shared" si="6"/>
        <v>5937.8</v>
      </c>
      <c r="Z5" s="4">
        <f t="shared" si="14"/>
        <v>3</v>
      </c>
      <c r="AA5" s="4">
        <f t="shared" si="15"/>
        <v>2</v>
      </c>
      <c r="AB5" s="4">
        <f t="shared" si="16"/>
        <v>1</v>
      </c>
      <c r="AC5" s="4">
        <f t="shared" si="17"/>
        <v>0</v>
      </c>
      <c r="AD5" s="4">
        <f t="shared" si="17"/>
        <v>0</v>
      </c>
    </row>
    <row r="6" spans="1:30">
      <c r="A6" s="3">
        <v>5</v>
      </c>
      <c r="B6" s="3" t="s">
        <v>51</v>
      </c>
      <c r="C6" s="4">
        <f t="shared" si="0"/>
        <v>1978</v>
      </c>
      <c r="D6" s="4">
        <f t="shared" si="7"/>
        <v>539</v>
      </c>
      <c r="E6" s="3">
        <v>3963.6</v>
      </c>
      <c r="F6" s="4">
        <f t="shared" si="8"/>
        <v>3553.6</v>
      </c>
      <c r="G6" s="4">
        <f t="shared" si="18"/>
        <v>4097.6000000000004</v>
      </c>
      <c r="H6" s="4">
        <f t="shared" si="19"/>
        <v>7376.8</v>
      </c>
      <c r="I6" s="4">
        <f t="shared" si="20"/>
        <v>7376.8</v>
      </c>
      <c r="J6" s="4">
        <f>IF(SUM(P5:S5)=0,T5,J5)</f>
        <v>0</v>
      </c>
      <c r="K6" s="4">
        <f t="shared" si="10"/>
        <v>1575.6</v>
      </c>
      <c r="L6" s="4">
        <f t="shared" si="11"/>
        <v>2119.6000000000004</v>
      </c>
      <c r="M6" s="4">
        <f t="shared" si="22"/>
        <v>5398.8</v>
      </c>
      <c r="N6" s="4">
        <f t="shared" si="12"/>
        <v>5398.8</v>
      </c>
      <c r="O6" s="4">
        <f t="shared" si="12"/>
        <v>0</v>
      </c>
      <c r="P6" s="4">
        <f t="shared" si="13"/>
        <v>0</v>
      </c>
      <c r="Q6" s="4">
        <f>IF(MIN($K6:$O6)=L6,IF(SUM($P6:P6)=1,0,1),0)</f>
        <v>0</v>
      </c>
      <c r="R6" s="4">
        <f>IF(MIN($K6:$O6)=M6,IF(SUM($P6:Q6)=1,0,1),0)</f>
        <v>0</v>
      </c>
      <c r="S6" s="4">
        <f>IF(MIN($K6:$O6)=N6,IF(SUM($P6:R6)=1,0,1),0)</f>
        <v>0</v>
      </c>
      <c r="T6" s="4">
        <f t="shared" si="1"/>
        <v>7517.2</v>
      </c>
      <c r="U6" s="6">
        <f t="shared" si="2"/>
        <v>2</v>
      </c>
      <c r="V6" s="6">
        <f t="shared" si="3"/>
        <v>5</v>
      </c>
      <c r="W6" s="6">
        <f t="shared" si="4"/>
        <v>17.199999999999818</v>
      </c>
      <c r="X6" s="4" t="str">
        <f t="shared" si="5"/>
        <v>09:05:17</v>
      </c>
      <c r="Y6" s="4">
        <f t="shared" si="6"/>
        <v>5539.2</v>
      </c>
      <c r="Z6" s="4">
        <f t="shared" si="14"/>
        <v>4</v>
      </c>
      <c r="AA6" s="4">
        <f t="shared" si="15"/>
        <v>3</v>
      </c>
      <c r="AB6" s="4">
        <f t="shared" si="16"/>
        <v>2</v>
      </c>
      <c r="AC6" s="4">
        <f t="shared" si="17"/>
        <v>1</v>
      </c>
      <c r="AD6" s="4">
        <f t="shared" si="17"/>
        <v>0</v>
      </c>
    </row>
    <row r="7" spans="1:30">
      <c r="A7" s="3">
        <v>6</v>
      </c>
      <c r="B7" s="3" t="s">
        <v>28</v>
      </c>
      <c r="C7" s="4">
        <f t="shared" si="0"/>
        <v>2605</v>
      </c>
      <c r="D7" s="4">
        <f t="shared" si="7"/>
        <v>627</v>
      </c>
      <c r="E7" s="3">
        <v>2905.2000000000003</v>
      </c>
      <c r="F7" s="4">
        <f t="shared" si="8"/>
        <v>3553.6</v>
      </c>
      <c r="G7" s="4">
        <f t="shared" si="18"/>
        <v>4097.6000000000004</v>
      </c>
      <c r="H7" s="4">
        <f t="shared" si="19"/>
        <v>7517.2</v>
      </c>
      <c r="I7" s="4">
        <f t="shared" si="20"/>
        <v>7376.8</v>
      </c>
      <c r="J7" s="4">
        <f t="shared" si="21"/>
        <v>7517.2</v>
      </c>
      <c r="K7" s="4">
        <f t="shared" si="10"/>
        <v>948.59999999999991</v>
      </c>
      <c r="L7" s="4">
        <f t="shared" si="11"/>
        <v>1492.6000000000004</v>
      </c>
      <c r="M7" s="4">
        <f t="shared" si="22"/>
        <v>4912.2</v>
      </c>
      <c r="N7" s="4">
        <f t="shared" si="12"/>
        <v>4771.8</v>
      </c>
      <c r="O7" s="4">
        <f t="shared" si="12"/>
        <v>4912.2</v>
      </c>
      <c r="P7" s="4">
        <f t="shared" si="13"/>
        <v>1</v>
      </c>
      <c r="Q7" s="4">
        <f>IF(MIN($K7:$O7)=L7,IF(SUM($P7:P7)=1,0,1),0)</f>
        <v>0</v>
      </c>
      <c r="R7" s="4">
        <f>IF(MIN($K7:$O7)=M7,IF(SUM($P7:Q7)=1,0,1),0)</f>
        <v>0</v>
      </c>
      <c r="S7" s="4">
        <f>IF(MIN($K7:$O7)=N7,IF(SUM($P7:R7)=1,0,1),0)</f>
        <v>0</v>
      </c>
      <c r="T7" s="4">
        <f t="shared" si="1"/>
        <v>6458.8</v>
      </c>
      <c r="U7" s="6">
        <f t="shared" si="2"/>
        <v>1</v>
      </c>
      <c r="V7" s="6">
        <f t="shared" si="3"/>
        <v>47</v>
      </c>
      <c r="W7" s="6">
        <f t="shared" si="4"/>
        <v>38.800000000000182</v>
      </c>
      <c r="X7" s="4" t="str">
        <f t="shared" si="5"/>
        <v>08:47:39</v>
      </c>
      <c r="Y7" s="4">
        <f t="shared" si="6"/>
        <v>3853.8</v>
      </c>
      <c r="Z7" s="4">
        <f t="shared" si="14"/>
        <v>5</v>
      </c>
      <c r="AA7" s="4">
        <f t="shared" si="15"/>
        <v>4</v>
      </c>
      <c r="AB7" s="4">
        <f t="shared" si="16"/>
        <v>3</v>
      </c>
      <c r="AC7" s="4">
        <f t="shared" si="17"/>
        <v>2</v>
      </c>
      <c r="AD7" s="4">
        <f t="shared" si="17"/>
        <v>1</v>
      </c>
    </row>
    <row r="8" spans="1:30">
      <c r="A8" s="3">
        <v>7</v>
      </c>
      <c r="B8" s="3" t="s">
        <v>56</v>
      </c>
      <c r="C8" s="4">
        <f t="shared" si="0"/>
        <v>2947</v>
      </c>
      <c r="D8" s="4">
        <f t="shared" si="7"/>
        <v>342</v>
      </c>
      <c r="E8" s="3">
        <v>3909.6</v>
      </c>
      <c r="F8" s="4">
        <f t="shared" si="8"/>
        <v>6458.8</v>
      </c>
      <c r="G8" s="4">
        <f t="shared" si="18"/>
        <v>4097.6000000000004</v>
      </c>
      <c r="H8" s="4">
        <f t="shared" si="19"/>
        <v>7517.2</v>
      </c>
      <c r="I8" s="4">
        <f t="shared" si="20"/>
        <v>7376.8</v>
      </c>
      <c r="J8" s="4">
        <f>IF(SUM(P7:S7)=0,T7,J7)</f>
        <v>7517.2</v>
      </c>
      <c r="K8" s="4">
        <f t="shared" si="10"/>
        <v>3511.8</v>
      </c>
      <c r="L8" s="4">
        <f t="shared" si="11"/>
        <v>1150.6000000000004</v>
      </c>
      <c r="M8" s="4">
        <f t="shared" si="22"/>
        <v>4570.2</v>
      </c>
      <c r="N8" s="4">
        <f t="shared" si="12"/>
        <v>4429.8</v>
      </c>
      <c r="O8" s="4">
        <f t="shared" si="12"/>
        <v>4570.2</v>
      </c>
      <c r="P8" s="4">
        <f t="shared" si="13"/>
        <v>0</v>
      </c>
      <c r="Q8" s="4">
        <f>IF(MIN($K8:$O8)=L8,IF(SUM($P8:P8)=1,0,1),0)</f>
        <v>1</v>
      </c>
      <c r="R8" s="4">
        <f>IF(MIN($K8:$O8)=M8,IF(SUM($P8:Q8)=1,0,1),0)</f>
        <v>0</v>
      </c>
      <c r="S8" s="4">
        <f>IF(MIN($K8:$O8)=N8,IF(SUM($P8:R8)=1,0,1),0)</f>
        <v>0</v>
      </c>
      <c r="T8" s="4">
        <f t="shared" si="1"/>
        <v>8007.2000000000007</v>
      </c>
      <c r="U8" s="6">
        <f t="shared" si="2"/>
        <v>2</v>
      </c>
      <c r="V8" s="6">
        <f t="shared" si="3"/>
        <v>13</v>
      </c>
      <c r="W8" s="6">
        <f t="shared" si="4"/>
        <v>27.200000000000728</v>
      </c>
      <c r="X8" s="4" t="str">
        <f t="shared" si="5"/>
        <v>09:13:27</v>
      </c>
      <c r="Y8" s="4">
        <f t="shared" si="6"/>
        <v>5060.2000000000007</v>
      </c>
      <c r="Z8" s="4">
        <f t="shared" si="14"/>
        <v>6</v>
      </c>
      <c r="AA8" s="4">
        <f t="shared" si="15"/>
        <v>5</v>
      </c>
      <c r="AB8" s="4">
        <f t="shared" si="16"/>
        <v>4</v>
      </c>
      <c r="AC8" s="4">
        <f t="shared" si="17"/>
        <v>3</v>
      </c>
      <c r="AD8" s="4">
        <f t="shared" si="17"/>
        <v>2</v>
      </c>
    </row>
    <row r="9" spans="1:30">
      <c r="A9" s="3">
        <v>8</v>
      </c>
      <c r="B9" s="3" t="s">
        <v>15</v>
      </c>
      <c r="C9" s="4">
        <f t="shared" si="0"/>
        <v>3704</v>
      </c>
      <c r="D9" s="4">
        <f t="shared" si="7"/>
        <v>757</v>
      </c>
      <c r="E9" s="3">
        <v>3088.8</v>
      </c>
      <c r="F9" s="4">
        <f t="shared" si="8"/>
        <v>6458.8</v>
      </c>
      <c r="G9" s="4">
        <f t="shared" si="18"/>
        <v>8007.2000000000007</v>
      </c>
      <c r="H9" s="4">
        <f>IF(P8+Q8=0,T8,H8)</f>
        <v>7517.2</v>
      </c>
      <c r="I9" s="4">
        <f t="shared" si="20"/>
        <v>7376.8</v>
      </c>
      <c r="J9" s="4">
        <f>IF(SUM(P8:S8)=0,T8,J8)</f>
        <v>7517.2</v>
      </c>
      <c r="K9" s="4">
        <f t="shared" si="10"/>
        <v>2754.8</v>
      </c>
      <c r="L9" s="4">
        <f t="shared" si="11"/>
        <v>4303.2000000000007</v>
      </c>
      <c r="M9" s="4">
        <f t="shared" si="22"/>
        <v>3813.2</v>
      </c>
      <c r="N9" s="4">
        <f>MAX(0,I9-$C9)</f>
        <v>3672.8</v>
      </c>
      <c r="O9" s="4">
        <f t="shared" si="12"/>
        <v>3813.2</v>
      </c>
      <c r="P9" s="4">
        <f t="shared" si="13"/>
        <v>1</v>
      </c>
      <c r="Q9" s="4">
        <f>IF(MIN($K9:$O9)=L9,IF(SUM($P9:P9)=1,0,1),0)</f>
        <v>0</v>
      </c>
      <c r="R9" s="4">
        <f>IF(MIN($K9:$O9)=M9,IF(SUM($P9:Q9)=1,0,1),0)</f>
        <v>0</v>
      </c>
      <c r="S9" s="4">
        <f>IF(MIN($K9:$O9)=N9,IF(SUM($P9:R9)=1,0,1),0)</f>
        <v>0</v>
      </c>
      <c r="T9" s="4">
        <f t="shared" si="1"/>
        <v>9547.6</v>
      </c>
      <c r="U9" s="6">
        <f t="shared" si="2"/>
        <v>2</v>
      </c>
      <c r="V9" s="6">
        <f t="shared" si="3"/>
        <v>39</v>
      </c>
      <c r="W9" s="6">
        <f t="shared" si="4"/>
        <v>7.6000000000003638</v>
      </c>
      <c r="X9" s="4" t="str">
        <f t="shared" si="5"/>
        <v>09:39:08</v>
      </c>
      <c r="Y9" s="4">
        <f t="shared" si="6"/>
        <v>5843.6</v>
      </c>
      <c r="Z9" s="4">
        <f t="shared" si="14"/>
        <v>7</v>
      </c>
      <c r="AA9" s="4">
        <f t="shared" si="15"/>
        <v>6</v>
      </c>
      <c r="AB9" s="4">
        <f t="shared" si="16"/>
        <v>5</v>
      </c>
      <c r="AC9" s="4">
        <f t="shared" si="17"/>
        <v>4</v>
      </c>
      <c r="AD9" s="4">
        <f t="shared" si="17"/>
        <v>3</v>
      </c>
    </row>
    <row r="10" spans="1:30">
      <c r="A10" s="3">
        <v>9</v>
      </c>
      <c r="B10" s="3" t="s">
        <v>57</v>
      </c>
      <c r="C10" s="4">
        <f t="shared" si="0"/>
        <v>4172</v>
      </c>
      <c r="D10" s="4">
        <f t="shared" si="7"/>
        <v>468</v>
      </c>
      <c r="E10" s="3">
        <v>3466.8</v>
      </c>
      <c r="F10" s="4">
        <f t="shared" si="8"/>
        <v>9547.6</v>
      </c>
      <c r="G10" s="4">
        <f t="shared" si="18"/>
        <v>8007.2000000000007</v>
      </c>
      <c r="H10" s="4">
        <f t="shared" si="19"/>
        <v>7517.2</v>
      </c>
      <c r="I10" s="4">
        <f t="shared" si="20"/>
        <v>7376.8</v>
      </c>
      <c r="J10" s="4">
        <f t="shared" si="21"/>
        <v>7517.2</v>
      </c>
      <c r="K10" s="4">
        <f t="shared" si="10"/>
        <v>5375.6</v>
      </c>
      <c r="L10" s="4">
        <f t="shared" si="11"/>
        <v>3835.2000000000007</v>
      </c>
      <c r="M10" s="4">
        <f t="shared" si="22"/>
        <v>3345.2</v>
      </c>
      <c r="N10" s="4">
        <f t="shared" si="12"/>
        <v>3204.8</v>
      </c>
      <c r="O10" s="4">
        <f t="shared" si="12"/>
        <v>3345.2</v>
      </c>
      <c r="P10" s="4">
        <f t="shared" si="13"/>
        <v>0</v>
      </c>
      <c r="Q10" s="4">
        <f>IF(MIN($K10:$O10)=L10,IF(SUM($P10:P10)=1,0,1),0)</f>
        <v>0</v>
      </c>
      <c r="R10" s="4">
        <f>IF(MIN($K10:$O10)=M10,IF(SUM($P10:Q10)=1,0,1),0)</f>
        <v>0</v>
      </c>
      <c r="S10" s="4">
        <f>IF(MIN($K10:$O10)=N10,IF(SUM($P10:R10)=1,0,1),0)</f>
        <v>1</v>
      </c>
      <c r="T10" s="4">
        <f t="shared" si="1"/>
        <v>10984</v>
      </c>
      <c r="U10" s="6">
        <f t="shared" si="2"/>
        <v>3</v>
      </c>
      <c r="V10" s="6">
        <f t="shared" si="3"/>
        <v>3</v>
      </c>
      <c r="W10" s="6">
        <f t="shared" si="4"/>
        <v>4</v>
      </c>
      <c r="X10" s="4" t="str">
        <f t="shared" si="5"/>
        <v>10:03:04</v>
      </c>
      <c r="Y10" s="4">
        <f t="shared" si="6"/>
        <v>6812</v>
      </c>
      <c r="Z10" s="4">
        <f t="shared" si="14"/>
        <v>8</v>
      </c>
      <c r="AA10" s="4">
        <f t="shared" si="15"/>
        <v>7</v>
      </c>
      <c r="AB10" s="4">
        <f t="shared" si="16"/>
        <v>6</v>
      </c>
      <c r="AC10" s="4">
        <f t="shared" si="17"/>
        <v>5</v>
      </c>
      <c r="AD10" s="4">
        <f t="shared" si="17"/>
        <v>4</v>
      </c>
    </row>
    <row r="11" spans="1:30">
      <c r="A11" s="3">
        <v>10</v>
      </c>
      <c r="B11" s="3" t="s">
        <v>8</v>
      </c>
      <c r="C11" s="4">
        <f t="shared" si="0"/>
        <v>4802</v>
      </c>
      <c r="D11" s="4">
        <f t="shared" si="7"/>
        <v>630</v>
      </c>
      <c r="E11" s="3">
        <v>4039.2000000000003</v>
      </c>
      <c r="F11" s="4">
        <f t="shared" si="8"/>
        <v>9547.6</v>
      </c>
      <c r="G11" s="4">
        <f t="shared" si="18"/>
        <v>8007.2000000000007</v>
      </c>
      <c r="H11" s="4">
        <f t="shared" si="19"/>
        <v>10984</v>
      </c>
      <c r="I11" s="4">
        <f t="shared" si="20"/>
        <v>10984</v>
      </c>
      <c r="J11" s="4">
        <f t="shared" si="21"/>
        <v>7517.2</v>
      </c>
      <c r="K11" s="4">
        <f t="shared" si="10"/>
        <v>4745.6000000000004</v>
      </c>
      <c r="L11" s="4">
        <f t="shared" si="11"/>
        <v>3205.2000000000007</v>
      </c>
      <c r="M11" s="4">
        <f t="shared" si="22"/>
        <v>6182</v>
      </c>
      <c r="N11" s="4">
        <f t="shared" si="12"/>
        <v>6182</v>
      </c>
      <c r="O11" s="4">
        <f t="shared" si="12"/>
        <v>2715.2</v>
      </c>
      <c r="P11" s="4">
        <f t="shared" si="13"/>
        <v>0</v>
      </c>
      <c r="Q11" s="4">
        <f>IF(MIN($K11:$O11)=L11,IF(SUM($P11:P11)=1,0,1),0)</f>
        <v>0</v>
      </c>
      <c r="R11" s="4">
        <f>IF(MIN($K11:$O11)=M11,IF(SUM($P11:Q11)=1,0,1),0)</f>
        <v>0</v>
      </c>
      <c r="S11" s="4">
        <f>IF(MIN($K11:$O11)=N11,IF(SUM($P11:R11)=1,0,1),0)</f>
        <v>0</v>
      </c>
      <c r="T11" s="4">
        <f t="shared" si="1"/>
        <v>12046.400000000001</v>
      </c>
      <c r="U11" s="6">
        <f t="shared" si="2"/>
        <v>3</v>
      </c>
      <c r="V11" s="6">
        <f t="shared" si="3"/>
        <v>20</v>
      </c>
      <c r="W11" s="6">
        <f t="shared" si="4"/>
        <v>46.400000000001455</v>
      </c>
      <c r="X11" s="4" t="str">
        <f t="shared" si="5"/>
        <v>10:20:46</v>
      </c>
      <c r="Y11" s="4">
        <f t="shared" si="6"/>
        <v>7244.4000000000015</v>
      </c>
      <c r="Z11" s="4">
        <f t="shared" si="14"/>
        <v>9</v>
      </c>
      <c r="AA11" s="4">
        <f t="shared" si="15"/>
        <v>8</v>
      </c>
      <c r="AB11" s="4">
        <f t="shared" si="16"/>
        <v>7</v>
      </c>
      <c r="AC11" s="4">
        <f>IF(N11=0,0,AC10+1)</f>
        <v>6</v>
      </c>
      <c r="AD11" s="4">
        <f t="shared" si="17"/>
        <v>5</v>
      </c>
    </row>
    <row r="12" spans="1:30">
      <c r="A12" s="3">
        <v>11</v>
      </c>
      <c r="B12" s="3" t="s">
        <v>49</v>
      </c>
      <c r="C12" s="4">
        <f t="shared" si="0"/>
        <v>5272</v>
      </c>
      <c r="D12" s="4">
        <f t="shared" si="7"/>
        <v>470</v>
      </c>
      <c r="E12" s="3">
        <v>3790.8</v>
      </c>
      <c r="F12" s="4">
        <f t="shared" si="8"/>
        <v>9547.6</v>
      </c>
      <c r="G12" s="4">
        <f t="shared" si="18"/>
        <v>8007.2000000000007</v>
      </c>
      <c r="H12" s="4">
        <f t="shared" si="19"/>
        <v>12046.400000000001</v>
      </c>
      <c r="I12" s="4">
        <f t="shared" si="20"/>
        <v>10984</v>
      </c>
      <c r="J12" s="4">
        <f t="shared" si="21"/>
        <v>12046.400000000001</v>
      </c>
      <c r="K12" s="4">
        <f t="shared" si="10"/>
        <v>4275.6000000000004</v>
      </c>
      <c r="L12" s="4">
        <f t="shared" si="11"/>
        <v>2735.2000000000007</v>
      </c>
      <c r="M12" s="4">
        <f t="shared" si="22"/>
        <v>6774.4000000000015</v>
      </c>
      <c r="N12" s="4">
        <f t="shared" si="12"/>
        <v>5712</v>
      </c>
      <c r="O12" s="4">
        <f t="shared" si="12"/>
        <v>6774.4000000000015</v>
      </c>
      <c r="P12" s="4">
        <f t="shared" si="13"/>
        <v>0</v>
      </c>
      <c r="Q12" s="4">
        <f>IF(MIN($K12:$O12)=L12,IF(SUM($P12:P12)=1,0,1),0)</f>
        <v>1</v>
      </c>
      <c r="R12" s="4">
        <f>IF(MIN($K12:$O12)=M12,IF(SUM($P12:Q12)=1,0,1),0)</f>
        <v>0</v>
      </c>
      <c r="S12" s="4">
        <f>IF(MIN($K12:$O12)=N12,IF(SUM($P12:R12)=1,0,1),0)</f>
        <v>0</v>
      </c>
      <c r="T12" s="4">
        <f t="shared" si="1"/>
        <v>11798</v>
      </c>
      <c r="U12" s="6">
        <f t="shared" si="2"/>
        <v>3</v>
      </c>
      <c r="V12" s="6">
        <f t="shared" si="3"/>
        <v>16</v>
      </c>
      <c r="W12" s="6">
        <f t="shared" si="4"/>
        <v>38</v>
      </c>
      <c r="X12" s="4" t="str">
        <f t="shared" si="5"/>
        <v>10:16:38</v>
      </c>
      <c r="Y12" s="4">
        <f t="shared" si="6"/>
        <v>6526</v>
      </c>
      <c r="Z12" s="4">
        <f t="shared" si="14"/>
        <v>10</v>
      </c>
      <c r="AA12" s="4">
        <f t="shared" si="15"/>
        <v>9</v>
      </c>
      <c r="AB12" s="4">
        <f t="shared" si="16"/>
        <v>8</v>
      </c>
      <c r="AC12" s="4">
        <f t="shared" si="17"/>
        <v>7</v>
      </c>
      <c r="AD12" s="4">
        <f t="shared" si="17"/>
        <v>6</v>
      </c>
    </row>
    <row r="13" spans="1:30">
      <c r="A13" s="3">
        <v>12</v>
      </c>
      <c r="B13" s="3" t="s">
        <v>43</v>
      </c>
      <c r="C13" s="4">
        <f t="shared" si="0"/>
        <v>5601</v>
      </c>
      <c r="D13" s="4">
        <f t="shared" si="7"/>
        <v>329</v>
      </c>
      <c r="E13" s="3">
        <v>3574.8</v>
      </c>
      <c r="F13" s="4">
        <f t="shared" si="8"/>
        <v>9547.6</v>
      </c>
      <c r="G13" s="4">
        <f t="shared" si="18"/>
        <v>11798</v>
      </c>
      <c r="H13" s="4">
        <f t="shared" si="19"/>
        <v>12046.400000000001</v>
      </c>
      <c r="I13" s="4">
        <f t="shared" si="20"/>
        <v>10984</v>
      </c>
      <c r="J13" s="4">
        <f t="shared" si="21"/>
        <v>12046.400000000001</v>
      </c>
      <c r="K13" s="4">
        <f t="shared" si="10"/>
        <v>3946.6000000000004</v>
      </c>
      <c r="L13" s="4">
        <f t="shared" si="11"/>
        <v>6197</v>
      </c>
      <c r="M13" s="4">
        <f t="shared" si="22"/>
        <v>6445.4000000000015</v>
      </c>
      <c r="N13" s="4">
        <f t="shared" si="12"/>
        <v>5383</v>
      </c>
      <c r="O13" s="4">
        <f t="shared" si="12"/>
        <v>6445.4000000000015</v>
      </c>
      <c r="P13" s="4">
        <f t="shared" si="13"/>
        <v>1</v>
      </c>
      <c r="Q13" s="4">
        <f>IF(MIN($K13:$O13)=L13,IF(SUM($P13:P13)=1,0,1),0)</f>
        <v>0</v>
      </c>
      <c r="R13" s="4">
        <f>IF(MIN($K13:$O13)=M13,IF(SUM($P13:Q13)=1,0,1),0)</f>
        <v>0</v>
      </c>
      <c r="S13" s="4">
        <f>IF(MIN($K13:$O13)=N13,IF(SUM($P13:R13)=1,0,1),0)</f>
        <v>0</v>
      </c>
      <c r="T13" s="4">
        <f t="shared" si="1"/>
        <v>13122.400000000001</v>
      </c>
      <c r="U13" s="6">
        <f t="shared" si="2"/>
        <v>3</v>
      </c>
      <c r="V13" s="6">
        <f t="shared" si="3"/>
        <v>38</v>
      </c>
      <c r="W13" s="6">
        <f t="shared" si="4"/>
        <v>42.400000000001455</v>
      </c>
      <c r="X13" s="4" t="str">
        <f t="shared" si="5"/>
        <v>10:38:42</v>
      </c>
      <c r="Y13" s="4">
        <f t="shared" si="6"/>
        <v>7521.4000000000015</v>
      </c>
      <c r="Z13" s="4">
        <f t="shared" si="14"/>
        <v>11</v>
      </c>
      <c r="AA13" s="4">
        <f t="shared" si="15"/>
        <v>10</v>
      </c>
      <c r="AB13" s="4">
        <f t="shared" si="16"/>
        <v>9</v>
      </c>
      <c r="AC13" s="4">
        <f t="shared" si="17"/>
        <v>8</v>
      </c>
      <c r="AD13" s="4">
        <f t="shared" si="17"/>
        <v>7</v>
      </c>
    </row>
    <row r="14" spans="1:30">
      <c r="A14" s="3">
        <v>13</v>
      </c>
      <c r="B14" s="3" t="s">
        <v>27</v>
      </c>
      <c r="C14" s="4">
        <f t="shared" si="0"/>
        <v>6356</v>
      </c>
      <c r="D14" s="4">
        <f t="shared" si="7"/>
        <v>755</v>
      </c>
      <c r="E14" s="3">
        <v>3607.2000000000003</v>
      </c>
      <c r="F14" s="4">
        <f t="shared" si="8"/>
        <v>13122.400000000001</v>
      </c>
      <c r="G14" s="4">
        <f t="shared" si="18"/>
        <v>11798</v>
      </c>
      <c r="H14" s="4">
        <f t="shared" si="19"/>
        <v>12046.400000000001</v>
      </c>
      <c r="I14" s="4">
        <f t="shared" si="20"/>
        <v>10984</v>
      </c>
      <c r="J14" s="4">
        <f t="shared" si="21"/>
        <v>12046.400000000001</v>
      </c>
      <c r="K14" s="4">
        <f t="shared" si="10"/>
        <v>6766.4000000000015</v>
      </c>
      <c r="L14" s="4">
        <f t="shared" si="11"/>
        <v>5442</v>
      </c>
      <c r="M14" s="4">
        <f t="shared" si="22"/>
        <v>5690.4000000000015</v>
      </c>
      <c r="N14" s="4">
        <f t="shared" si="12"/>
        <v>4628</v>
      </c>
      <c r="O14" s="4">
        <f t="shared" si="12"/>
        <v>5690.4000000000015</v>
      </c>
      <c r="P14" s="4">
        <f t="shared" si="13"/>
        <v>0</v>
      </c>
      <c r="Q14" s="4">
        <f>IF(MIN($K14:$O14)=L14,IF(SUM($P14:P14)=1,0,1),0)</f>
        <v>0</v>
      </c>
      <c r="R14" s="4">
        <f>IF(MIN($K14:$O14)=M14,IF(SUM($P14:Q14)=1,0,1),0)</f>
        <v>0</v>
      </c>
      <c r="S14" s="4">
        <f>IF(MIN($K14:$O14)=N14,IF(SUM($P14:R14)=1,0,1),0)</f>
        <v>1</v>
      </c>
      <c r="T14" s="4">
        <f t="shared" si="1"/>
        <v>15405.2</v>
      </c>
      <c r="U14" s="6">
        <f t="shared" si="2"/>
        <v>4</v>
      </c>
      <c r="V14" s="6">
        <f t="shared" si="3"/>
        <v>16</v>
      </c>
      <c r="W14" s="6">
        <f t="shared" si="4"/>
        <v>45.200000000000728</v>
      </c>
      <c r="X14" s="4" t="str">
        <f t="shared" si="5"/>
        <v>11:16:45</v>
      </c>
      <c r="Y14" s="4">
        <f t="shared" si="6"/>
        <v>9049.2000000000007</v>
      </c>
      <c r="Z14" s="4">
        <f t="shared" si="14"/>
        <v>12</v>
      </c>
      <c r="AA14" s="4">
        <f t="shared" si="15"/>
        <v>11</v>
      </c>
      <c r="AB14" s="4">
        <f t="shared" si="16"/>
        <v>10</v>
      </c>
      <c r="AC14" s="4">
        <f t="shared" si="17"/>
        <v>9</v>
      </c>
      <c r="AD14" s="4">
        <f t="shared" si="17"/>
        <v>8</v>
      </c>
    </row>
    <row r="15" spans="1:30">
      <c r="A15" s="3">
        <v>14</v>
      </c>
      <c r="B15" s="3" t="s">
        <v>22</v>
      </c>
      <c r="C15" s="4">
        <f t="shared" si="0"/>
        <v>6679</v>
      </c>
      <c r="D15" s="4">
        <f t="shared" si="7"/>
        <v>323</v>
      </c>
      <c r="E15" s="3">
        <v>3164.4</v>
      </c>
      <c r="F15" s="4">
        <f t="shared" si="8"/>
        <v>13122.400000000001</v>
      </c>
      <c r="G15" s="4">
        <f t="shared" si="18"/>
        <v>11798</v>
      </c>
      <c r="H15" s="4">
        <f t="shared" si="19"/>
        <v>15405.2</v>
      </c>
      <c r="I15" s="4">
        <f t="shared" si="20"/>
        <v>15405.2</v>
      </c>
      <c r="J15" s="4">
        <f t="shared" si="21"/>
        <v>12046.400000000001</v>
      </c>
      <c r="K15" s="4">
        <f t="shared" si="10"/>
        <v>6443.4000000000015</v>
      </c>
      <c r="L15" s="4">
        <f t="shared" si="11"/>
        <v>5119</v>
      </c>
      <c r="M15" s="4">
        <f t="shared" si="22"/>
        <v>8726.2000000000007</v>
      </c>
      <c r="N15" s="4">
        <f t="shared" si="12"/>
        <v>8726.2000000000007</v>
      </c>
      <c r="O15" s="4">
        <f t="shared" si="12"/>
        <v>5367.4000000000015</v>
      </c>
      <c r="P15" s="4">
        <f t="shared" si="13"/>
        <v>0</v>
      </c>
      <c r="Q15" s="4">
        <f>IF(MIN($K15:$O15)=L15,IF(SUM($P15:P15)=1,0,1),0)</f>
        <v>1</v>
      </c>
      <c r="R15" s="4">
        <f>IF(MIN($K15:$O15)=M15,IF(SUM($P15:Q15)=1,0,1),0)</f>
        <v>0</v>
      </c>
      <c r="S15" s="4">
        <f>IF(MIN($K15:$O15)=N15,IF(SUM($P15:R15)=1,0,1),0)</f>
        <v>0</v>
      </c>
      <c r="T15" s="4">
        <f t="shared" si="1"/>
        <v>14962.4</v>
      </c>
      <c r="U15" s="6">
        <f t="shared" si="2"/>
        <v>4</v>
      </c>
      <c r="V15" s="6">
        <f t="shared" si="3"/>
        <v>9</v>
      </c>
      <c r="W15" s="6">
        <f t="shared" si="4"/>
        <v>22.399999999999636</v>
      </c>
      <c r="X15" s="4" t="str">
        <f t="shared" si="5"/>
        <v>11:09:22</v>
      </c>
      <c r="Y15" s="4">
        <f t="shared" si="6"/>
        <v>8283.4</v>
      </c>
      <c r="Z15" s="4">
        <f t="shared" si="14"/>
        <v>13</v>
      </c>
      <c r="AA15" s="4">
        <f t="shared" si="15"/>
        <v>12</v>
      </c>
      <c r="AB15" s="4">
        <f t="shared" si="16"/>
        <v>11</v>
      </c>
      <c r="AC15" s="4">
        <f t="shared" si="17"/>
        <v>10</v>
      </c>
      <c r="AD15" s="4">
        <f t="shared" si="17"/>
        <v>9</v>
      </c>
    </row>
    <row r="16" spans="1:30">
      <c r="A16" s="3">
        <v>15</v>
      </c>
      <c r="B16" s="3" t="s">
        <v>18</v>
      </c>
      <c r="C16" s="4">
        <f t="shared" si="0"/>
        <v>7543</v>
      </c>
      <c r="D16" s="4">
        <f t="shared" si="7"/>
        <v>864</v>
      </c>
      <c r="E16" s="3">
        <v>2872.8</v>
      </c>
      <c r="F16" s="4">
        <f t="shared" si="8"/>
        <v>13122.400000000001</v>
      </c>
      <c r="G16" s="4">
        <f t="shared" si="18"/>
        <v>14962.4</v>
      </c>
      <c r="H16" s="4">
        <f t="shared" si="19"/>
        <v>15405.2</v>
      </c>
      <c r="I16" s="4">
        <f t="shared" si="20"/>
        <v>15405.2</v>
      </c>
      <c r="J16" s="4">
        <f t="shared" si="21"/>
        <v>12046.400000000001</v>
      </c>
      <c r="K16" s="4">
        <f t="shared" si="10"/>
        <v>5579.4000000000015</v>
      </c>
      <c r="L16" s="4">
        <f t="shared" si="11"/>
        <v>7419.4</v>
      </c>
      <c r="M16" s="4">
        <f t="shared" si="22"/>
        <v>7862.2000000000007</v>
      </c>
      <c r="N16" s="4">
        <f t="shared" si="12"/>
        <v>7862.2000000000007</v>
      </c>
      <c r="O16" s="4">
        <f t="shared" si="12"/>
        <v>4503.4000000000015</v>
      </c>
      <c r="P16" s="4">
        <f t="shared" si="13"/>
        <v>0</v>
      </c>
      <c r="Q16" s="4">
        <f>IF(MIN($K16:$O16)=L16,IF(SUM($P16:P16)=1,0,1),0)</f>
        <v>0</v>
      </c>
      <c r="R16" s="4">
        <f>IF(MIN($K16:$O16)=M16,IF(SUM($P16:Q16)=1,0,1),0)</f>
        <v>0</v>
      </c>
      <c r="S16" s="4">
        <f>IF(MIN($K16:$O16)=N16,IF(SUM($P16:R16)=1,0,1),0)</f>
        <v>0</v>
      </c>
      <c r="T16" s="4">
        <f t="shared" si="1"/>
        <v>15995.2</v>
      </c>
      <c r="U16" s="6">
        <f t="shared" si="2"/>
        <v>4</v>
      </c>
      <c r="V16" s="6">
        <f t="shared" si="3"/>
        <v>26</v>
      </c>
      <c r="W16" s="6">
        <f t="shared" si="4"/>
        <v>35.200000000000728</v>
      </c>
      <c r="X16" s="4" t="str">
        <f t="shared" si="5"/>
        <v>11:26:35</v>
      </c>
      <c r="Y16" s="4">
        <f t="shared" si="6"/>
        <v>8452.2000000000007</v>
      </c>
      <c r="Z16" s="4">
        <f t="shared" si="14"/>
        <v>14</v>
      </c>
      <c r="AA16" s="4">
        <f t="shared" si="15"/>
        <v>13</v>
      </c>
      <c r="AB16" s="4">
        <f t="shared" si="16"/>
        <v>12</v>
      </c>
      <c r="AC16" s="4">
        <f t="shared" si="17"/>
        <v>11</v>
      </c>
      <c r="AD16" s="4">
        <f t="shared" si="17"/>
        <v>10</v>
      </c>
    </row>
    <row r="17" spans="1:30">
      <c r="A17" s="3">
        <v>16</v>
      </c>
      <c r="B17" s="3" t="s">
        <v>64</v>
      </c>
      <c r="C17" s="4">
        <f t="shared" si="0"/>
        <v>7827</v>
      </c>
      <c r="D17" s="4">
        <f t="shared" si="7"/>
        <v>284</v>
      </c>
      <c r="E17" s="3">
        <v>3607.2000000000003</v>
      </c>
      <c r="F17" s="4">
        <f t="shared" si="8"/>
        <v>13122.400000000001</v>
      </c>
      <c r="G17" s="4">
        <f t="shared" si="18"/>
        <v>14962.4</v>
      </c>
      <c r="H17" s="4">
        <f t="shared" si="19"/>
        <v>15995.2</v>
      </c>
      <c r="I17" s="4">
        <f t="shared" si="20"/>
        <v>15405.2</v>
      </c>
      <c r="J17" s="4">
        <f t="shared" si="21"/>
        <v>15995.2</v>
      </c>
      <c r="K17" s="4">
        <f t="shared" si="10"/>
        <v>5295.4000000000015</v>
      </c>
      <c r="L17" s="4">
        <f t="shared" si="11"/>
        <v>7135.4</v>
      </c>
      <c r="M17" s="4">
        <f t="shared" si="22"/>
        <v>8168.2000000000007</v>
      </c>
      <c r="N17" s="4">
        <f t="shared" si="12"/>
        <v>7578.2000000000007</v>
      </c>
      <c r="O17" s="4">
        <f t="shared" si="12"/>
        <v>8168.2000000000007</v>
      </c>
      <c r="P17" s="4">
        <f t="shared" si="13"/>
        <v>1</v>
      </c>
      <c r="Q17" s="4">
        <f>IF(MIN($K17:$O17)=L17,IF(SUM($P17:P17)=1,0,1),0)</f>
        <v>0</v>
      </c>
      <c r="R17" s="4">
        <f>IF(MIN($K17:$O17)=M17,IF(SUM($P17:Q17)=1,0,1),0)</f>
        <v>0</v>
      </c>
      <c r="S17" s="4">
        <f>IF(MIN($K17:$O17)=N17,IF(SUM($P17:R17)=1,0,1),0)</f>
        <v>0</v>
      </c>
      <c r="T17" s="4">
        <f t="shared" si="1"/>
        <v>16729.600000000002</v>
      </c>
      <c r="U17" s="6">
        <f t="shared" si="2"/>
        <v>4</v>
      </c>
      <c r="V17" s="6">
        <f t="shared" si="3"/>
        <v>38</v>
      </c>
      <c r="W17" s="6">
        <f t="shared" si="4"/>
        <v>49.600000000002183</v>
      </c>
      <c r="X17" s="4" t="str">
        <f t="shared" si="5"/>
        <v>11:38:50</v>
      </c>
      <c r="Y17" s="4">
        <f t="shared" si="6"/>
        <v>8902.6000000000022</v>
      </c>
      <c r="Z17" s="4">
        <f t="shared" si="14"/>
        <v>15</v>
      </c>
      <c r="AA17" s="4">
        <f t="shared" si="15"/>
        <v>14</v>
      </c>
      <c r="AB17" s="4">
        <f t="shared" si="16"/>
        <v>13</v>
      </c>
      <c r="AC17" s="4">
        <f t="shared" si="17"/>
        <v>12</v>
      </c>
      <c r="AD17" s="4">
        <f t="shared" si="17"/>
        <v>11</v>
      </c>
    </row>
    <row r="18" spans="1:30">
      <c r="A18" s="3">
        <v>17</v>
      </c>
      <c r="B18" s="3" t="s">
        <v>47</v>
      </c>
      <c r="C18" s="4">
        <f t="shared" si="0"/>
        <v>7958</v>
      </c>
      <c r="D18" s="4">
        <f t="shared" si="7"/>
        <v>131</v>
      </c>
      <c r="E18" s="3">
        <v>2829.6</v>
      </c>
      <c r="F18" s="4">
        <f t="shared" si="8"/>
        <v>16729.600000000002</v>
      </c>
      <c r="G18" s="4">
        <f t="shared" si="18"/>
        <v>14962.4</v>
      </c>
      <c r="H18" s="4">
        <f t="shared" si="19"/>
        <v>15995.2</v>
      </c>
      <c r="I18" s="4">
        <f t="shared" si="20"/>
        <v>15405.2</v>
      </c>
      <c r="J18" s="4">
        <f t="shared" si="21"/>
        <v>15995.2</v>
      </c>
      <c r="K18" s="4">
        <f t="shared" si="10"/>
        <v>8771.6000000000022</v>
      </c>
      <c r="L18" s="4">
        <f t="shared" si="11"/>
        <v>7004.4</v>
      </c>
      <c r="M18" s="4">
        <f t="shared" si="22"/>
        <v>8037.2000000000007</v>
      </c>
      <c r="N18" s="4">
        <f t="shared" si="12"/>
        <v>7447.2000000000007</v>
      </c>
      <c r="O18" s="4">
        <f t="shared" si="12"/>
        <v>8037.2000000000007</v>
      </c>
      <c r="P18" s="4">
        <f t="shared" si="13"/>
        <v>0</v>
      </c>
      <c r="Q18" s="4">
        <f>IF(MIN($K18:$O18)=L18,IF(SUM($P18:P18)=1,0,1),0)</f>
        <v>1</v>
      </c>
      <c r="R18" s="4">
        <f>IF(MIN($K18:$O18)=M18,IF(SUM($P18:Q18)=1,0,1),0)</f>
        <v>0</v>
      </c>
      <c r="S18" s="4">
        <f>IF(MIN($K18:$O18)=N18,IF(SUM($P18:R18)=1,0,1),0)</f>
        <v>0</v>
      </c>
      <c r="T18" s="4">
        <f t="shared" si="1"/>
        <v>17792</v>
      </c>
      <c r="U18" s="6">
        <f t="shared" si="2"/>
        <v>4</v>
      </c>
      <c r="V18" s="6">
        <f t="shared" si="3"/>
        <v>56</v>
      </c>
      <c r="W18" s="6">
        <f t="shared" si="4"/>
        <v>32</v>
      </c>
      <c r="X18" s="4" t="str">
        <f t="shared" si="5"/>
        <v>11:56:32</v>
      </c>
      <c r="Y18" s="4">
        <f t="shared" si="6"/>
        <v>9834</v>
      </c>
      <c r="Z18" s="4">
        <f t="shared" si="14"/>
        <v>16</v>
      </c>
      <c r="AA18" s="4">
        <f t="shared" si="15"/>
        <v>15</v>
      </c>
      <c r="AB18" s="4">
        <f t="shared" si="16"/>
        <v>14</v>
      </c>
      <c r="AC18" s="4">
        <f t="shared" si="17"/>
        <v>13</v>
      </c>
      <c r="AD18" s="4">
        <f t="shared" si="17"/>
        <v>12</v>
      </c>
    </row>
    <row r="19" spans="1:30">
      <c r="A19" s="3">
        <v>18</v>
      </c>
      <c r="B19" s="3" t="s">
        <v>7</v>
      </c>
      <c r="C19" s="4">
        <f t="shared" si="0"/>
        <v>8686</v>
      </c>
      <c r="D19" s="4">
        <f t="shared" si="7"/>
        <v>728</v>
      </c>
      <c r="E19" s="3">
        <v>3078</v>
      </c>
      <c r="F19" s="4">
        <f t="shared" si="8"/>
        <v>16729.600000000002</v>
      </c>
      <c r="G19" s="4">
        <f t="shared" si="18"/>
        <v>17792</v>
      </c>
      <c r="H19" s="4">
        <f t="shared" si="19"/>
        <v>15995.2</v>
      </c>
      <c r="I19" s="4">
        <f t="shared" si="20"/>
        <v>15405.2</v>
      </c>
      <c r="J19" s="4">
        <f t="shared" si="21"/>
        <v>15995.2</v>
      </c>
      <c r="K19" s="4">
        <f t="shared" si="10"/>
        <v>8043.6000000000022</v>
      </c>
      <c r="L19" s="4">
        <f t="shared" si="11"/>
        <v>9106</v>
      </c>
      <c r="M19" s="4">
        <f t="shared" si="22"/>
        <v>7309.2000000000007</v>
      </c>
      <c r="N19" s="4">
        <f t="shared" ref="N19:O70" si="23">MAX(0,I19-$C19)</f>
        <v>6719.2000000000007</v>
      </c>
      <c r="O19" s="4">
        <f t="shared" si="23"/>
        <v>7309.2000000000007</v>
      </c>
      <c r="P19" s="4">
        <f t="shared" si="13"/>
        <v>0</v>
      </c>
      <c r="Q19" s="4">
        <f>IF(MIN($K19:$O19)=L19,IF(SUM($P19:P19)=1,0,1),0)</f>
        <v>0</v>
      </c>
      <c r="R19" s="4">
        <f>IF(MIN($K19:$O19)=M19,IF(SUM($P19:Q19)=1,0,1),0)</f>
        <v>0</v>
      </c>
      <c r="S19" s="4">
        <f>IF(MIN($K19:$O19)=N19,IF(SUM($P19:R19)=1,0,1),0)</f>
        <v>1</v>
      </c>
      <c r="T19" s="4">
        <f t="shared" si="1"/>
        <v>19073.2</v>
      </c>
      <c r="U19" s="6">
        <f t="shared" si="2"/>
        <v>5</v>
      </c>
      <c r="V19" s="6">
        <f t="shared" si="3"/>
        <v>17</v>
      </c>
      <c r="W19" s="6">
        <f t="shared" si="4"/>
        <v>53.200000000000728</v>
      </c>
      <c r="X19" s="4" t="str">
        <f t="shared" si="5"/>
        <v>12:17:53</v>
      </c>
      <c r="Y19" s="4">
        <f t="shared" si="6"/>
        <v>10387.200000000001</v>
      </c>
      <c r="Z19" s="4">
        <f t="shared" si="14"/>
        <v>17</v>
      </c>
      <c r="AA19" s="4">
        <f t="shared" si="15"/>
        <v>16</v>
      </c>
      <c r="AB19" s="4">
        <f t="shared" si="16"/>
        <v>15</v>
      </c>
      <c r="AC19" s="4">
        <f t="shared" ref="AC19:AD70" si="24">IF(N19=0,0,AC18+1)</f>
        <v>14</v>
      </c>
      <c r="AD19" s="4">
        <f t="shared" si="24"/>
        <v>13</v>
      </c>
    </row>
    <row r="20" spans="1:30">
      <c r="A20" s="3">
        <v>19</v>
      </c>
      <c r="B20" s="3" t="s">
        <v>25</v>
      </c>
      <c r="C20" s="4">
        <f t="shared" si="0"/>
        <v>9155</v>
      </c>
      <c r="D20" s="4">
        <f t="shared" si="7"/>
        <v>469</v>
      </c>
      <c r="E20" s="3">
        <v>2926.8</v>
      </c>
      <c r="F20" s="4">
        <f t="shared" si="8"/>
        <v>16729.600000000002</v>
      </c>
      <c r="G20" s="4">
        <f t="shared" si="18"/>
        <v>17792</v>
      </c>
      <c r="H20" s="4">
        <f t="shared" si="19"/>
        <v>19073.2</v>
      </c>
      <c r="I20" s="4">
        <f t="shared" si="20"/>
        <v>19073.2</v>
      </c>
      <c r="J20" s="4">
        <f t="shared" si="21"/>
        <v>15995.2</v>
      </c>
      <c r="K20" s="4">
        <f t="shared" si="10"/>
        <v>7574.6000000000022</v>
      </c>
      <c r="L20" s="4">
        <f t="shared" si="11"/>
        <v>8637</v>
      </c>
      <c r="M20" s="4">
        <f t="shared" si="22"/>
        <v>9918.2000000000007</v>
      </c>
      <c r="N20" s="4">
        <f t="shared" si="23"/>
        <v>9918.2000000000007</v>
      </c>
      <c r="O20" s="4">
        <f t="shared" si="23"/>
        <v>6840.2000000000007</v>
      </c>
      <c r="P20" s="4">
        <f t="shared" si="13"/>
        <v>0</v>
      </c>
      <c r="Q20" s="4">
        <f>IF(MIN($K20:$O20)=L20,IF(SUM($P20:P20)=1,0,1),0)</f>
        <v>0</v>
      </c>
      <c r="R20" s="4">
        <f>IF(MIN($K20:$O20)=M20,IF(SUM($P20:Q20)=1,0,1),0)</f>
        <v>0</v>
      </c>
      <c r="S20" s="4">
        <f>IF(MIN($K20:$O20)=N20,IF(SUM($P20:R20)=1,0,1),0)</f>
        <v>0</v>
      </c>
      <c r="T20" s="4">
        <f t="shared" si="1"/>
        <v>19656.400000000001</v>
      </c>
      <c r="U20" s="6">
        <f t="shared" si="2"/>
        <v>5</v>
      </c>
      <c r="V20" s="6">
        <f t="shared" si="3"/>
        <v>27</v>
      </c>
      <c r="W20" s="6">
        <f t="shared" si="4"/>
        <v>36.400000000001455</v>
      </c>
      <c r="X20" s="4" t="str">
        <f t="shared" si="5"/>
        <v>12:27:36</v>
      </c>
      <c r="Y20" s="4">
        <f t="shared" si="6"/>
        <v>10501.400000000001</v>
      </c>
      <c r="Z20" s="4">
        <f t="shared" si="14"/>
        <v>18</v>
      </c>
      <c r="AA20" s="4">
        <f t="shared" si="15"/>
        <v>17</v>
      </c>
      <c r="AB20" s="4">
        <f t="shared" si="16"/>
        <v>16</v>
      </c>
      <c r="AC20" s="4">
        <f t="shared" si="24"/>
        <v>15</v>
      </c>
      <c r="AD20" s="4">
        <f t="shared" si="24"/>
        <v>14</v>
      </c>
    </row>
    <row r="21" spans="1:30">
      <c r="A21" s="3">
        <v>20</v>
      </c>
      <c r="B21" s="3" t="s">
        <v>58</v>
      </c>
      <c r="C21" s="4">
        <f t="shared" si="0"/>
        <v>9730</v>
      </c>
      <c r="D21" s="4">
        <f t="shared" si="7"/>
        <v>575</v>
      </c>
      <c r="E21" s="3">
        <v>3596.4</v>
      </c>
      <c r="F21" s="4">
        <f t="shared" si="8"/>
        <v>16729.600000000002</v>
      </c>
      <c r="G21" s="4">
        <f t="shared" si="18"/>
        <v>17792</v>
      </c>
      <c r="H21" s="4">
        <f t="shared" si="19"/>
        <v>19656.400000000001</v>
      </c>
      <c r="I21" s="4">
        <f t="shared" si="20"/>
        <v>19073.2</v>
      </c>
      <c r="J21" s="4">
        <f t="shared" si="21"/>
        <v>19656.400000000001</v>
      </c>
      <c r="K21" s="4">
        <f t="shared" si="10"/>
        <v>6999.6000000000022</v>
      </c>
      <c r="L21" s="4">
        <f t="shared" si="11"/>
        <v>8062</v>
      </c>
      <c r="M21" s="4">
        <f t="shared" si="22"/>
        <v>9926.4000000000015</v>
      </c>
      <c r="N21" s="4">
        <f t="shared" si="23"/>
        <v>9343.2000000000007</v>
      </c>
      <c r="O21" s="4">
        <f t="shared" si="23"/>
        <v>9926.4000000000015</v>
      </c>
      <c r="P21" s="4">
        <f t="shared" si="13"/>
        <v>1</v>
      </c>
      <c r="Q21" s="4">
        <f>IF(MIN($K21:$O21)=L21,IF(SUM($P21:P21)=1,0,1),0)</f>
        <v>0</v>
      </c>
      <c r="R21" s="4">
        <f>IF(MIN($K21:$O21)=M21,IF(SUM($P21:Q21)=1,0,1),0)</f>
        <v>0</v>
      </c>
      <c r="S21" s="4">
        <f>IF(MIN($K21:$O21)=N21,IF(SUM($P21:R21)=1,0,1),0)</f>
        <v>0</v>
      </c>
      <c r="T21" s="4">
        <f t="shared" si="1"/>
        <v>20326</v>
      </c>
      <c r="U21" s="6">
        <f t="shared" si="2"/>
        <v>5</v>
      </c>
      <c r="V21" s="6">
        <f t="shared" si="3"/>
        <v>38</v>
      </c>
      <c r="W21" s="6">
        <f t="shared" si="4"/>
        <v>46</v>
      </c>
      <c r="X21" s="4" t="str">
        <f t="shared" si="5"/>
        <v>12:38:46</v>
      </c>
      <c r="Y21" s="4">
        <f t="shared" si="6"/>
        <v>10596</v>
      </c>
      <c r="Z21" s="4">
        <f t="shared" si="14"/>
        <v>19</v>
      </c>
      <c r="AA21" s="4">
        <f t="shared" si="15"/>
        <v>18</v>
      </c>
      <c r="AB21" s="4">
        <f t="shared" si="16"/>
        <v>17</v>
      </c>
      <c r="AC21" s="4">
        <f t="shared" si="24"/>
        <v>16</v>
      </c>
      <c r="AD21" s="4">
        <f t="shared" si="24"/>
        <v>15</v>
      </c>
    </row>
    <row r="22" spans="1:30">
      <c r="A22" s="3">
        <v>21</v>
      </c>
      <c r="B22" s="3" t="s">
        <v>42</v>
      </c>
      <c r="C22" s="4">
        <f t="shared" si="0"/>
        <v>10392</v>
      </c>
      <c r="D22" s="4">
        <f t="shared" si="7"/>
        <v>662</v>
      </c>
      <c r="E22" s="3">
        <v>2980.8</v>
      </c>
      <c r="F22" s="4">
        <f t="shared" si="8"/>
        <v>20326</v>
      </c>
      <c r="G22" s="4">
        <f t="shared" si="18"/>
        <v>17792</v>
      </c>
      <c r="H22" s="4">
        <f t="shared" si="19"/>
        <v>19656.400000000001</v>
      </c>
      <c r="I22" s="4">
        <f t="shared" si="20"/>
        <v>19073.2</v>
      </c>
      <c r="J22" s="4">
        <f t="shared" si="21"/>
        <v>19656.400000000001</v>
      </c>
      <c r="K22" s="4">
        <f t="shared" si="10"/>
        <v>9934</v>
      </c>
      <c r="L22" s="4">
        <f t="shared" si="11"/>
        <v>7400</v>
      </c>
      <c r="M22" s="4">
        <f t="shared" si="22"/>
        <v>9264.4000000000015</v>
      </c>
      <c r="N22" s="4">
        <f t="shared" si="23"/>
        <v>8681.2000000000007</v>
      </c>
      <c r="O22" s="4">
        <f t="shared" si="23"/>
        <v>9264.4000000000015</v>
      </c>
      <c r="P22" s="4">
        <f t="shared" si="13"/>
        <v>0</v>
      </c>
      <c r="Q22" s="4">
        <f>IF(MIN($K22:$O22)=L22,IF(SUM($P22:P22)=1,0,1),0)</f>
        <v>1</v>
      </c>
      <c r="R22" s="4">
        <f>IF(MIN($K22:$O22)=M22,IF(SUM($P22:Q22)=1,0,1),0)</f>
        <v>0</v>
      </c>
      <c r="S22" s="4">
        <f>IF(MIN($K22:$O22)=N22,IF(SUM($P22:R22)=1,0,1),0)</f>
        <v>0</v>
      </c>
      <c r="T22" s="4">
        <f t="shared" si="1"/>
        <v>20772.8</v>
      </c>
      <c r="U22" s="6">
        <f t="shared" si="2"/>
        <v>5</v>
      </c>
      <c r="V22" s="6">
        <f t="shared" si="3"/>
        <v>46</v>
      </c>
      <c r="W22" s="6">
        <f t="shared" si="4"/>
        <v>12.799999999999272</v>
      </c>
      <c r="X22" s="4" t="str">
        <f t="shared" si="5"/>
        <v>12:46:13</v>
      </c>
      <c r="Y22" s="4">
        <f t="shared" si="6"/>
        <v>10380.799999999999</v>
      </c>
      <c r="Z22" s="4">
        <f t="shared" si="14"/>
        <v>20</v>
      </c>
      <c r="AA22" s="4">
        <f t="shared" si="15"/>
        <v>19</v>
      </c>
      <c r="AB22" s="4">
        <f t="shared" si="16"/>
        <v>18</v>
      </c>
      <c r="AC22" s="4">
        <f t="shared" si="24"/>
        <v>17</v>
      </c>
      <c r="AD22" s="4">
        <f t="shared" si="24"/>
        <v>16</v>
      </c>
    </row>
    <row r="23" spans="1:30">
      <c r="A23" s="3">
        <v>22</v>
      </c>
      <c r="B23" s="3" t="s">
        <v>45</v>
      </c>
      <c r="C23" s="4">
        <f t="shared" si="0"/>
        <v>11094</v>
      </c>
      <c r="D23" s="4">
        <f t="shared" si="7"/>
        <v>702</v>
      </c>
      <c r="E23" s="3">
        <v>3618</v>
      </c>
      <c r="F23" s="4">
        <f t="shared" si="8"/>
        <v>20326</v>
      </c>
      <c r="G23" s="4">
        <f t="shared" si="18"/>
        <v>20772.8</v>
      </c>
      <c r="H23" s="4">
        <f t="shared" si="19"/>
        <v>19656.400000000001</v>
      </c>
      <c r="I23" s="4">
        <f t="shared" si="20"/>
        <v>19073.2</v>
      </c>
      <c r="J23" s="4">
        <f t="shared" si="21"/>
        <v>19656.400000000001</v>
      </c>
      <c r="K23" s="4">
        <f t="shared" si="10"/>
        <v>9232</v>
      </c>
      <c r="L23" s="4">
        <f t="shared" si="11"/>
        <v>9678.7999999999993</v>
      </c>
      <c r="M23" s="4">
        <f t="shared" si="22"/>
        <v>8562.4000000000015</v>
      </c>
      <c r="N23" s="4">
        <f t="shared" si="23"/>
        <v>7979.2000000000007</v>
      </c>
      <c r="O23" s="4">
        <f t="shared" si="23"/>
        <v>8562.4000000000015</v>
      </c>
      <c r="P23" s="4">
        <f t="shared" si="13"/>
        <v>0</v>
      </c>
      <c r="Q23" s="4">
        <f>IF(MIN($K23:$O23)=L23,IF(SUM($P23:P23)=1,0,1),0)</f>
        <v>0</v>
      </c>
      <c r="R23" s="4">
        <f>IF(MIN($K23:$O23)=M23,IF(SUM($P23:Q23)=1,0,1),0)</f>
        <v>0</v>
      </c>
      <c r="S23" s="4">
        <f>IF(MIN($K23:$O23)=N23,IF(SUM($P23:R23)=1,0,1),0)</f>
        <v>1</v>
      </c>
      <c r="T23" s="4">
        <f t="shared" si="1"/>
        <v>23274.400000000001</v>
      </c>
      <c r="U23" s="6">
        <f t="shared" si="2"/>
        <v>6</v>
      </c>
      <c r="V23" s="6">
        <f t="shared" si="3"/>
        <v>27</v>
      </c>
      <c r="W23" s="6">
        <f t="shared" si="4"/>
        <v>54.400000000001455</v>
      </c>
      <c r="X23" s="4" t="str">
        <f t="shared" si="5"/>
        <v>13:27:54</v>
      </c>
      <c r="Y23" s="4">
        <f t="shared" si="6"/>
        <v>12180.400000000001</v>
      </c>
      <c r="Z23" s="4">
        <f t="shared" si="14"/>
        <v>21</v>
      </c>
      <c r="AA23" s="4">
        <f t="shared" si="15"/>
        <v>20</v>
      </c>
      <c r="AB23" s="4">
        <f t="shared" si="16"/>
        <v>19</v>
      </c>
      <c r="AC23" s="4">
        <f t="shared" si="24"/>
        <v>18</v>
      </c>
      <c r="AD23" s="4">
        <f t="shared" si="24"/>
        <v>17</v>
      </c>
    </row>
    <row r="24" spans="1:30">
      <c r="A24" s="3">
        <v>23</v>
      </c>
      <c r="B24" s="3" t="s">
        <v>52</v>
      </c>
      <c r="C24" s="4">
        <f t="shared" si="0"/>
        <v>11590</v>
      </c>
      <c r="D24" s="4">
        <f t="shared" si="7"/>
        <v>496</v>
      </c>
      <c r="E24" s="3">
        <v>2840.4</v>
      </c>
      <c r="F24" s="4">
        <f t="shared" si="8"/>
        <v>20326</v>
      </c>
      <c r="G24" s="4">
        <f t="shared" si="18"/>
        <v>20772.8</v>
      </c>
      <c r="H24" s="4">
        <f t="shared" si="19"/>
        <v>23274.400000000001</v>
      </c>
      <c r="I24" s="4">
        <f t="shared" si="20"/>
        <v>23274.400000000001</v>
      </c>
      <c r="J24" s="4">
        <f t="shared" si="21"/>
        <v>19656.400000000001</v>
      </c>
      <c r="K24" s="4">
        <f t="shared" si="10"/>
        <v>8736</v>
      </c>
      <c r="L24" s="4">
        <f t="shared" si="11"/>
        <v>9182.7999999999993</v>
      </c>
      <c r="M24" s="4">
        <f t="shared" si="22"/>
        <v>11684.400000000001</v>
      </c>
      <c r="N24" s="4">
        <f t="shared" si="23"/>
        <v>11684.400000000001</v>
      </c>
      <c r="O24" s="4">
        <f t="shared" si="23"/>
        <v>8066.4000000000015</v>
      </c>
      <c r="P24" s="4">
        <f t="shared" si="13"/>
        <v>0</v>
      </c>
      <c r="Q24" s="4">
        <f>IF(MIN($K24:$O24)=L24,IF(SUM($P24:P24)=1,0,1),0)</f>
        <v>0</v>
      </c>
      <c r="R24" s="4">
        <f>IF(MIN($K24:$O24)=M24,IF(SUM($P24:Q24)=1,0,1),0)</f>
        <v>0</v>
      </c>
      <c r="S24" s="4">
        <f>IF(MIN($K24:$O24)=N24,IF(SUM($P24:R24)=1,0,1),0)</f>
        <v>0</v>
      </c>
      <c r="T24" s="4">
        <f t="shared" si="1"/>
        <v>23166.400000000001</v>
      </c>
      <c r="U24" s="6">
        <f t="shared" si="2"/>
        <v>6</v>
      </c>
      <c r="V24" s="6">
        <f t="shared" si="3"/>
        <v>26</v>
      </c>
      <c r="W24" s="6">
        <f t="shared" si="4"/>
        <v>6.4000000000014552</v>
      </c>
      <c r="X24" s="4" t="str">
        <f t="shared" si="5"/>
        <v>13:26:06</v>
      </c>
      <c r="Y24" s="4">
        <f t="shared" si="6"/>
        <v>11576.400000000001</v>
      </c>
      <c r="Z24" s="4">
        <f t="shared" si="14"/>
        <v>22</v>
      </c>
      <c r="AA24" s="4">
        <f t="shared" si="15"/>
        <v>21</v>
      </c>
      <c r="AB24" s="4">
        <f t="shared" si="16"/>
        <v>20</v>
      </c>
      <c r="AC24" s="4">
        <f t="shared" si="24"/>
        <v>19</v>
      </c>
      <c r="AD24" s="4">
        <f t="shared" si="24"/>
        <v>18</v>
      </c>
    </row>
    <row r="25" spans="1:30">
      <c r="A25" s="3">
        <v>24</v>
      </c>
      <c r="B25" s="3" t="s">
        <v>11</v>
      </c>
      <c r="C25" s="4">
        <f t="shared" si="0"/>
        <v>12010</v>
      </c>
      <c r="D25" s="4">
        <f t="shared" si="7"/>
        <v>420</v>
      </c>
      <c r="E25" s="3">
        <v>3024</v>
      </c>
      <c r="F25" s="4">
        <f t="shared" si="8"/>
        <v>20326</v>
      </c>
      <c r="G25" s="4">
        <f t="shared" si="18"/>
        <v>20772.8</v>
      </c>
      <c r="H25" s="4">
        <f t="shared" si="19"/>
        <v>23166.400000000001</v>
      </c>
      <c r="I25" s="4">
        <f t="shared" si="20"/>
        <v>23274.400000000001</v>
      </c>
      <c r="J25" s="4">
        <f t="shared" si="21"/>
        <v>23166.400000000001</v>
      </c>
      <c r="K25" s="4">
        <f t="shared" si="10"/>
        <v>8316</v>
      </c>
      <c r="L25" s="4">
        <f t="shared" si="11"/>
        <v>8762.7999999999993</v>
      </c>
      <c r="M25" s="4">
        <f t="shared" si="22"/>
        <v>11156.400000000001</v>
      </c>
      <c r="N25" s="4">
        <f t="shared" si="23"/>
        <v>11264.400000000001</v>
      </c>
      <c r="O25" s="4">
        <f t="shared" si="23"/>
        <v>11156.400000000001</v>
      </c>
      <c r="P25" s="4">
        <f t="shared" si="13"/>
        <v>1</v>
      </c>
      <c r="Q25" s="4">
        <f>IF(MIN($K25:$O25)=L25,IF(SUM($P25:P25)=1,0,1),0)</f>
        <v>0</v>
      </c>
      <c r="R25" s="4">
        <f>IF(MIN($K25:$O25)=M25,IF(SUM($P25:Q25)=1,0,1),0)</f>
        <v>0</v>
      </c>
      <c r="S25" s="4">
        <f>IF(MIN($K25:$O25)=N25,IF(SUM($P25:R25)=1,0,1),0)</f>
        <v>0</v>
      </c>
      <c r="T25" s="4">
        <f t="shared" si="1"/>
        <v>23350</v>
      </c>
      <c r="U25" s="6">
        <f t="shared" si="2"/>
        <v>6</v>
      </c>
      <c r="V25" s="6">
        <f t="shared" si="3"/>
        <v>29</v>
      </c>
      <c r="W25" s="6">
        <f t="shared" si="4"/>
        <v>10</v>
      </c>
      <c r="X25" s="4" t="str">
        <f t="shared" si="5"/>
        <v>13:29:10</v>
      </c>
      <c r="Y25" s="4">
        <f t="shared" si="6"/>
        <v>11340</v>
      </c>
      <c r="Z25" s="4">
        <f t="shared" si="14"/>
        <v>23</v>
      </c>
      <c r="AA25" s="4">
        <f t="shared" si="15"/>
        <v>22</v>
      </c>
      <c r="AB25" s="4">
        <f t="shared" si="16"/>
        <v>21</v>
      </c>
      <c r="AC25" s="4">
        <f t="shared" si="24"/>
        <v>20</v>
      </c>
      <c r="AD25" s="4">
        <f t="shared" si="24"/>
        <v>19</v>
      </c>
    </row>
    <row r="26" spans="1:30">
      <c r="A26" s="3">
        <v>25</v>
      </c>
      <c r="B26" s="3" t="s">
        <v>24</v>
      </c>
      <c r="C26" s="4">
        <f t="shared" si="0"/>
        <v>12883</v>
      </c>
      <c r="D26" s="4">
        <f t="shared" si="7"/>
        <v>873</v>
      </c>
      <c r="E26" s="3">
        <v>3434.4</v>
      </c>
      <c r="F26" s="4">
        <f t="shared" si="8"/>
        <v>23350</v>
      </c>
      <c r="G26" s="4">
        <f t="shared" si="18"/>
        <v>20772.8</v>
      </c>
      <c r="H26" s="4">
        <f t="shared" si="19"/>
        <v>23166.400000000001</v>
      </c>
      <c r="I26" s="4">
        <f t="shared" si="20"/>
        <v>23274.400000000001</v>
      </c>
      <c r="J26" s="4">
        <f t="shared" si="21"/>
        <v>23166.400000000001</v>
      </c>
      <c r="K26" s="4">
        <f t="shared" si="10"/>
        <v>10467</v>
      </c>
      <c r="L26" s="4">
        <f t="shared" si="11"/>
        <v>7889.7999999999993</v>
      </c>
      <c r="M26" s="4">
        <f t="shared" si="22"/>
        <v>10283.400000000001</v>
      </c>
      <c r="N26" s="4">
        <f t="shared" si="23"/>
        <v>10391.400000000001</v>
      </c>
      <c r="O26" s="4">
        <f t="shared" si="23"/>
        <v>10283.400000000001</v>
      </c>
      <c r="P26" s="4">
        <f t="shared" si="13"/>
        <v>0</v>
      </c>
      <c r="Q26" s="4">
        <f>IF(MIN($K26:$O26)=L26,IF(SUM($P26:P26)=1,0,1),0)</f>
        <v>1</v>
      </c>
      <c r="R26" s="4">
        <f>IF(MIN($K26:$O26)=M26,IF(SUM($P26:Q26)=1,0,1),0)</f>
        <v>0</v>
      </c>
      <c r="S26" s="4">
        <f>IF(MIN($K26:$O26)=N26,IF(SUM($P26:R26)=1,0,1),0)</f>
        <v>0</v>
      </c>
      <c r="T26" s="4">
        <f t="shared" si="1"/>
        <v>24207.199999999997</v>
      </c>
      <c r="U26" s="6">
        <f t="shared" si="2"/>
        <v>6</v>
      </c>
      <c r="V26" s="6">
        <f t="shared" si="3"/>
        <v>43</v>
      </c>
      <c r="W26" s="6">
        <f t="shared" si="4"/>
        <v>27.19999999999709</v>
      </c>
      <c r="X26" s="4" t="str">
        <f t="shared" si="5"/>
        <v>13:43:27</v>
      </c>
      <c r="Y26" s="4">
        <f t="shared" si="6"/>
        <v>11324.199999999997</v>
      </c>
      <c r="Z26" s="4">
        <f t="shared" si="14"/>
        <v>24</v>
      </c>
      <c r="AA26" s="4">
        <f t="shared" si="15"/>
        <v>23</v>
      </c>
      <c r="AB26" s="4">
        <f t="shared" si="16"/>
        <v>22</v>
      </c>
      <c r="AC26" s="4">
        <f t="shared" si="24"/>
        <v>21</v>
      </c>
      <c r="AD26" s="4">
        <f t="shared" si="24"/>
        <v>20</v>
      </c>
    </row>
    <row r="27" spans="1:30">
      <c r="A27" s="3">
        <v>26</v>
      </c>
      <c r="B27" s="3" t="s">
        <v>6</v>
      </c>
      <c r="C27" s="4">
        <f t="shared" si="0"/>
        <v>13617</v>
      </c>
      <c r="D27" s="4">
        <f t="shared" si="7"/>
        <v>734</v>
      </c>
      <c r="E27" s="3">
        <v>3078</v>
      </c>
      <c r="F27" s="4">
        <f t="shared" si="8"/>
        <v>23350</v>
      </c>
      <c r="G27" s="4">
        <f t="shared" si="18"/>
        <v>24207.199999999997</v>
      </c>
      <c r="H27" s="4">
        <f t="shared" si="19"/>
        <v>23166.400000000001</v>
      </c>
      <c r="I27" s="4">
        <f t="shared" si="20"/>
        <v>23274.400000000001</v>
      </c>
      <c r="J27" s="4">
        <f t="shared" si="21"/>
        <v>23166.400000000001</v>
      </c>
      <c r="K27" s="4">
        <f t="shared" si="10"/>
        <v>9733</v>
      </c>
      <c r="L27" s="4">
        <f t="shared" si="11"/>
        <v>10590.199999999997</v>
      </c>
      <c r="M27" s="4">
        <f t="shared" si="22"/>
        <v>9549.4000000000015</v>
      </c>
      <c r="N27" s="4">
        <f t="shared" si="23"/>
        <v>9657.4000000000015</v>
      </c>
      <c r="O27" s="4">
        <f t="shared" si="23"/>
        <v>9549.4000000000015</v>
      </c>
      <c r="P27" s="4">
        <f t="shared" si="13"/>
        <v>0</v>
      </c>
      <c r="Q27" s="4">
        <f>IF(MIN($K27:$O27)=L27,IF(SUM($P27:P27)=1,0,1),0)</f>
        <v>0</v>
      </c>
      <c r="R27" s="4">
        <f>IF(MIN($K27:$O27)=M27,IF(SUM($P27:Q27)=1,0,1),0)</f>
        <v>1</v>
      </c>
      <c r="S27" s="4">
        <f>IF(MIN($K27:$O27)=N27,IF(SUM($P27:R27)=1,0,1),0)</f>
        <v>0</v>
      </c>
      <c r="T27" s="4">
        <f t="shared" si="1"/>
        <v>26244.400000000001</v>
      </c>
      <c r="U27" s="6">
        <f t="shared" si="2"/>
        <v>7</v>
      </c>
      <c r="V27" s="6">
        <f t="shared" si="3"/>
        <v>17</v>
      </c>
      <c r="W27" s="6">
        <f t="shared" si="4"/>
        <v>24.400000000001455</v>
      </c>
      <c r="X27" s="4" t="str">
        <f t="shared" si="5"/>
        <v>14:17:24</v>
      </c>
      <c r="Y27" s="4">
        <f t="shared" si="6"/>
        <v>12627.400000000001</v>
      </c>
      <c r="Z27" s="4">
        <f t="shared" si="14"/>
        <v>25</v>
      </c>
      <c r="AA27" s="4">
        <f t="shared" si="15"/>
        <v>24</v>
      </c>
      <c r="AB27" s="4">
        <f t="shared" si="16"/>
        <v>23</v>
      </c>
      <c r="AC27" s="4">
        <f t="shared" si="24"/>
        <v>22</v>
      </c>
      <c r="AD27" s="4">
        <f t="shared" si="24"/>
        <v>21</v>
      </c>
    </row>
    <row r="28" spans="1:30">
      <c r="A28" s="3">
        <v>27</v>
      </c>
      <c r="B28" s="3" t="s">
        <v>60</v>
      </c>
      <c r="C28" s="4">
        <f t="shared" si="0"/>
        <v>14025</v>
      </c>
      <c r="D28" s="4">
        <f t="shared" si="7"/>
        <v>408</v>
      </c>
      <c r="E28" s="3">
        <v>3218.4</v>
      </c>
      <c r="F28" s="4">
        <f t="shared" si="8"/>
        <v>23350</v>
      </c>
      <c r="G28" s="4">
        <f t="shared" si="18"/>
        <v>24207.199999999997</v>
      </c>
      <c r="H28" s="4">
        <f t="shared" si="19"/>
        <v>26244.400000000001</v>
      </c>
      <c r="I28" s="4">
        <f t="shared" si="20"/>
        <v>23274.400000000001</v>
      </c>
      <c r="J28" s="4">
        <f t="shared" si="21"/>
        <v>23166.400000000001</v>
      </c>
      <c r="K28" s="4">
        <f t="shared" si="10"/>
        <v>9325</v>
      </c>
      <c r="L28" s="4">
        <f t="shared" si="11"/>
        <v>10182.199999999997</v>
      </c>
      <c r="M28" s="4">
        <f t="shared" si="22"/>
        <v>12219.400000000001</v>
      </c>
      <c r="N28" s="4">
        <f t="shared" si="23"/>
        <v>9249.4000000000015</v>
      </c>
      <c r="O28" s="4">
        <f t="shared" si="23"/>
        <v>9141.4000000000015</v>
      </c>
      <c r="P28" s="4">
        <f t="shared" si="13"/>
        <v>0</v>
      </c>
      <c r="Q28" s="4">
        <f>IF(MIN($K28:$O28)=L28,IF(SUM($P28:P28)=1,0,1),0)</f>
        <v>0</v>
      </c>
      <c r="R28" s="4">
        <f>IF(MIN($K28:$O28)=M28,IF(SUM($P28:Q28)=1,0,1),0)</f>
        <v>0</v>
      </c>
      <c r="S28" s="4">
        <f>IF(MIN($K28:$O28)=N28,IF(SUM($P28:R28)=1,0,1),0)</f>
        <v>0</v>
      </c>
      <c r="T28" s="4">
        <f t="shared" si="1"/>
        <v>26568.400000000001</v>
      </c>
      <c r="U28" s="6">
        <f t="shared" si="2"/>
        <v>7</v>
      </c>
      <c r="V28" s="6">
        <f t="shared" si="3"/>
        <v>22</v>
      </c>
      <c r="W28" s="6">
        <f t="shared" si="4"/>
        <v>48.400000000001455</v>
      </c>
      <c r="X28" s="4" t="str">
        <f t="shared" si="5"/>
        <v>14:22:48</v>
      </c>
      <c r="Y28" s="4">
        <f t="shared" si="6"/>
        <v>12543.400000000001</v>
      </c>
      <c r="Z28" s="4">
        <f t="shared" si="14"/>
        <v>26</v>
      </c>
      <c r="AA28" s="4">
        <f t="shared" si="15"/>
        <v>25</v>
      </c>
      <c r="AB28" s="4">
        <f t="shared" si="16"/>
        <v>24</v>
      </c>
      <c r="AC28" s="4">
        <f t="shared" si="24"/>
        <v>23</v>
      </c>
      <c r="AD28" s="4">
        <f t="shared" si="24"/>
        <v>22</v>
      </c>
    </row>
    <row r="29" spans="1:30">
      <c r="A29" s="3">
        <v>28</v>
      </c>
      <c r="B29" s="3" t="s">
        <v>46</v>
      </c>
      <c r="C29" s="4">
        <f t="shared" si="0"/>
        <v>15306</v>
      </c>
      <c r="D29" s="4">
        <f t="shared" si="7"/>
        <v>1281</v>
      </c>
      <c r="E29" s="3">
        <v>3942</v>
      </c>
      <c r="F29" s="4">
        <f t="shared" si="8"/>
        <v>23350</v>
      </c>
      <c r="G29" s="4">
        <f t="shared" si="18"/>
        <v>24207.199999999997</v>
      </c>
      <c r="H29" s="4">
        <f t="shared" si="19"/>
        <v>26568.400000000001</v>
      </c>
      <c r="I29" s="4">
        <f t="shared" si="20"/>
        <v>23274.400000000001</v>
      </c>
      <c r="J29" s="4">
        <f t="shared" si="21"/>
        <v>26568.400000000001</v>
      </c>
      <c r="K29" s="4">
        <f t="shared" si="10"/>
        <v>8044</v>
      </c>
      <c r="L29" s="4">
        <f t="shared" si="11"/>
        <v>8901.1999999999971</v>
      </c>
      <c r="M29" s="4">
        <f t="shared" si="22"/>
        <v>11262.400000000001</v>
      </c>
      <c r="N29" s="4">
        <f t="shared" si="23"/>
        <v>7968.4000000000015</v>
      </c>
      <c r="O29" s="4">
        <f t="shared" si="23"/>
        <v>11262.400000000001</v>
      </c>
      <c r="P29" s="4">
        <f t="shared" si="13"/>
        <v>0</v>
      </c>
      <c r="Q29" s="4">
        <f>IF(MIN($K29:$O29)=L29,IF(SUM($P29:P29)=1,0,1),0)</f>
        <v>0</v>
      </c>
      <c r="R29" s="4">
        <f>IF(MIN($K29:$O29)=M29,IF(SUM($P29:Q29)=1,0,1),0)</f>
        <v>0</v>
      </c>
      <c r="S29" s="4">
        <f>IF(MIN($K29:$O29)=N29,IF(SUM($P29:R29)=1,0,1),0)</f>
        <v>1</v>
      </c>
      <c r="T29" s="4">
        <f t="shared" si="1"/>
        <v>27292</v>
      </c>
      <c r="U29" s="6">
        <f t="shared" si="2"/>
        <v>7</v>
      </c>
      <c r="V29" s="6">
        <f t="shared" si="3"/>
        <v>34</v>
      </c>
      <c r="W29" s="6">
        <f t="shared" si="4"/>
        <v>52</v>
      </c>
      <c r="X29" s="4" t="str">
        <f t="shared" si="5"/>
        <v>14:34:52</v>
      </c>
      <c r="Y29" s="4">
        <f t="shared" si="6"/>
        <v>11986</v>
      </c>
      <c r="Z29" s="4">
        <f t="shared" si="14"/>
        <v>27</v>
      </c>
      <c r="AA29" s="4">
        <f t="shared" si="15"/>
        <v>26</v>
      </c>
      <c r="AB29" s="4">
        <f t="shared" si="16"/>
        <v>25</v>
      </c>
      <c r="AC29" s="4">
        <f t="shared" si="24"/>
        <v>24</v>
      </c>
      <c r="AD29" s="4">
        <f t="shared" si="24"/>
        <v>23</v>
      </c>
    </row>
    <row r="30" spans="1:30">
      <c r="A30" s="3">
        <v>29</v>
      </c>
      <c r="B30" s="3" t="s">
        <v>65</v>
      </c>
      <c r="C30" s="4">
        <f t="shared" si="0"/>
        <v>15695</v>
      </c>
      <c r="D30" s="4">
        <f t="shared" si="7"/>
        <v>389</v>
      </c>
      <c r="E30" s="3">
        <v>3909.6</v>
      </c>
      <c r="F30" s="4">
        <f t="shared" si="8"/>
        <v>23350</v>
      </c>
      <c r="G30" s="4">
        <f t="shared" si="18"/>
        <v>24207.199999999997</v>
      </c>
      <c r="H30" s="4">
        <f t="shared" si="19"/>
        <v>27292</v>
      </c>
      <c r="I30" s="4">
        <f t="shared" si="20"/>
        <v>27292</v>
      </c>
      <c r="J30" s="4">
        <f t="shared" si="21"/>
        <v>26568.400000000001</v>
      </c>
      <c r="K30" s="4">
        <f t="shared" si="10"/>
        <v>7655</v>
      </c>
      <c r="L30" s="4">
        <f t="shared" si="11"/>
        <v>8512.1999999999971</v>
      </c>
      <c r="M30" s="4">
        <f t="shared" si="22"/>
        <v>11597</v>
      </c>
      <c r="N30" s="4">
        <f t="shared" si="23"/>
        <v>11597</v>
      </c>
      <c r="O30" s="4">
        <f t="shared" si="23"/>
        <v>10873.400000000001</v>
      </c>
      <c r="P30" s="4">
        <f t="shared" si="13"/>
        <v>1</v>
      </c>
      <c r="Q30" s="4">
        <f>IF(MIN($K30:$O30)=L30,IF(SUM($P30:P30)=1,0,1),0)</f>
        <v>0</v>
      </c>
      <c r="R30" s="4">
        <f>IF(MIN($K30:$O30)=M30,IF(SUM($P30:Q30)=1,0,1),0)</f>
        <v>0</v>
      </c>
      <c r="S30" s="4">
        <f>IF(MIN($K30:$O30)=N30,IF(SUM($P30:R30)=1,0,1),0)</f>
        <v>0</v>
      </c>
      <c r="T30" s="4">
        <f t="shared" si="1"/>
        <v>27259.599999999999</v>
      </c>
      <c r="U30" s="6">
        <f t="shared" si="2"/>
        <v>7</v>
      </c>
      <c r="V30" s="6">
        <f t="shared" si="3"/>
        <v>34</v>
      </c>
      <c r="W30" s="6">
        <f t="shared" si="4"/>
        <v>19.599999999998545</v>
      </c>
      <c r="X30" s="4" t="str">
        <f t="shared" si="5"/>
        <v>14:34:20</v>
      </c>
      <c r="Y30" s="4">
        <f t="shared" si="6"/>
        <v>11564.599999999999</v>
      </c>
      <c r="Z30" s="4">
        <f t="shared" si="14"/>
        <v>28</v>
      </c>
      <c r="AA30" s="4">
        <f t="shared" si="15"/>
        <v>27</v>
      </c>
      <c r="AB30" s="4">
        <f t="shared" si="16"/>
        <v>26</v>
      </c>
      <c r="AC30" s="4">
        <f t="shared" si="24"/>
        <v>25</v>
      </c>
      <c r="AD30" s="4">
        <f t="shared" si="24"/>
        <v>24</v>
      </c>
    </row>
    <row r="31" spans="1:30">
      <c r="A31" s="3">
        <v>30</v>
      </c>
      <c r="B31" s="3" t="s">
        <v>34</v>
      </c>
      <c r="C31" s="4">
        <f t="shared" si="0"/>
        <v>16186</v>
      </c>
      <c r="D31" s="4">
        <f t="shared" si="7"/>
        <v>491</v>
      </c>
      <c r="E31" s="3">
        <v>3315.6</v>
      </c>
      <c r="F31" s="4">
        <f t="shared" si="8"/>
        <v>27259.599999999999</v>
      </c>
      <c r="G31" s="4">
        <f t="shared" si="18"/>
        <v>24207.199999999997</v>
      </c>
      <c r="H31" s="4">
        <f t="shared" si="19"/>
        <v>27292</v>
      </c>
      <c r="I31" s="4">
        <f t="shared" si="20"/>
        <v>27292</v>
      </c>
      <c r="J31" s="4">
        <f t="shared" si="21"/>
        <v>26568.400000000001</v>
      </c>
      <c r="K31" s="4">
        <f t="shared" si="10"/>
        <v>11073.599999999999</v>
      </c>
      <c r="L31" s="4">
        <f t="shared" si="11"/>
        <v>8021.1999999999971</v>
      </c>
      <c r="M31" s="4">
        <f t="shared" si="22"/>
        <v>11106</v>
      </c>
      <c r="N31" s="4">
        <f t="shared" si="23"/>
        <v>11106</v>
      </c>
      <c r="O31" s="4">
        <f t="shared" si="23"/>
        <v>10382.400000000001</v>
      </c>
      <c r="P31" s="4">
        <f t="shared" si="13"/>
        <v>0</v>
      </c>
      <c r="Q31" s="4">
        <f>IF(MIN($K31:$O31)=L31,IF(SUM($P31:P31)=1,0,1),0)</f>
        <v>1</v>
      </c>
      <c r="R31" s="4">
        <f>IF(MIN($K31:$O31)=M31,IF(SUM($P31:Q31)=1,0,1),0)</f>
        <v>0</v>
      </c>
      <c r="S31" s="4">
        <f>IF(MIN($K31:$O31)=N31,IF(SUM($P31:R31)=1,0,1),0)</f>
        <v>0</v>
      </c>
      <c r="T31" s="4">
        <f t="shared" si="1"/>
        <v>27522.799999999996</v>
      </c>
      <c r="U31" s="6">
        <f t="shared" si="2"/>
        <v>7</v>
      </c>
      <c r="V31" s="6">
        <f t="shared" si="3"/>
        <v>38</v>
      </c>
      <c r="W31" s="6">
        <f t="shared" si="4"/>
        <v>42.799999999995634</v>
      </c>
      <c r="X31" s="4" t="str">
        <f t="shared" si="5"/>
        <v>14:38:43</v>
      </c>
      <c r="Y31" s="4">
        <f t="shared" si="6"/>
        <v>11336.799999999996</v>
      </c>
      <c r="Z31" s="4">
        <f t="shared" si="14"/>
        <v>29</v>
      </c>
      <c r="AA31" s="4">
        <f t="shared" si="15"/>
        <v>28</v>
      </c>
      <c r="AB31" s="4">
        <f t="shared" si="16"/>
        <v>27</v>
      </c>
      <c r="AC31" s="4">
        <f t="shared" si="24"/>
        <v>26</v>
      </c>
      <c r="AD31" s="4">
        <f t="shared" si="24"/>
        <v>25</v>
      </c>
    </row>
    <row r="32" spans="1:30">
      <c r="A32" s="3">
        <v>31</v>
      </c>
      <c r="B32" s="3" t="s">
        <v>26</v>
      </c>
      <c r="C32" s="4">
        <f t="shared" si="0"/>
        <v>16268</v>
      </c>
      <c r="D32" s="4">
        <f t="shared" si="7"/>
        <v>82</v>
      </c>
      <c r="E32" s="3">
        <v>3499.2000000000003</v>
      </c>
      <c r="F32" s="4">
        <f t="shared" si="8"/>
        <v>27259.599999999999</v>
      </c>
      <c r="G32" s="4">
        <f t="shared" si="18"/>
        <v>27522.799999999996</v>
      </c>
      <c r="H32" s="4">
        <f t="shared" si="19"/>
        <v>27292</v>
      </c>
      <c r="I32" s="4">
        <f t="shared" si="20"/>
        <v>27292</v>
      </c>
      <c r="J32" s="4">
        <f t="shared" si="21"/>
        <v>26568.400000000001</v>
      </c>
      <c r="K32" s="4">
        <f t="shared" si="10"/>
        <v>10991.599999999999</v>
      </c>
      <c r="L32" s="4">
        <f t="shared" si="11"/>
        <v>11254.799999999996</v>
      </c>
      <c r="M32" s="4">
        <f t="shared" si="22"/>
        <v>11024</v>
      </c>
      <c r="N32" s="4">
        <f t="shared" si="23"/>
        <v>11024</v>
      </c>
      <c r="O32" s="4">
        <f t="shared" si="23"/>
        <v>10300.400000000001</v>
      </c>
      <c r="P32" s="4">
        <f t="shared" si="13"/>
        <v>0</v>
      </c>
      <c r="Q32" s="4">
        <f>IF(MIN($K32:$O32)=L32,IF(SUM($P32:P32)=1,0,1),0)</f>
        <v>0</v>
      </c>
      <c r="R32" s="4">
        <f>IF(MIN($K32:$O32)=M32,IF(SUM($P32:Q32)=1,0,1),0)</f>
        <v>0</v>
      </c>
      <c r="S32" s="4">
        <f>IF(MIN($K32:$O32)=N32,IF(SUM($P32:R32)=1,0,1),0)</f>
        <v>0</v>
      </c>
      <c r="T32" s="4">
        <f t="shared" si="1"/>
        <v>30758.799999999999</v>
      </c>
      <c r="U32" s="6">
        <f t="shared" si="2"/>
        <v>8</v>
      </c>
      <c r="V32" s="6">
        <f t="shared" si="3"/>
        <v>32</v>
      </c>
      <c r="W32" s="6">
        <f t="shared" si="4"/>
        <v>38.799999999999272</v>
      </c>
      <c r="X32" s="4" t="str">
        <f t="shared" si="5"/>
        <v>15:32:39</v>
      </c>
      <c r="Y32" s="4">
        <f t="shared" si="6"/>
        <v>14490.8</v>
      </c>
      <c r="Z32" s="4">
        <f t="shared" si="14"/>
        <v>30</v>
      </c>
      <c r="AA32" s="4">
        <f t="shared" si="15"/>
        <v>29</v>
      </c>
      <c r="AB32" s="4">
        <f t="shared" si="16"/>
        <v>28</v>
      </c>
      <c r="AC32" s="4">
        <f t="shared" si="24"/>
        <v>27</v>
      </c>
      <c r="AD32" s="4">
        <f t="shared" si="24"/>
        <v>26</v>
      </c>
    </row>
    <row r="33" spans="1:30">
      <c r="A33" s="3">
        <v>32</v>
      </c>
      <c r="B33" s="3" t="s">
        <v>16</v>
      </c>
      <c r="C33" s="4">
        <f t="shared" si="0"/>
        <v>16741</v>
      </c>
      <c r="D33" s="4">
        <f t="shared" si="7"/>
        <v>473</v>
      </c>
      <c r="E33" s="3">
        <v>3963.6</v>
      </c>
      <c r="F33" s="4">
        <f t="shared" si="8"/>
        <v>27259.599999999999</v>
      </c>
      <c r="G33" s="4">
        <f t="shared" si="18"/>
        <v>27522.799999999996</v>
      </c>
      <c r="H33" s="4">
        <f t="shared" si="19"/>
        <v>30758.799999999999</v>
      </c>
      <c r="I33" s="4">
        <f t="shared" si="20"/>
        <v>27292</v>
      </c>
      <c r="J33" s="4">
        <f t="shared" si="21"/>
        <v>30758.799999999999</v>
      </c>
      <c r="K33" s="4">
        <f t="shared" si="10"/>
        <v>10518.599999999999</v>
      </c>
      <c r="L33" s="4">
        <f t="shared" si="11"/>
        <v>10781.799999999996</v>
      </c>
      <c r="M33" s="4">
        <f t="shared" si="22"/>
        <v>14017.8</v>
      </c>
      <c r="N33" s="4">
        <f t="shared" si="23"/>
        <v>10551</v>
      </c>
      <c r="O33" s="4">
        <f t="shared" si="23"/>
        <v>14017.8</v>
      </c>
      <c r="P33" s="4">
        <f t="shared" si="13"/>
        <v>1</v>
      </c>
      <c r="Q33" s="4">
        <f>IF(MIN($K33:$O33)=L33,IF(SUM($P33:P33)=1,0,1),0)</f>
        <v>0</v>
      </c>
      <c r="R33" s="4">
        <f>IF(MIN($K33:$O33)=M33,IF(SUM($P33:Q33)=1,0,1),0)</f>
        <v>0</v>
      </c>
      <c r="S33" s="4">
        <f>IF(MIN($K33:$O33)=N33,IF(SUM($P33:R33)=1,0,1),0)</f>
        <v>0</v>
      </c>
      <c r="T33" s="4">
        <f t="shared" si="1"/>
        <v>31223.199999999997</v>
      </c>
      <c r="U33" s="6">
        <f t="shared" si="2"/>
        <v>8</v>
      </c>
      <c r="V33" s="6">
        <f t="shared" si="3"/>
        <v>40</v>
      </c>
      <c r="W33" s="6">
        <f t="shared" si="4"/>
        <v>23.19999999999709</v>
      </c>
      <c r="X33" s="4" t="str">
        <f t="shared" si="5"/>
        <v>15:40:23</v>
      </c>
      <c r="Y33" s="4">
        <f t="shared" si="6"/>
        <v>14482.199999999997</v>
      </c>
      <c r="Z33" s="4">
        <f t="shared" si="14"/>
        <v>31</v>
      </c>
      <c r="AA33" s="4">
        <f t="shared" si="15"/>
        <v>30</v>
      </c>
      <c r="AB33" s="4">
        <f t="shared" si="16"/>
        <v>29</v>
      </c>
      <c r="AC33" s="4">
        <f t="shared" si="24"/>
        <v>28</v>
      </c>
      <c r="AD33" s="4">
        <f t="shared" si="24"/>
        <v>27</v>
      </c>
    </row>
    <row r="34" spans="1:30">
      <c r="A34" s="3">
        <v>33</v>
      </c>
      <c r="B34" s="3" t="s">
        <v>32</v>
      </c>
      <c r="C34" s="4">
        <f t="shared" si="0"/>
        <v>17436</v>
      </c>
      <c r="D34" s="4">
        <f t="shared" si="7"/>
        <v>695</v>
      </c>
      <c r="E34" s="3">
        <v>2991.6</v>
      </c>
      <c r="F34" s="4">
        <f t="shared" si="8"/>
        <v>31223.199999999997</v>
      </c>
      <c r="G34" s="4">
        <f t="shared" si="18"/>
        <v>27522.799999999996</v>
      </c>
      <c r="H34" s="4">
        <f t="shared" si="19"/>
        <v>30758.799999999999</v>
      </c>
      <c r="I34" s="4">
        <f t="shared" si="20"/>
        <v>27292</v>
      </c>
      <c r="J34" s="4">
        <f t="shared" si="21"/>
        <v>30758.799999999999</v>
      </c>
      <c r="K34" s="4">
        <f t="shared" si="10"/>
        <v>13787.199999999997</v>
      </c>
      <c r="L34" s="4">
        <f t="shared" si="11"/>
        <v>10086.799999999996</v>
      </c>
      <c r="M34" s="4">
        <f t="shared" si="22"/>
        <v>13322.8</v>
      </c>
      <c r="N34" s="4">
        <f t="shared" si="23"/>
        <v>9856</v>
      </c>
      <c r="O34" s="4">
        <f t="shared" si="23"/>
        <v>13322.8</v>
      </c>
      <c r="P34" s="4">
        <f t="shared" si="13"/>
        <v>0</v>
      </c>
      <c r="Q34" s="4">
        <f>IF(MIN($K34:$O34)=L34,IF(SUM($P34:P34)=1,0,1),0)</f>
        <v>0</v>
      </c>
      <c r="R34" s="4">
        <f>IF(MIN($K34:$O34)=M34,IF(SUM($P34:Q34)=1,0,1),0)</f>
        <v>0</v>
      </c>
      <c r="S34" s="4">
        <f>IF(MIN($K34:$O34)=N34,IF(SUM($P34:R34)=1,0,1),0)</f>
        <v>1</v>
      </c>
      <c r="T34" s="4">
        <f t="shared" ref="T34:T70" si="25">MIN(K34,L34,M34)+E34+C34</f>
        <v>30514.399999999994</v>
      </c>
      <c r="U34" s="6">
        <f t="shared" si="2"/>
        <v>8</v>
      </c>
      <c r="V34" s="6">
        <f t="shared" si="3"/>
        <v>28</v>
      </c>
      <c r="W34" s="6">
        <f t="shared" si="4"/>
        <v>34.399999999994179</v>
      </c>
      <c r="X34" s="4" t="str">
        <f t="shared" si="5"/>
        <v>15:28:34</v>
      </c>
      <c r="Y34" s="4">
        <f t="shared" ref="Y34:Y70" si="26">T34-C34</f>
        <v>13078.399999999994</v>
      </c>
      <c r="Z34" s="4">
        <f t="shared" si="14"/>
        <v>32</v>
      </c>
      <c r="AA34" s="4">
        <f t="shared" si="15"/>
        <v>31</v>
      </c>
      <c r="AB34" s="4">
        <f t="shared" si="16"/>
        <v>30</v>
      </c>
      <c r="AC34" s="4">
        <f t="shared" si="24"/>
        <v>29</v>
      </c>
      <c r="AD34" s="4">
        <f t="shared" si="24"/>
        <v>28</v>
      </c>
    </row>
    <row r="35" spans="1:30">
      <c r="A35" s="3">
        <v>34</v>
      </c>
      <c r="B35" s="3" t="s">
        <v>55</v>
      </c>
      <c r="C35" s="4">
        <f t="shared" si="0"/>
        <v>17896</v>
      </c>
      <c r="D35" s="4">
        <f t="shared" si="7"/>
        <v>460</v>
      </c>
      <c r="E35" s="3">
        <v>3888</v>
      </c>
      <c r="F35" s="4">
        <f t="shared" ref="F35:F70" si="27">IF(P34=1,T34,F34)</f>
        <v>31223.199999999997</v>
      </c>
      <c r="G35" s="4">
        <f t="shared" si="18"/>
        <v>27522.799999999996</v>
      </c>
      <c r="H35" s="4">
        <f t="shared" si="19"/>
        <v>30514.399999999994</v>
      </c>
      <c r="I35" s="4">
        <f t="shared" si="20"/>
        <v>30514.399999999994</v>
      </c>
      <c r="J35" s="4">
        <f t="shared" si="21"/>
        <v>30758.799999999999</v>
      </c>
      <c r="K35" s="4">
        <f t="shared" ref="K35:K70" si="28">MAX(0,F35-C35)</f>
        <v>13327.199999999997</v>
      </c>
      <c r="L35" s="4">
        <f t="shared" ref="L35:L70" si="29">MAX(0,G35-C35)</f>
        <v>9626.7999999999956</v>
      </c>
      <c r="M35" s="4">
        <f t="shared" si="22"/>
        <v>12618.399999999994</v>
      </c>
      <c r="N35" s="4">
        <f t="shared" si="23"/>
        <v>12618.399999999994</v>
      </c>
      <c r="O35" s="4">
        <f t="shared" si="23"/>
        <v>12862.8</v>
      </c>
      <c r="P35" s="4">
        <f t="shared" si="13"/>
        <v>0</v>
      </c>
      <c r="Q35" s="4">
        <f>IF(MIN($K35:$O35)=L35,IF(SUM($P35:P35)=1,0,1),0)</f>
        <v>1</v>
      </c>
      <c r="R35" s="4">
        <f>IF(MIN($K35:$O35)=M35,IF(SUM($P35:Q35)=1,0,1),0)</f>
        <v>0</v>
      </c>
      <c r="S35" s="4">
        <f>IF(MIN($K35:$O35)=N35,IF(SUM($P35:R35)=1,0,1),0)</f>
        <v>0</v>
      </c>
      <c r="T35" s="4">
        <f t="shared" si="25"/>
        <v>31410.799999999996</v>
      </c>
      <c r="U35" s="6">
        <f t="shared" si="2"/>
        <v>8</v>
      </c>
      <c r="V35" s="6">
        <f t="shared" si="3"/>
        <v>43</v>
      </c>
      <c r="W35" s="6">
        <f t="shared" si="4"/>
        <v>30.799999999995634</v>
      </c>
      <c r="X35" s="4" t="str">
        <f t="shared" si="5"/>
        <v>15:43:31</v>
      </c>
      <c r="Y35" s="4">
        <f t="shared" si="26"/>
        <v>13514.799999999996</v>
      </c>
      <c r="Z35" s="4">
        <f t="shared" ref="Z35:Z70" si="30">IF(K35=0,0,Z34+1)</f>
        <v>33</v>
      </c>
      <c r="AA35" s="4">
        <f t="shared" ref="AA35:AA70" si="31">IF(L35=0,0,AA34+1)</f>
        <v>32</v>
      </c>
      <c r="AB35" s="4">
        <f t="shared" ref="AB35:AB70" si="32">IF(M35=0,0,AB34+1)</f>
        <v>31</v>
      </c>
      <c r="AC35" s="4">
        <f t="shared" si="24"/>
        <v>30</v>
      </c>
      <c r="AD35" s="4">
        <f t="shared" si="24"/>
        <v>29</v>
      </c>
    </row>
    <row r="36" spans="1:30">
      <c r="A36" s="3">
        <v>35</v>
      </c>
      <c r="B36" s="3" t="s">
        <v>48</v>
      </c>
      <c r="C36" s="4">
        <f t="shared" si="0"/>
        <v>18373</v>
      </c>
      <c r="D36" s="4">
        <f t="shared" si="7"/>
        <v>477</v>
      </c>
      <c r="E36" s="3">
        <v>3348</v>
      </c>
      <c r="F36" s="4">
        <f t="shared" si="27"/>
        <v>31223.199999999997</v>
      </c>
      <c r="G36" s="4">
        <f t="shared" si="18"/>
        <v>31410.799999999996</v>
      </c>
      <c r="H36" s="4">
        <f t="shared" si="19"/>
        <v>30514.399999999994</v>
      </c>
      <c r="I36" s="4">
        <f t="shared" si="20"/>
        <v>30514.399999999994</v>
      </c>
      <c r="J36" s="4">
        <f t="shared" si="21"/>
        <v>30758.799999999999</v>
      </c>
      <c r="K36" s="4">
        <f t="shared" si="28"/>
        <v>12850.199999999997</v>
      </c>
      <c r="L36" s="4">
        <f t="shared" si="29"/>
        <v>13037.799999999996</v>
      </c>
      <c r="M36" s="4">
        <f t="shared" ref="M36:M70" si="33">MAX(0,H36-C36)</f>
        <v>12141.399999999994</v>
      </c>
      <c r="N36" s="4">
        <f t="shared" si="23"/>
        <v>12141.399999999994</v>
      </c>
      <c r="O36" s="4">
        <f t="shared" si="23"/>
        <v>12385.8</v>
      </c>
      <c r="P36" s="4">
        <f t="shared" si="13"/>
        <v>0</v>
      </c>
      <c r="Q36" s="4">
        <f>IF(MIN($K36:$O36)=L36,IF(SUM($P36:P36)=1,0,1),0)</f>
        <v>0</v>
      </c>
      <c r="R36" s="4">
        <f>IF(MIN($K36:$O36)=M36,IF(SUM($P36:Q36)=1,0,1),0)</f>
        <v>1</v>
      </c>
      <c r="S36" s="4">
        <f>IF(MIN($K36:$O36)=N36,IF(SUM($P36:R36)=1,0,1),0)</f>
        <v>0</v>
      </c>
      <c r="T36" s="4">
        <f t="shared" si="25"/>
        <v>33862.399999999994</v>
      </c>
      <c r="U36" s="6">
        <f t="shared" si="2"/>
        <v>9</v>
      </c>
      <c r="V36" s="6">
        <f t="shared" si="3"/>
        <v>24</v>
      </c>
      <c r="W36" s="6">
        <f t="shared" si="4"/>
        <v>22.399999999994179</v>
      </c>
      <c r="X36" s="4" t="str">
        <f t="shared" si="5"/>
        <v>16:24:22</v>
      </c>
      <c r="Y36" s="4">
        <f t="shared" si="26"/>
        <v>15489.399999999994</v>
      </c>
      <c r="Z36" s="4">
        <f t="shared" si="30"/>
        <v>34</v>
      </c>
      <c r="AA36" s="4">
        <f t="shared" si="31"/>
        <v>33</v>
      </c>
      <c r="AB36" s="4">
        <f t="shared" si="32"/>
        <v>32</v>
      </c>
      <c r="AC36" s="4">
        <f t="shared" si="24"/>
        <v>31</v>
      </c>
      <c r="AD36" s="4">
        <f t="shared" si="24"/>
        <v>30</v>
      </c>
    </row>
    <row r="37" spans="1:30">
      <c r="A37" s="3">
        <v>36</v>
      </c>
      <c r="B37" s="3" t="s">
        <v>68</v>
      </c>
      <c r="C37" s="4">
        <f t="shared" si="0"/>
        <v>19028</v>
      </c>
      <c r="D37" s="4">
        <f t="shared" si="7"/>
        <v>655</v>
      </c>
      <c r="E37" s="3">
        <v>2862</v>
      </c>
      <c r="F37" s="4">
        <f t="shared" si="27"/>
        <v>31223.199999999997</v>
      </c>
      <c r="G37" s="4">
        <f t="shared" si="18"/>
        <v>31410.799999999996</v>
      </c>
      <c r="H37" s="4">
        <f t="shared" si="19"/>
        <v>33862.399999999994</v>
      </c>
      <c r="I37" s="4">
        <f t="shared" si="20"/>
        <v>30514.399999999994</v>
      </c>
      <c r="J37" s="4">
        <f t="shared" si="21"/>
        <v>30758.799999999999</v>
      </c>
      <c r="K37" s="4">
        <f t="shared" si="28"/>
        <v>12195.199999999997</v>
      </c>
      <c r="L37" s="4">
        <f t="shared" si="29"/>
        <v>12382.799999999996</v>
      </c>
      <c r="M37" s="4">
        <f t="shared" si="33"/>
        <v>14834.399999999994</v>
      </c>
      <c r="N37" s="4">
        <f t="shared" si="23"/>
        <v>11486.399999999994</v>
      </c>
      <c r="O37" s="4">
        <f t="shared" si="23"/>
        <v>11730.8</v>
      </c>
      <c r="P37" s="4">
        <f t="shared" si="13"/>
        <v>0</v>
      </c>
      <c r="Q37" s="4">
        <f>IF(MIN($K37:$O37)=L37,IF(SUM($P37:P37)=1,0,1),0)</f>
        <v>0</v>
      </c>
      <c r="R37" s="4">
        <f>IF(MIN($K37:$O37)=M37,IF(SUM($P37:Q37)=1,0,1),0)</f>
        <v>0</v>
      </c>
      <c r="S37" s="4">
        <f>IF(MIN($K37:$O37)=N37,IF(SUM($P37:R37)=1,0,1),0)</f>
        <v>1</v>
      </c>
      <c r="T37" s="4">
        <f t="shared" si="25"/>
        <v>34085.199999999997</v>
      </c>
      <c r="U37" s="6">
        <f t="shared" si="2"/>
        <v>9</v>
      </c>
      <c r="V37" s="6">
        <f t="shared" si="3"/>
        <v>28</v>
      </c>
      <c r="W37" s="6">
        <f t="shared" si="4"/>
        <v>5.1999999999970896</v>
      </c>
      <c r="X37" s="4" t="str">
        <f t="shared" si="5"/>
        <v>16:28:05</v>
      </c>
      <c r="Y37" s="4">
        <f t="shared" si="26"/>
        <v>15057.199999999997</v>
      </c>
      <c r="Z37" s="4">
        <f t="shared" si="30"/>
        <v>35</v>
      </c>
      <c r="AA37" s="4">
        <f t="shared" si="31"/>
        <v>34</v>
      </c>
      <c r="AB37" s="4">
        <f t="shared" si="32"/>
        <v>33</v>
      </c>
      <c r="AC37" s="4">
        <f t="shared" si="24"/>
        <v>32</v>
      </c>
      <c r="AD37" s="4">
        <f t="shared" si="24"/>
        <v>31</v>
      </c>
    </row>
    <row r="38" spans="1:30">
      <c r="A38" s="3">
        <v>37</v>
      </c>
      <c r="B38" s="3" t="s">
        <v>3</v>
      </c>
      <c r="C38" s="4">
        <f t="shared" si="0"/>
        <v>19513</v>
      </c>
      <c r="D38" s="4">
        <f t="shared" si="7"/>
        <v>485</v>
      </c>
      <c r="E38" s="3">
        <v>3650.4</v>
      </c>
      <c r="F38" s="4">
        <f t="shared" si="27"/>
        <v>31223.199999999997</v>
      </c>
      <c r="G38" s="4">
        <f t="shared" si="18"/>
        <v>31410.799999999996</v>
      </c>
      <c r="H38" s="4">
        <f t="shared" si="19"/>
        <v>34085.199999999997</v>
      </c>
      <c r="I38" s="4">
        <f t="shared" si="20"/>
        <v>34085.199999999997</v>
      </c>
      <c r="J38" s="4">
        <f t="shared" si="21"/>
        <v>30758.799999999999</v>
      </c>
      <c r="K38" s="4">
        <f t="shared" si="28"/>
        <v>11710.199999999997</v>
      </c>
      <c r="L38" s="4">
        <f t="shared" si="29"/>
        <v>11897.799999999996</v>
      </c>
      <c r="M38" s="4">
        <f t="shared" si="33"/>
        <v>14572.199999999997</v>
      </c>
      <c r="N38" s="4">
        <f t="shared" si="23"/>
        <v>14572.199999999997</v>
      </c>
      <c r="O38" s="4">
        <f t="shared" si="23"/>
        <v>11245.8</v>
      </c>
      <c r="P38" s="4">
        <f t="shared" si="13"/>
        <v>0</v>
      </c>
      <c r="Q38" s="4">
        <f>IF(MIN($K38:$O38)=L38,IF(SUM($P38:P38)=1,0,1),0)</f>
        <v>0</v>
      </c>
      <c r="R38" s="4">
        <f>IF(MIN($K38:$O38)=M38,IF(SUM($P38:Q38)=1,0,1),0)</f>
        <v>0</v>
      </c>
      <c r="S38" s="4">
        <f>IF(MIN($K38:$O38)=N38,IF(SUM($P38:R38)=1,0,1),0)</f>
        <v>0</v>
      </c>
      <c r="T38" s="4">
        <f t="shared" si="25"/>
        <v>34873.599999999999</v>
      </c>
      <c r="U38" s="6">
        <f t="shared" si="2"/>
        <v>9</v>
      </c>
      <c r="V38" s="6">
        <f t="shared" si="3"/>
        <v>41</v>
      </c>
      <c r="W38" s="6">
        <f t="shared" si="4"/>
        <v>13.599999999998545</v>
      </c>
      <c r="X38" s="4" t="str">
        <f t="shared" si="5"/>
        <v>16:41:14</v>
      </c>
      <c r="Y38" s="4">
        <f t="shared" si="26"/>
        <v>15360.599999999999</v>
      </c>
      <c r="Z38" s="4">
        <f t="shared" si="30"/>
        <v>36</v>
      </c>
      <c r="AA38" s="4">
        <f t="shared" si="31"/>
        <v>35</v>
      </c>
      <c r="AB38" s="4">
        <f t="shared" si="32"/>
        <v>34</v>
      </c>
      <c r="AC38" s="4">
        <f t="shared" si="24"/>
        <v>33</v>
      </c>
      <c r="AD38" s="4">
        <f t="shared" si="24"/>
        <v>32</v>
      </c>
    </row>
    <row r="39" spans="1:30">
      <c r="A39" s="3">
        <v>38</v>
      </c>
      <c r="B39" s="3" t="s">
        <v>4</v>
      </c>
      <c r="C39" s="4">
        <f t="shared" si="0"/>
        <v>20299</v>
      </c>
      <c r="D39" s="4">
        <f t="shared" si="7"/>
        <v>786</v>
      </c>
      <c r="E39" s="3">
        <v>3024</v>
      </c>
      <c r="F39" s="4">
        <f t="shared" si="27"/>
        <v>31223.199999999997</v>
      </c>
      <c r="G39" s="4">
        <f t="shared" si="18"/>
        <v>31410.799999999996</v>
      </c>
      <c r="H39" s="4">
        <f t="shared" si="19"/>
        <v>34873.599999999999</v>
      </c>
      <c r="I39" s="4">
        <f t="shared" si="20"/>
        <v>34085.199999999997</v>
      </c>
      <c r="J39" s="4">
        <f t="shared" si="21"/>
        <v>34873.599999999999</v>
      </c>
      <c r="K39" s="4">
        <f t="shared" si="28"/>
        <v>10924.199999999997</v>
      </c>
      <c r="L39" s="4">
        <f t="shared" si="29"/>
        <v>11111.799999999996</v>
      </c>
      <c r="M39" s="4">
        <f t="shared" si="33"/>
        <v>14574.599999999999</v>
      </c>
      <c r="N39" s="4">
        <f t="shared" si="23"/>
        <v>13786.199999999997</v>
      </c>
      <c r="O39" s="4">
        <f t="shared" si="23"/>
        <v>14574.599999999999</v>
      </c>
      <c r="P39" s="4">
        <f t="shared" si="13"/>
        <v>1</v>
      </c>
      <c r="Q39" s="4">
        <f>IF(MIN($K39:$O39)=L39,IF(SUM($P39:P39)=1,0,1),0)</f>
        <v>0</v>
      </c>
      <c r="R39" s="4">
        <f>IF(MIN($K39:$O39)=M39,IF(SUM($P39:Q39)=1,0,1),0)</f>
        <v>0</v>
      </c>
      <c r="S39" s="4">
        <f>IF(MIN($K39:$O39)=N39,IF(SUM($P39:R39)=1,0,1),0)</f>
        <v>0</v>
      </c>
      <c r="T39" s="4">
        <f t="shared" si="25"/>
        <v>34247.199999999997</v>
      </c>
      <c r="U39" s="6">
        <f t="shared" si="2"/>
        <v>9</v>
      </c>
      <c r="V39" s="6">
        <f t="shared" si="3"/>
        <v>30</v>
      </c>
      <c r="W39" s="6">
        <f t="shared" si="4"/>
        <v>47.19999999999709</v>
      </c>
      <c r="X39" s="4" t="str">
        <f t="shared" si="5"/>
        <v>16:30:47</v>
      </c>
      <c r="Y39" s="4">
        <f t="shared" si="26"/>
        <v>13948.199999999997</v>
      </c>
      <c r="Z39" s="4">
        <f t="shared" si="30"/>
        <v>37</v>
      </c>
      <c r="AA39" s="4">
        <f t="shared" si="31"/>
        <v>36</v>
      </c>
      <c r="AB39" s="4">
        <f t="shared" si="32"/>
        <v>35</v>
      </c>
      <c r="AC39" s="4">
        <f t="shared" si="24"/>
        <v>34</v>
      </c>
      <c r="AD39" s="4">
        <f t="shared" si="24"/>
        <v>33</v>
      </c>
    </row>
    <row r="40" spans="1:30">
      <c r="A40" s="3">
        <v>39</v>
      </c>
      <c r="B40" s="3" t="s">
        <v>33</v>
      </c>
      <c r="C40" s="4">
        <f t="shared" si="0"/>
        <v>20874</v>
      </c>
      <c r="D40" s="4">
        <f t="shared" si="7"/>
        <v>575</v>
      </c>
      <c r="E40" s="3">
        <v>3618</v>
      </c>
      <c r="F40" s="4">
        <f t="shared" si="27"/>
        <v>34247.199999999997</v>
      </c>
      <c r="G40" s="4">
        <f t="shared" si="18"/>
        <v>31410.799999999996</v>
      </c>
      <c r="H40" s="4">
        <f t="shared" si="19"/>
        <v>34873.599999999999</v>
      </c>
      <c r="I40" s="4">
        <f t="shared" si="20"/>
        <v>34085.199999999997</v>
      </c>
      <c r="J40" s="4">
        <f t="shared" si="21"/>
        <v>34873.599999999999</v>
      </c>
      <c r="K40" s="4">
        <f t="shared" si="28"/>
        <v>13373.199999999997</v>
      </c>
      <c r="L40" s="4">
        <f t="shared" si="29"/>
        <v>10536.799999999996</v>
      </c>
      <c r="M40" s="4">
        <f t="shared" si="33"/>
        <v>13999.599999999999</v>
      </c>
      <c r="N40" s="4">
        <f t="shared" si="23"/>
        <v>13211.199999999997</v>
      </c>
      <c r="O40" s="4">
        <f t="shared" si="23"/>
        <v>13999.599999999999</v>
      </c>
      <c r="P40" s="4">
        <f t="shared" si="13"/>
        <v>0</v>
      </c>
      <c r="Q40" s="4">
        <f>IF(MIN($K40:$O40)=L40,IF(SUM($P40:P40)=1,0,1),0)</f>
        <v>1</v>
      </c>
      <c r="R40" s="4">
        <f>IF(MIN($K40:$O40)=M40,IF(SUM($P40:Q40)=1,0,1),0)</f>
        <v>0</v>
      </c>
      <c r="S40" s="4">
        <f>IF(MIN($K40:$O40)=N40,IF(SUM($P40:R40)=1,0,1),0)</f>
        <v>0</v>
      </c>
      <c r="T40" s="4">
        <f t="shared" si="25"/>
        <v>35028.799999999996</v>
      </c>
      <c r="U40" s="6">
        <f t="shared" si="2"/>
        <v>9</v>
      </c>
      <c r="V40" s="6">
        <f t="shared" si="3"/>
        <v>43</v>
      </c>
      <c r="W40" s="6">
        <f t="shared" si="4"/>
        <v>48.799999999995634</v>
      </c>
      <c r="X40" s="4" t="str">
        <f t="shared" si="5"/>
        <v>16:43:49</v>
      </c>
      <c r="Y40" s="4">
        <f t="shared" si="26"/>
        <v>14154.799999999996</v>
      </c>
      <c r="Z40" s="4">
        <f t="shared" si="30"/>
        <v>38</v>
      </c>
      <c r="AA40" s="4">
        <f t="shared" si="31"/>
        <v>37</v>
      </c>
      <c r="AB40" s="4">
        <f t="shared" si="32"/>
        <v>36</v>
      </c>
      <c r="AC40" s="4">
        <f t="shared" si="24"/>
        <v>35</v>
      </c>
      <c r="AD40" s="4">
        <f t="shared" si="24"/>
        <v>34</v>
      </c>
    </row>
    <row r="41" spans="1:30">
      <c r="A41" s="3">
        <v>40</v>
      </c>
      <c r="B41" s="3" t="s">
        <v>12</v>
      </c>
      <c r="C41" s="4">
        <f t="shared" si="0"/>
        <v>21432</v>
      </c>
      <c r="D41" s="4">
        <f t="shared" si="7"/>
        <v>558</v>
      </c>
      <c r="E41" s="3">
        <v>2883.6</v>
      </c>
      <c r="F41" s="4">
        <f t="shared" si="27"/>
        <v>34247.199999999997</v>
      </c>
      <c r="G41" s="4">
        <f t="shared" si="18"/>
        <v>35028.799999999996</v>
      </c>
      <c r="H41" s="4">
        <f t="shared" si="19"/>
        <v>34873.599999999999</v>
      </c>
      <c r="I41" s="4">
        <f t="shared" si="20"/>
        <v>34085.199999999997</v>
      </c>
      <c r="J41" s="4">
        <f t="shared" si="21"/>
        <v>34873.599999999999</v>
      </c>
      <c r="K41" s="4">
        <f t="shared" si="28"/>
        <v>12815.199999999997</v>
      </c>
      <c r="L41" s="4">
        <f t="shared" si="29"/>
        <v>13596.799999999996</v>
      </c>
      <c r="M41" s="4">
        <f t="shared" si="33"/>
        <v>13441.599999999999</v>
      </c>
      <c r="N41" s="4">
        <f t="shared" si="23"/>
        <v>12653.199999999997</v>
      </c>
      <c r="O41" s="4">
        <f t="shared" si="23"/>
        <v>13441.599999999999</v>
      </c>
      <c r="P41" s="4">
        <f t="shared" si="13"/>
        <v>0</v>
      </c>
      <c r="Q41" s="4">
        <f>IF(MIN($K41:$O41)=L41,IF(SUM($P41:P41)=1,0,1),0)</f>
        <v>0</v>
      </c>
      <c r="R41" s="4">
        <f>IF(MIN($K41:$O41)=M41,IF(SUM($P41:Q41)=1,0,1),0)</f>
        <v>0</v>
      </c>
      <c r="S41" s="4">
        <f>IF(MIN($K41:$O41)=N41,IF(SUM($P41:R41)=1,0,1),0)</f>
        <v>1</v>
      </c>
      <c r="T41" s="4">
        <f t="shared" si="25"/>
        <v>37130.799999999996</v>
      </c>
      <c r="U41" s="6">
        <f t="shared" si="2"/>
        <v>10</v>
      </c>
      <c r="V41" s="6">
        <f t="shared" si="3"/>
        <v>18</v>
      </c>
      <c r="W41" s="6">
        <f t="shared" si="4"/>
        <v>50.799999999995634</v>
      </c>
      <c r="X41" s="4" t="str">
        <f t="shared" si="5"/>
        <v>17:18:51</v>
      </c>
      <c r="Y41" s="4">
        <f t="shared" si="26"/>
        <v>15698.799999999996</v>
      </c>
      <c r="Z41" s="4">
        <f t="shared" si="30"/>
        <v>39</v>
      </c>
      <c r="AA41" s="4">
        <f t="shared" si="31"/>
        <v>38</v>
      </c>
      <c r="AB41" s="4">
        <f t="shared" si="32"/>
        <v>37</v>
      </c>
      <c r="AC41" s="4">
        <f t="shared" si="24"/>
        <v>36</v>
      </c>
      <c r="AD41" s="4">
        <f t="shared" si="24"/>
        <v>35</v>
      </c>
    </row>
    <row r="42" spans="1:30">
      <c r="A42" s="3">
        <v>41</v>
      </c>
      <c r="B42" s="3" t="s">
        <v>37</v>
      </c>
      <c r="C42" s="4">
        <f t="shared" si="0"/>
        <v>22062</v>
      </c>
      <c r="D42" s="4">
        <f t="shared" si="7"/>
        <v>630</v>
      </c>
      <c r="E42" s="3">
        <v>2959.2000000000003</v>
      </c>
      <c r="F42" s="4">
        <f t="shared" si="27"/>
        <v>34247.199999999997</v>
      </c>
      <c r="G42" s="4">
        <f t="shared" si="18"/>
        <v>35028.799999999996</v>
      </c>
      <c r="H42" s="4">
        <f t="shared" si="19"/>
        <v>37130.799999999996</v>
      </c>
      <c r="I42" s="4">
        <f t="shared" si="20"/>
        <v>37130.799999999996</v>
      </c>
      <c r="J42" s="4">
        <f t="shared" si="21"/>
        <v>34873.599999999999</v>
      </c>
      <c r="K42" s="4">
        <f t="shared" si="28"/>
        <v>12185.199999999997</v>
      </c>
      <c r="L42" s="4">
        <f t="shared" si="29"/>
        <v>12966.799999999996</v>
      </c>
      <c r="M42" s="4">
        <f t="shared" si="33"/>
        <v>15068.799999999996</v>
      </c>
      <c r="N42" s="4">
        <f t="shared" si="23"/>
        <v>15068.799999999996</v>
      </c>
      <c r="O42" s="4">
        <f t="shared" si="23"/>
        <v>12811.599999999999</v>
      </c>
      <c r="P42" s="4">
        <f t="shared" si="13"/>
        <v>1</v>
      </c>
      <c r="Q42" s="4">
        <f>IF(MIN($K42:$O42)=L42,IF(SUM($P42:P42)=1,0,1),0)</f>
        <v>0</v>
      </c>
      <c r="R42" s="4">
        <f>IF(MIN($K42:$O42)=M42,IF(SUM($P42:Q42)=1,0,1),0)</f>
        <v>0</v>
      </c>
      <c r="S42" s="4">
        <f>IF(MIN($K42:$O42)=N42,IF(SUM($P42:R42)=1,0,1),0)</f>
        <v>0</v>
      </c>
      <c r="T42" s="4">
        <f t="shared" si="25"/>
        <v>37206.399999999994</v>
      </c>
      <c r="U42" s="6">
        <f t="shared" si="2"/>
        <v>10</v>
      </c>
      <c r="V42" s="6">
        <f t="shared" si="3"/>
        <v>20</v>
      </c>
      <c r="W42" s="6">
        <f t="shared" si="4"/>
        <v>6.3999999999941792</v>
      </c>
      <c r="X42" s="4" t="str">
        <f t="shared" si="5"/>
        <v>17:20:06</v>
      </c>
      <c r="Y42" s="4">
        <f t="shared" si="26"/>
        <v>15144.399999999994</v>
      </c>
      <c r="Z42" s="4">
        <f t="shared" si="30"/>
        <v>40</v>
      </c>
      <c r="AA42" s="4">
        <f t="shared" si="31"/>
        <v>39</v>
      </c>
      <c r="AB42" s="4">
        <f t="shared" si="32"/>
        <v>38</v>
      </c>
      <c r="AC42" s="4">
        <f t="shared" si="24"/>
        <v>37</v>
      </c>
      <c r="AD42" s="4">
        <f t="shared" si="24"/>
        <v>36</v>
      </c>
    </row>
    <row r="43" spans="1:30">
      <c r="A43" s="3">
        <v>42</v>
      </c>
      <c r="B43" s="3" t="s">
        <v>35</v>
      </c>
      <c r="C43" s="4">
        <f t="shared" si="0"/>
        <v>22736</v>
      </c>
      <c r="D43" s="4">
        <f t="shared" si="7"/>
        <v>674</v>
      </c>
      <c r="E43" s="3">
        <v>3304.8</v>
      </c>
      <c r="F43" s="4">
        <f t="shared" si="27"/>
        <v>37206.399999999994</v>
      </c>
      <c r="G43" s="4">
        <f t="shared" si="18"/>
        <v>35028.799999999996</v>
      </c>
      <c r="H43" s="4">
        <f t="shared" si="19"/>
        <v>37130.799999999996</v>
      </c>
      <c r="I43" s="4">
        <f t="shared" si="20"/>
        <v>37130.799999999996</v>
      </c>
      <c r="J43" s="4">
        <f t="shared" si="21"/>
        <v>34873.599999999999</v>
      </c>
      <c r="K43" s="4">
        <f t="shared" si="28"/>
        <v>14470.399999999994</v>
      </c>
      <c r="L43" s="4">
        <f t="shared" si="29"/>
        <v>12292.799999999996</v>
      </c>
      <c r="M43" s="4">
        <f t="shared" si="33"/>
        <v>14394.799999999996</v>
      </c>
      <c r="N43" s="4">
        <f t="shared" si="23"/>
        <v>14394.799999999996</v>
      </c>
      <c r="O43" s="4">
        <f t="shared" si="23"/>
        <v>12137.599999999999</v>
      </c>
      <c r="P43" s="4">
        <f t="shared" si="13"/>
        <v>0</v>
      </c>
      <c r="Q43" s="4">
        <f>IF(MIN($K43:$O43)=L43,IF(SUM($P43:P43)=1,0,1),0)</f>
        <v>0</v>
      </c>
      <c r="R43" s="4">
        <f>IF(MIN($K43:$O43)=M43,IF(SUM($P43:Q43)=1,0,1),0)</f>
        <v>0</v>
      </c>
      <c r="S43" s="4">
        <f>IF(MIN($K43:$O43)=N43,IF(SUM($P43:R43)=1,0,1),0)</f>
        <v>0</v>
      </c>
      <c r="T43" s="4">
        <f t="shared" si="25"/>
        <v>38333.599999999991</v>
      </c>
      <c r="U43" s="6">
        <f t="shared" si="2"/>
        <v>10</v>
      </c>
      <c r="V43" s="6">
        <f t="shared" si="3"/>
        <v>38</v>
      </c>
      <c r="W43" s="6">
        <f t="shared" si="4"/>
        <v>53.599999999991269</v>
      </c>
      <c r="X43" s="4" t="str">
        <f t="shared" si="5"/>
        <v>17:38:54</v>
      </c>
      <c r="Y43" s="4">
        <f t="shared" si="26"/>
        <v>15597.599999999991</v>
      </c>
      <c r="Z43" s="4">
        <f t="shared" si="30"/>
        <v>41</v>
      </c>
      <c r="AA43" s="4">
        <f t="shared" si="31"/>
        <v>40</v>
      </c>
      <c r="AB43" s="4">
        <f t="shared" si="32"/>
        <v>39</v>
      </c>
      <c r="AC43" s="4">
        <f t="shared" si="24"/>
        <v>38</v>
      </c>
      <c r="AD43" s="4">
        <f t="shared" si="24"/>
        <v>37</v>
      </c>
    </row>
    <row r="44" spans="1:30">
      <c r="A44" s="3">
        <v>43</v>
      </c>
      <c r="B44" s="3" t="s">
        <v>54</v>
      </c>
      <c r="C44" s="4">
        <f t="shared" si="0"/>
        <v>23359</v>
      </c>
      <c r="D44" s="4">
        <f t="shared" si="7"/>
        <v>623</v>
      </c>
      <c r="E44" s="3">
        <v>3510</v>
      </c>
      <c r="F44" s="4">
        <f t="shared" si="27"/>
        <v>37206.399999999994</v>
      </c>
      <c r="G44" s="4">
        <f t="shared" si="18"/>
        <v>35028.799999999996</v>
      </c>
      <c r="H44" s="4">
        <f t="shared" si="19"/>
        <v>38333.599999999991</v>
      </c>
      <c r="I44" s="4">
        <f t="shared" si="20"/>
        <v>37130.799999999996</v>
      </c>
      <c r="J44" s="4">
        <f t="shared" si="21"/>
        <v>38333.599999999991</v>
      </c>
      <c r="K44" s="4">
        <f t="shared" si="28"/>
        <v>13847.399999999994</v>
      </c>
      <c r="L44" s="4">
        <f t="shared" si="29"/>
        <v>11669.799999999996</v>
      </c>
      <c r="M44" s="4">
        <f t="shared" si="33"/>
        <v>14974.599999999991</v>
      </c>
      <c r="N44" s="4">
        <f t="shared" si="23"/>
        <v>13771.799999999996</v>
      </c>
      <c r="O44" s="4">
        <f t="shared" si="23"/>
        <v>14974.599999999991</v>
      </c>
      <c r="P44" s="4">
        <f t="shared" si="13"/>
        <v>0</v>
      </c>
      <c r="Q44" s="4">
        <f>IF(MIN($K44:$O44)=L44,IF(SUM($P44:P44)=1,0,1),0)</f>
        <v>1</v>
      </c>
      <c r="R44" s="4">
        <f>IF(MIN($K44:$O44)=M44,IF(SUM($P44:Q44)=1,0,1),0)</f>
        <v>0</v>
      </c>
      <c r="S44" s="4">
        <f>IF(MIN($K44:$O44)=N44,IF(SUM($P44:R44)=1,0,1),0)</f>
        <v>0</v>
      </c>
      <c r="T44" s="4">
        <f t="shared" si="25"/>
        <v>38538.799999999996</v>
      </c>
      <c r="U44" s="6">
        <f t="shared" si="2"/>
        <v>10</v>
      </c>
      <c r="V44" s="6">
        <f t="shared" si="3"/>
        <v>42</v>
      </c>
      <c r="W44" s="6">
        <f t="shared" si="4"/>
        <v>18.799999999995634</v>
      </c>
      <c r="X44" s="4" t="str">
        <f t="shared" si="5"/>
        <v>17:42:19</v>
      </c>
      <c r="Y44" s="4">
        <f t="shared" si="26"/>
        <v>15179.799999999996</v>
      </c>
      <c r="Z44" s="4">
        <f t="shared" si="30"/>
        <v>42</v>
      </c>
      <c r="AA44" s="4">
        <f t="shared" si="31"/>
        <v>41</v>
      </c>
      <c r="AB44" s="4">
        <f t="shared" si="32"/>
        <v>40</v>
      </c>
      <c r="AC44" s="4">
        <f t="shared" si="24"/>
        <v>39</v>
      </c>
      <c r="AD44" s="4">
        <f t="shared" si="24"/>
        <v>38</v>
      </c>
    </row>
    <row r="45" spans="1:30">
      <c r="A45" s="3">
        <v>44</v>
      </c>
      <c r="B45" s="3" t="s">
        <v>29</v>
      </c>
      <c r="C45" s="4">
        <f t="shared" si="0"/>
        <v>23541</v>
      </c>
      <c r="D45" s="4">
        <f t="shared" si="7"/>
        <v>182</v>
      </c>
      <c r="E45" s="3">
        <v>4060.8</v>
      </c>
      <c r="F45" s="4">
        <f t="shared" si="27"/>
        <v>37206.399999999994</v>
      </c>
      <c r="G45" s="4">
        <f t="shared" si="18"/>
        <v>38538.799999999996</v>
      </c>
      <c r="H45" s="4">
        <f t="shared" si="19"/>
        <v>38333.599999999991</v>
      </c>
      <c r="I45" s="4">
        <f t="shared" si="20"/>
        <v>37130.799999999996</v>
      </c>
      <c r="J45" s="4">
        <f t="shared" si="21"/>
        <v>38333.599999999991</v>
      </c>
      <c r="K45" s="4">
        <f t="shared" si="28"/>
        <v>13665.399999999994</v>
      </c>
      <c r="L45" s="4">
        <f t="shared" si="29"/>
        <v>14997.799999999996</v>
      </c>
      <c r="M45" s="4">
        <f t="shared" si="33"/>
        <v>14792.599999999991</v>
      </c>
      <c r="N45" s="4">
        <f t="shared" si="23"/>
        <v>13589.799999999996</v>
      </c>
      <c r="O45" s="4">
        <f t="shared" si="23"/>
        <v>14792.599999999991</v>
      </c>
      <c r="P45" s="4">
        <f t="shared" si="13"/>
        <v>0</v>
      </c>
      <c r="Q45" s="4">
        <f>IF(MIN($K45:$O45)=L45,IF(SUM($P45:P45)=1,0,1),0)</f>
        <v>0</v>
      </c>
      <c r="R45" s="4">
        <f>IF(MIN($K45:$O45)=M45,IF(SUM($P45:Q45)=1,0,1),0)</f>
        <v>0</v>
      </c>
      <c r="S45" s="4">
        <f>IF(MIN($K45:$O45)=N45,IF(SUM($P45:R45)=1,0,1),0)</f>
        <v>1</v>
      </c>
      <c r="T45" s="4">
        <f t="shared" si="25"/>
        <v>41267.199999999997</v>
      </c>
      <c r="U45" s="6">
        <f t="shared" si="2"/>
        <v>11</v>
      </c>
      <c r="V45" s="6">
        <f t="shared" si="3"/>
        <v>27</v>
      </c>
      <c r="W45" s="6">
        <f t="shared" si="4"/>
        <v>47.19999999999709</v>
      </c>
      <c r="X45" s="4" t="str">
        <f t="shared" si="5"/>
        <v>18:27:47</v>
      </c>
      <c r="Y45" s="4">
        <f t="shared" si="26"/>
        <v>17726.199999999997</v>
      </c>
      <c r="Z45" s="4">
        <f t="shared" si="30"/>
        <v>43</v>
      </c>
      <c r="AA45" s="4">
        <f t="shared" si="31"/>
        <v>42</v>
      </c>
      <c r="AB45" s="4">
        <f t="shared" si="32"/>
        <v>41</v>
      </c>
      <c r="AC45" s="4">
        <f t="shared" si="24"/>
        <v>40</v>
      </c>
      <c r="AD45" s="4">
        <f t="shared" si="24"/>
        <v>39</v>
      </c>
    </row>
    <row r="46" spans="1:30">
      <c r="A46" s="3">
        <v>45</v>
      </c>
      <c r="B46" s="3" t="s">
        <v>17</v>
      </c>
      <c r="C46" s="4">
        <f t="shared" si="0"/>
        <v>24647</v>
      </c>
      <c r="D46" s="4">
        <f t="shared" si="7"/>
        <v>1106</v>
      </c>
      <c r="E46" s="3">
        <v>2872.8</v>
      </c>
      <c r="F46" s="4">
        <f t="shared" si="27"/>
        <v>37206.399999999994</v>
      </c>
      <c r="G46" s="4">
        <f t="shared" si="18"/>
        <v>38538.799999999996</v>
      </c>
      <c r="H46" s="4">
        <f t="shared" si="19"/>
        <v>41267.199999999997</v>
      </c>
      <c r="I46" s="4">
        <f t="shared" si="20"/>
        <v>41267.199999999997</v>
      </c>
      <c r="J46" s="4">
        <f t="shared" si="21"/>
        <v>38333.599999999991</v>
      </c>
      <c r="K46" s="4">
        <f t="shared" si="28"/>
        <v>12559.399999999994</v>
      </c>
      <c r="L46" s="4">
        <f t="shared" si="29"/>
        <v>13891.799999999996</v>
      </c>
      <c r="M46" s="4">
        <f t="shared" si="33"/>
        <v>16620.199999999997</v>
      </c>
      <c r="N46" s="4">
        <f t="shared" si="23"/>
        <v>16620.199999999997</v>
      </c>
      <c r="O46" s="4">
        <f t="shared" si="23"/>
        <v>13686.599999999991</v>
      </c>
      <c r="P46" s="4">
        <f t="shared" si="13"/>
        <v>1</v>
      </c>
      <c r="Q46" s="4">
        <f>IF(MIN($K46:$O46)=L46,IF(SUM($P46:P46)=1,0,1),0)</f>
        <v>0</v>
      </c>
      <c r="R46" s="4">
        <f>IF(MIN($K46:$O46)=M46,IF(SUM($P46:Q46)=1,0,1),0)</f>
        <v>0</v>
      </c>
      <c r="S46" s="4">
        <f>IF(MIN($K46:$O46)=N46,IF(SUM($P46:R46)=1,0,1),0)</f>
        <v>0</v>
      </c>
      <c r="T46" s="4">
        <f t="shared" si="25"/>
        <v>40079.199999999997</v>
      </c>
      <c r="U46" s="6">
        <f t="shared" si="2"/>
        <v>11</v>
      </c>
      <c r="V46" s="6">
        <f t="shared" si="3"/>
        <v>7</v>
      </c>
      <c r="W46" s="6">
        <f t="shared" si="4"/>
        <v>59.19999999999709</v>
      </c>
      <c r="X46" s="4" t="str">
        <f t="shared" si="5"/>
        <v>18:07:59</v>
      </c>
      <c r="Y46" s="4">
        <f t="shared" si="26"/>
        <v>15432.199999999997</v>
      </c>
      <c r="Z46" s="4">
        <f t="shared" si="30"/>
        <v>44</v>
      </c>
      <c r="AA46" s="4">
        <f t="shared" si="31"/>
        <v>43</v>
      </c>
      <c r="AB46" s="4">
        <f t="shared" si="32"/>
        <v>42</v>
      </c>
      <c r="AC46" s="4">
        <f t="shared" si="24"/>
        <v>41</v>
      </c>
      <c r="AD46" s="4">
        <f t="shared" si="24"/>
        <v>40</v>
      </c>
    </row>
    <row r="47" spans="1:30">
      <c r="A47" s="3">
        <v>46</v>
      </c>
      <c r="B47" s="3" t="s">
        <v>59</v>
      </c>
      <c r="C47" s="4">
        <f t="shared" si="0"/>
        <v>25396</v>
      </c>
      <c r="D47" s="4">
        <f t="shared" si="7"/>
        <v>749</v>
      </c>
      <c r="E47" s="3">
        <v>3153.6</v>
      </c>
      <c r="F47" s="4">
        <f t="shared" si="27"/>
        <v>40079.199999999997</v>
      </c>
      <c r="G47" s="4">
        <f t="shared" si="18"/>
        <v>38538.799999999996</v>
      </c>
      <c r="H47" s="4">
        <f t="shared" si="19"/>
        <v>41267.199999999997</v>
      </c>
      <c r="I47" s="4">
        <f t="shared" si="20"/>
        <v>41267.199999999997</v>
      </c>
      <c r="J47" s="4">
        <f t="shared" si="21"/>
        <v>38333.599999999991</v>
      </c>
      <c r="K47" s="4">
        <f t="shared" si="28"/>
        <v>14683.199999999997</v>
      </c>
      <c r="L47" s="4">
        <f t="shared" si="29"/>
        <v>13142.799999999996</v>
      </c>
      <c r="M47" s="4">
        <f t="shared" si="33"/>
        <v>15871.199999999997</v>
      </c>
      <c r="N47" s="4">
        <f t="shared" si="23"/>
        <v>15871.199999999997</v>
      </c>
      <c r="O47" s="4">
        <f t="shared" si="23"/>
        <v>12937.599999999991</v>
      </c>
      <c r="P47" s="4">
        <f t="shared" si="13"/>
        <v>0</v>
      </c>
      <c r="Q47" s="4">
        <f>IF(MIN($K47:$O47)=L47,IF(SUM($P47:P47)=1,0,1),0)</f>
        <v>0</v>
      </c>
      <c r="R47" s="4">
        <f>IF(MIN($K47:$O47)=M47,IF(SUM($P47:Q47)=1,0,1),0)</f>
        <v>0</v>
      </c>
      <c r="S47" s="4">
        <f>IF(MIN($K47:$O47)=N47,IF(SUM($P47:R47)=1,0,1),0)</f>
        <v>0</v>
      </c>
      <c r="T47" s="4">
        <f t="shared" si="25"/>
        <v>41692.399999999994</v>
      </c>
      <c r="U47" s="6">
        <f t="shared" si="2"/>
        <v>11</v>
      </c>
      <c r="V47" s="6">
        <f t="shared" si="3"/>
        <v>34</v>
      </c>
      <c r="W47" s="6">
        <f t="shared" si="4"/>
        <v>52.399999999994179</v>
      </c>
      <c r="X47" s="4" t="str">
        <f t="shared" si="5"/>
        <v>18:34:52</v>
      </c>
      <c r="Y47" s="4">
        <f t="shared" si="26"/>
        <v>16296.399999999994</v>
      </c>
      <c r="Z47" s="4">
        <f t="shared" si="30"/>
        <v>45</v>
      </c>
      <c r="AA47" s="4">
        <f t="shared" si="31"/>
        <v>44</v>
      </c>
      <c r="AB47" s="4">
        <f t="shared" si="32"/>
        <v>43</v>
      </c>
      <c r="AC47" s="4">
        <f t="shared" si="24"/>
        <v>42</v>
      </c>
      <c r="AD47" s="4">
        <f t="shared" si="24"/>
        <v>41</v>
      </c>
    </row>
    <row r="48" spans="1:30">
      <c r="A48" s="3">
        <v>47</v>
      </c>
      <c r="B48" s="3" t="s">
        <v>41</v>
      </c>
      <c r="C48" s="4">
        <f t="shared" si="0"/>
        <v>25919</v>
      </c>
      <c r="D48" s="4">
        <f t="shared" si="7"/>
        <v>523</v>
      </c>
      <c r="E48" s="3">
        <v>2991.6</v>
      </c>
      <c r="F48" s="4">
        <f t="shared" si="27"/>
        <v>40079.199999999997</v>
      </c>
      <c r="G48" s="4">
        <f t="shared" si="18"/>
        <v>38538.799999999996</v>
      </c>
      <c r="H48" s="4">
        <f t="shared" si="19"/>
        <v>41692.399999999994</v>
      </c>
      <c r="I48" s="4">
        <f t="shared" si="20"/>
        <v>41267.199999999997</v>
      </c>
      <c r="J48" s="4">
        <f t="shared" si="21"/>
        <v>41692.399999999994</v>
      </c>
      <c r="K48" s="4">
        <f t="shared" si="28"/>
        <v>14160.199999999997</v>
      </c>
      <c r="L48" s="4">
        <f t="shared" si="29"/>
        <v>12619.799999999996</v>
      </c>
      <c r="M48" s="4">
        <f t="shared" si="33"/>
        <v>15773.399999999994</v>
      </c>
      <c r="N48" s="4">
        <f t="shared" si="23"/>
        <v>15348.199999999997</v>
      </c>
      <c r="O48" s="4">
        <f t="shared" si="23"/>
        <v>15773.399999999994</v>
      </c>
      <c r="P48" s="4">
        <f t="shared" si="13"/>
        <v>0</v>
      </c>
      <c r="Q48" s="4">
        <f>IF(MIN($K48:$O48)=L48,IF(SUM($P48:P48)=1,0,1),0)</f>
        <v>1</v>
      </c>
      <c r="R48" s="4">
        <f>IF(MIN($K48:$O48)=M48,IF(SUM($P48:Q48)=1,0,1),0)</f>
        <v>0</v>
      </c>
      <c r="S48" s="4">
        <f>IF(MIN($K48:$O48)=N48,IF(SUM($P48:R48)=1,0,1),0)</f>
        <v>0</v>
      </c>
      <c r="T48" s="4">
        <f t="shared" si="25"/>
        <v>41530.399999999994</v>
      </c>
      <c r="U48" s="6">
        <f t="shared" si="2"/>
        <v>11</v>
      </c>
      <c r="V48" s="6">
        <f t="shared" si="3"/>
        <v>32</v>
      </c>
      <c r="W48" s="6">
        <f t="shared" si="4"/>
        <v>10.399999999994179</v>
      </c>
      <c r="X48" s="4" t="str">
        <f t="shared" si="5"/>
        <v>18:32:10</v>
      </c>
      <c r="Y48" s="4">
        <f t="shared" si="26"/>
        <v>15611.399999999994</v>
      </c>
      <c r="Z48" s="4">
        <f t="shared" si="30"/>
        <v>46</v>
      </c>
      <c r="AA48" s="4">
        <f t="shared" si="31"/>
        <v>45</v>
      </c>
      <c r="AB48" s="4">
        <f t="shared" si="32"/>
        <v>44</v>
      </c>
      <c r="AC48" s="4">
        <f t="shared" si="24"/>
        <v>43</v>
      </c>
      <c r="AD48" s="4">
        <f t="shared" si="24"/>
        <v>42</v>
      </c>
    </row>
    <row r="49" spans="1:30">
      <c r="A49" s="3">
        <v>48</v>
      </c>
      <c r="B49" s="3" t="s">
        <v>5</v>
      </c>
      <c r="C49" s="4">
        <f t="shared" si="0"/>
        <v>26587</v>
      </c>
      <c r="D49" s="4">
        <f t="shared" si="7"/>
        <v>668</v>
      </c>
      <c r="E49" s="3">
        <v>2970</v>
      </c>
      <c r="F49" s="4">
        <f t="shared" si="27"/>
        <v>40079.199999999997</v>
      </c>
      <c r="G49" s="4">
        <f t="shared" si="18"/>
        <v>41530.399999999994</v>
      </c>
      <c r="H49" s="4">
        <f t="shared" si="19"/>
        <v>41692.399999999994</v>
      </c>
      <c r="I49" s="4">
        <f t="shared" si="20"/>
        <v>41267.199999999997</v>
      </c>
      <c r="J49" s="4">
        <f t="shared" si="21"/>
        <v>41692.399999999994</v>
      </c>
      <c r="K49" s="4">
        <f t="shared" si="28"/>
        <v>13492.199999999997</v>
      </c>
      <c r="L49" s="4">
        <f t="shared" si="29"/>
        <v>14943.399999999994</v>
      </c>
      <c r="M49" s="4">
        <f t="shared" si="33"/>
        <v>15105.399999999994</v>
      </c>
      <c r="N49" s="4">
        <f t="shared" si="23"/>
        <v>14680.199999999997</v>
      </c>
      <c r="O49" s="4">
        <f t="shared" si="23"/>
        <v>15105.399999999994</v>
      </c>
      <c r="P49" s="4">
        <f t="shared" si="13"/>
        <v>1</v>
      </c>
      <c r="Q49" s="4">
        <f>IF(MIN($K49:$O49)=L49,IF(SUM($P49:P49)=1,0,1),0)</f>
        <v>0</v>
      </c>
      <c r="R49" s="4">
        <f>IF(MIN($K49:$O49)=M49,IF(SUM($P49:Q49)=1,0,1),0)</f>
        <v>0</v>
      </c>
      <c r="S49" s="4">
        <f>IF(MIN($K49:$O49)=N49,IF(SUM($P49:R49)=1,0,1),0)</f>
        <v>0</v>
      </c>
      <c r="T49" s="4">
        <f t="shared" si="25"/>
        <v>43049.2</v>
      </c>
      <c r="U49" s="6">
        <f t="shared" si="2"/>
        <v>11</v>
      </c>
      <c r="V49" s="6">
        <f t="shared" si="3"/>
        <v>57</v>
      </c>
      <c r="W49" s="6">
        <f t="shared" si="4"/>
        <v>29.19999999999709</v>
      </c>
      <c r="X49" s="4" t="str">
        <f t="shared" si="5"/>
        <v>18:57:29</v>
      </c>
      <c r="Y49" s="4">
        <f t="shared" si="26"/>
        <v>16462.199999999997</v>
      </c>
      <c r="Z49" s="4">
        <f t="shared" si="30"/>
        <v>47</v>
      </c>
      <c r="AA49" s="4">
        <f t="shared" si="31"/>
        <v>46</v>
      </c>
      <c r="AB49" s="4">
        <f t="shared" si="32"/>
        <v>45</v>
      </c>
      <c r="AC49" s="4">
        <f t="shared" si="24"/>
        <v>44</v>
      </c>
      <c r="AD49" s="4">
        <f t="shared" si="24"/>
        <v>43</v>
      </c>
    </row>
    <row r="50" spans="1:30">
      <c r="A50" s="3">
        <v>49</v>
      </c>
      <c r="B50" s="3" t="s">
        <v>31</v>
      </c>
      <c r="C50" s="4">
        <f t="shared" si="0"/>
        <v>27021</v>
      </c>
      <c r="D50" s="4">
        <f t="shared" si="7"/>
        <v>434</v>
      </c>
      <c r="E50" s="3">
        <v>3758.4</v>
      </c>
      <c r="F50" s="4">
        <f t="shared" si="27"/>
        <v>43049.2</v>
      </c>
      <c r="G50" s="4">
        <f t="shared" si="18"/>
        <v>41530.399999999994</v>
      </c>
      <c r="H50" s="4">
        <f t="shared" si="19"/>
        <v>41692.399999999994</v>
      </c>
      <c r="I50" s="4">
        <f t="shared" si="20"/>
        <v>41267.199999999997</v>
      </c>
      <c r="J50" s="4">
        <f t="shared" si="21"/>
        <v>41692.399999999994</v>
      </c>
      <c r="K50" s="4">
        <f t="shared" si="28"/>
        <v>16028.199999999997</v>
      </c>
      <c r="L50" s="4">
        <f t="shared" si="29"/>
        <v>14509.399999999994</v>
      </c>
      <c r="M50" s="4">
        <f t="shared" si="33"/>
        <v>14671.399999999994</v>
      </c>
      <c r="N50" s="4">
        <f t="shared" si="23"/>
        <v>14246.199999999997</v>
      </c>
      <c r="O50" s="4">
        <f t="shared" si="23"/>
        <v>14671.399999999994</v>
      </c>
      <c r="P50" s="4">
        <f t="shared" si="13"/>
        <v>0</v>
      </c>
      <c r="Q50" s="4">
        <f>IF(MIN($K50:$O50)=L50,IF(SUM($P50:P50)=1,0,1),0)</f>
        <v>0</v>
      </c>
      <c r="R50" s="4">
        <f>IF(MIN($K50:$O50)=M50,IF(SUM($P50:Q50)=1,0,1),0)</f>
        <v>0</v>
      </c>
      <c r="S50" s="4">
        <f>IF(MIN($K50:$O50)=N50,IF(SUM($P50:R50)=1,0,1),0)</f>
        <v>1</v>
      </c>
      <c r="T50" s="4">
        <f t="shared" si="25"/>
        <v>45288.799999999996</v>
      </c>
      <c r="U50" s="6">
        <f t="shared" si="2"/>
        <v>12</v>
      </c>
      <c r="V50" s="6">
        <f t="shared" si="3"/>
        <v>34</v>
      </c>
      <c r="W50" s="6">
        <f t="shared" si="4"/>
        <v>48.799999999995634</v>
      </c>
      <c r="X50" s="4" t="str">
        <f t="shared" si="5"/>
        <v>19:34:49</v>
      </c>
      <c r="Y50" s="4">
        <f t="shared" si="26"/>
        <v>18267.799999999996</v>
      </c>
      <c r="Z50" s="4">
        <f t="shared" si="30"/>
        <v>48</v>
      </c>
      <c r="AA50" s="4">
        <f t="shared" si="31"/>
        <v>47</v>
      </c>
      <c r="AB50" s="4">
        <f t="shared" si="32"/>
        <v>46</v>
      </c>
      <c r="AC50" s="4">
        <f t="shared" si="24"/>
        <v>45</v>
      </c>
      <c r="AD50" s="4">
        <f t="shared" si="24"/>
        <v>44</v>
      </c>
    </row>
    <row r="51" spans="1:30">
      <c r="A51" s="3">
        <v>50</v>
      </c>
      <c r="B51" s="3" t="s">
        <v>20</v>
      </c>
      <c r="C51" s="4">
        <f t="shared" si="0"/>
        <v>27854</v>
      </c>
      <c r="D51" s="4">
        <f t="shared" si="7"/>
        <v>833</v>
      </c>
      <c r="E51" s="3">
        <v>4050</v>
      </c>
      <c r="F51" s="4">
        <f t="shared" si="27"/>
        <v>43049.2</v>
      </c>
      <c r="G51" s="4">
        <f t="shared" si="18"/>
        <v>41530.399999999994</v>
      </c>
      <c r="H51" s="4">
        <f t="shared" si="19"/>
        <v>45288.799999999996</v>
      </c>
      <c r="I51" s="4">
        <f t="shared" si="20"/>
        <v>45288.799999999996</v>
      </c>
      <c r="J51" s="4">
        <f t="shared" si="21"/>
        <v>41692.399999999994</v>
      </c>
      <c r="K51" s="4">
        <f t="shared" si="28"/>
        <v>15195.199999999997</v>
      </c>
      <c r="L51" s="4">
        <f t="shared" si="29"/>
        <v>13676.399999999994</v>
      </c>
      <c r="M51" s="4">
        <f t="shared" si="33"/>
        <v>17434.799999999996</v>
      </c>
      <c r="N51" s="4">
        <f t="shared" si="23"/>
        <v>17434.799999999996</v>
      </c>
      <c r="O51" s="4">
        <f t="shared" si="23"/>
        <v>13838.399999999994</v>
      </c>
      <c r="P51" s="4">
        <f t="shared" si="13"/>
        <v>0</v>
      </c>
      <c r="Q51" s="4">
        <f>IF(MIN($K51:$O51)=L51,IF(SUM($P51:P51)=1,0,1),0)</f>
        <v>1</v>
      </c>
      <c r="R51" s="4">
        <f>IF(MIN($K51:$O51)=M51,IF(SUM($P51:Q51)=1,0,1),0)</f>
        <v>0</v>
      </c>
      <c r="S51" s="4">
        <f>IF(MIN($K51:$O51)=N51,IF(SUM($P51:R51)=1,0,1),0)</f>
        <v>0</v>
      </c>
      <c r="T51" s="4">
        <f t="shared" si="25"/>
        <v>45580.399999999994</v>
      </c>
      <c r="U51" s="6">
        <f t="shared" si="2"/>
        <v>12</v>
      </c>
      <c r="V51" s="6">
        <f t="shared" si="3"/>
        <v>39</v>
      </c>
      <c r="W51" s="6">
        <f t="shared" si="4"/>
        <v>40.399999999994179</v>
      </c>
      <c r="X51" s="4" t="str">
        <f t="shared" si="5"/>
        <v>19:39:40</v>
      </c>
      <c r="Y51" s="4">
        <f t="shared" si="26"/>
        <v>17726.399999999994</v>
      </c>
      <c r="Z51" s="4">
        <f t="shared" si="30"/>
        <v>49</v>
      </c>
      <c r="AA51" s="4">
        <f t="shared" si="31"/>
        <v>48</v>
      </c>
      <c r="AB51" s="4">
        <f t="shared" si="32"/>
        <v>47</v>
      </c>
      <c r="AC51" s="4">
        <f t="shared" si="24"/>
        <v>46</v>
      </c>
      <c r="AD51" s="4">
        <f t="shared" si="24"/>
        <v>45</v>
      </c>
    </row>
    <row r="52" spans="1:30">
      <c r="A52" s="3">
        <v>51</v>
      </c>
      <c r="B52" s="3" t="s">
        <v>21</v>
      </c>
      <c r="C52" s="4">
        <f t="shared" si="0"/>
        <v>28083</v>
      </c>
      <c r="D52" s="4">
        <f t="shared" si="7"/>
        <v>229</v>
      </c>
      <c r="E52" s="3">
        <v>3780</v>
      </c>
      <c r="F52" s="4">
        <f t="shared" si="27"/>
        <v>43049.2</v>
      </c>
      <c r="G52" s="4">
        <f t="shared" si="18"/>
        <v>45580.399999999994</v>
      </c>
      <c r="H52" s="4">
        <f t="shared" si="19"/>
        <v>45288.799999999996</v>
      </c>
      <c r="I52" s="4">
        <f t="shared" si="20"/>
        <v>45288.799999999996</v>
      </c>
      <c r="J52" s="4">
        <f t="shared" si="21"/>
        <v>41692.399999999994</v>
      </c>
      <c r="K52" s="4">
        <f t="shared" si="28"/>
        <v>14966.199999999997</v>
      </c>
      <c r="L52" s="4">
        <f t="shared" si="29"/>
        <v>17497.399999999994</v>
      </c>
      <c r="M52" s="4">
        <f t="shared" si="33"/>
        <v>17205.799999999996</v>
      </c>
      <c r="N52" s="4">
        <f t="shared" si="23"/>
        <v>17205.799999999996</v>
      </c>
      <c r="O52" s="4">
        <f t="shared" si="23"/>
        <v>13609.399999999994</v>
      </c>
      <c r="P52" s="4">
        <f t="shared" si="13"/>
        <v>0</v>
      </c>
      <c r="Q52" s="4">
        <f>IF(MIN($K52:$O52)=L52,IF(SUM($P52:P52)=1,0,1),0)</f>
        <v>0</v>
      </c>
      <c r="R52" s="4">
        <f>IF(MIN($K52:$O52)=M52,IF(SUM($P52:Q52)=1,0,1),0)</f>
        <v>0</v>
      </c>
      <c r="S52" s="4">
        <f>IF(MIN($K52:$O52)=N52,IF(SUM($P52:R52)=1,0,1),0)</f>
        <v>0</v>
      </c>
      <c r="T52" s="4">
        <f t="shared" si="25"/>
        <v>46829.2</v>
      </c>
      <c r="U52" s="6">
        <f t="shared" si="2"/>
        <v>13</v>
      </c>
      <c r="V52" s="6">
        <f t="shared" si="3"/>
        <v>0</v>
      </c>
      <c r="W52" s="6">
        <f t="shared" si="4"/>
        <v>29.19999999999709</v>
      </c>
      <c r="X52" s="4" t="str">
        <f t="shared" si="5"/>
        <v>20:00:29</v>
      </c>
      <c r="Y52" s="4">
        <f t="shared" si="26"/>
        <v>18746.199999999997</v>
      </c>
      <c r="Z52" s="4">
        <f t="shared" si="30"/>
        <v>50</v>
      </c>
      <c r="AA52" s="4">
        <f t="shared" si="31"/>
        <v>49</v>
      </c>
      <c r="AB52" s="4">
        <f t="shared" si="32"/>
        <v>48</v>
      </c>
      <c r="AC52" s="4">
        <f t="shared" si="24"/>
        <v>47</v>
      </c>
      <c r="AD52" s="4">
        <f t="shared" si="24"/>
        <v>46</v>
      </c>
    </row>
    <row r="53" spans="1:30">
      <c r="A53" s="3">
        <v>52</v>
      </c>
      <c r="B53" s="3" t="s">
        <v>66</v>
      </c>
      <c r="C53" s="4">
        <f t="shared" si="0"/>
        <v>29153</v>
      </c>
      <c r="D53" s="4">
        <f t="shared" si="7"/>
        <v>1070</v>
      </c>
      <c r="E53" s="3">
        <v>3747.6</v>
      </c>
      <c r="F53" s="4">
        <f t="shared" si="27"/>
        <v>43049.2</v>
      </c>
      <c r="G53" s="4">
        <f t="shared" si="18"/>
        <v>45580.399999999994</v>
      </c>
      <c r="H53" s="4">
        <f t="shared" si="19"/>
        <v>46829.2</v>
      </c>
      <c r="I53" s="4">
        <f t="shared" si="20"/>
        <v>45288.799999999996</v>
      </c>
      <c r="J53" s="4">
        <f t="shared" si="21"/>
        <v>46829.2</v>
      </c>
      <c r="K53" s="4">
        <f t="shared" si="28"/>
        <v>13896.199999999997</v>
      </c>
      <c r="L53" s="4">
        <f t="shared" si="29"/>
        <v>16427.399999999994</v>
      </c>
      <c r="M53" s="4">
        <f t="shared" si="33"/>
        <v>17676.199999999997</v>
      </c>
      <c r="N53" s="4">
        <f t="shared" si="23"/>
        <v>16135.799999999996</v>
      </c>
      <c r="O53" s="4">
        <f t="shared" si="23"/>
        <v>17676.199999999997</v>
      </c>
      <c r="P53" s="4">
        <f t="shared" si="13"/>
        <v>1</v>
      </c>
      <c r="Q53" s="4">
        <f>IF(MIN($K53:$O53)=L53,IF(SUM($P53:P53)=1,0,1),0)</f>
        <v>0</v>
      </c>
      <c r="R53" s="4">
        <f>IF(MIN($K53:$O53)=M53,IF(SUM($P53:Q53)=1,0,1),0)</f>
        <v>0</v>
      </c>
      <c r="S53" s="4">
        <f>IF(MIN($K53:$O53)=N53,IF(SUM($P53:R53)=1,0,1),0)</f>
        <v>0</v>
      </c>
      <c r="T53" s="4">
        <f t="shared" si="25"/>
        <v>46796.799999999996</v>
      </c>
      <c r="U53" s="6">
        <f t="shared" si="2"/>
        <v>12</v>
      </c>
      <c r="V53" s="6">
        <f t="shared" si="3"/>
        <v>59</v>
      </c>
      <c r="W53" s="6">
        <f t="shared" si="4"/>
        <v>56.799999999995634</v>
      </c>
      <c r="X53" s="4" t="str">
        <f t="shared" si="5"/>
        <v>19:59:57</v>
      </c>
      <c r="Y53" s="4">
        <f t="shared" si="26"/>
        <v>17643.799999999996</v>
      </c>
      <c r="Z53" s="4">
        <f t="shared" si="30"/>
        <v>51</v>
      </c>
      <c r="AA53" s="4">
        <f t="shared" si="31"/>
        <v>50</v>
      </c>
      <c r="AB53" s="4">
        <f t="shared" si="32"/>
        <v>49</v>
      </c>
      <c r="AC53" s="4">
        <f t="shared" si="24"/>
        <v>48</v>
      </c>
      <c r="AD53" s="4">
        <f t="shared" si="24"/>
        <v>47</v>
      </c>
    </row>
    <row r="54" spans="1:30">
      <c r="A54" s="3">
        <v>53</v>
      </c>
      <c r="B54" s="3" t="s">
        <v>40</v>
      </c>
      <c r="C54" s="4">
        <f t="shared" si="0"/>
        <v>29552</v>
      </c>
      <c r="D54" s="4">
        <f t="shared" si="7"/>
        <v>399</v>
      </c>
      <c r="E54" s="3">
        <v>3520.8</v>
      </c>
      <c r="F54" s="4">
        <f t="shared" si="27"/>
        <v>46796.799999999996</v>
      </c>
      <c r="G54" s="4">
        <f t="shared" si="18"/>
        <v>45580.399999999994</v>
      </c>
      <c r="H54" s="4">
        <f t="shared" si="19"/>
        <v>46829.2</v>
      </c>
      <c r="I54" s="4">
        <f t="shared" si="20"/>
        <v>45288.799999999996</v>
      </c>
      <c r="J54" s="4">
        <f t="shared" si="21"/>
        <v>46829.2</v>
      </c>
      <c r="K54" s="4">
        <f t="shared" si="28"/>
        <v>17244.799999999996</v>
      </c>
      <c r="L54" s="4">
        <f t="shared" si="29"/>
        <v>16028.399999999994</v>
      </c>
      <c r="M54" s="4">
        <f t="shared" si="33"/>
        <v>17277.199999999997</v>
      </c>
      <c r="N54" s="4">
        <f t="shared" si="23"/>
        <v>15736.799999999996</v>
      </c>
      <c r="O54" s="4">
        <f t="shared" si="23"/>
        <v>17277.199999999997</v>
      </c>
      <c r="P54" s="4">
        <f t="shared" si="13"/>
        <v>0</v>
      </c>
      <c r="Q54" s="4">
        <f>IF(MIN($K54:$O54)=L54,IF(SUM($P54:P54)=1,0,1),0)</f>
        <v>0</v>
      </c>
      <c r="R54" s="4">
        <f>IF(MIN($K54:$O54)=M54,IF(SUM($P54:Q54)=1,0,1),0)</f>
        <v>0</v>
      </c>
      <c r="S54" s="4">
        <f>IF(MIN($K54:$O54)=N54,IF(SUM($P54:R54)=1,0,1),0)</f>
        <v>1</v>
      </c>
      <c r="T54" s="4">
        <f t="shared" si="25"/>
        <v>49101.2</v>
      </c>
      <c r="U54" s="6">
        <f t="shared" si="2"/>
        <v>13</v>
      </c>
      <c r="V54" s="6">
        <f t="shared" si="3"/>
        <v>38</v>
      </c>
      <c r="W54" s="6">
        <f t="shared" si="4"/>
        <v>21.19999999999709</v>
      </c>
      <c r="X54" s="4" t="str">
        <f t="shared" si="5"/>
        <v>20:38:21</v>
      </c>
      <c r="Y54" s="4">
        <f t="shared" si="26"/>
        <v>19549.199999999997</v>
      </c>
      <c r="Z54" s="4">
        <f t="shared" si="30"/>
        <v>52</v>
      </c>
      <c r="AA54" s="4">
        <f t="shared" si="31"/>
        <v>51</v>
      </c>
      <c r="AB54" s="4">
        <f t="shared" si="32"/>
        <v>50</v>
      </c>
      <c r="AC54" s="4">
        <f t="shared" si="24"/>
        <v>49</v>
      </c>
      <c r="AD54" s="4">
        <f t="shared" si="24"/>
        <v>48</v>
      </c>
    </row>
    <row r="55" spans="1:30">
      <c r="A55" s="3">
        <v>54</v>
      </c>
      <c r="B55" s="3" t="s">
        <v>14</v>
      </c>
      <c r="C55" s="4">
        <f t="shared" si="0"/>
        <v>30269</v>
      </c>
      <c r="D55" s="4">
        <f t="shared" si="7"/>
        <v>717</v>
      </c>
      <c r="E55" s="3">
        <v>3315.6</v>
      </c>
      <c r="F55" s="4">
        <f t="shared" si="27"/>
        <v>46796.799999999996</v>
      </c>
      <c r="G55" s="4">
        <f t="shared" si="18"/>
        <v>45580.399999999994</v>
      </c>
      <c r="H55" s="4">
        <f t="shared" si="19"/>
        <v>49101.2</v>
      </c>
      <c r="I55" s="4">
        <f t="shared" si="20"/>
        <v>49101.2</v>
      </c>
      <c r="J55" s="4">
        <f t="shared" si="21"/>
        <v>46829.2</v>
      </c>
      <c r="K55" s="4">
        <f t="shared" si="28"/>
        <v>16527.799999999996</v>
      </c>
      <c r="L55" s="4">
        <f t="shared" si="29"/>
        <v>15311.399999999994</v>
      </c>
      <c r="M55" s="4">
        <f t="shared" si="33"/>
        <v>18832.199999999997</v>
      </c>
      <c r="N55" s="4">
        <f t="shared" si="23"/>
        <v>18832.199999999997</v>
      </c>
      <c r="O55" s="4">
        <f t="shared" si="23"/>
        <v>16560.199999999997</v>
      </c>
      <c r="P55" s="4">
        <f t="shared" si="13"/>
        <v>0</v>
      </c>
      <c r="Q55" s="4">
        <f>IF(MIN($K55:$O55)=L55,IF(SUM($P55:P55)=1,0,1),0)</f>
        <v>1</v>
      </c>
      <c r="R55" s="4">
        <f>IF(MIN($K55:$O55)=M55,IF(SUM($P55:Q55)=1,0,1),0)</f>
        <v>0</v>
      </c>
      <c r="S55" s="4">
        <f>IF(MIN($K55:$O55)=N55,IF(SUM($P55:R55)=1,0,1),0)</f>
        <v>0</v>
      </c>
      <c r="T55" s="4">
        <f t="shared" si="25"/>
        <v>48895.999999999993</v>
      </c>
      <c r="U55" s="6">
        <f t="shared" si="2"/>
        <v>13</v>
      </c>
      <c r="V55" s="6">
        <f t="shared" si="3"/>
        <v>34</v>
      </c>
      <c r="W55" s="6">
        <f t="shared" si="4"/>
        <v>55.999999999992724</v>
      </c>
      <c r="X55" s="4" t="str">
        <f t="shared" si="5"/>
        <v>20:34:56</v>
      </c>
      <c r="Y55" s="4">
        <f t="shared" si="26"/>
        <v>18626.999999999993</v>
      </c>
      <c r="Z55" s="4">
        <f t="shared" si="30"/>
        <v>53</v>
      </c>
      <c r="AA55" s="4">
        <f t="shared" si="31"/>
        <v>52</v>
      </c>
      <c r="AB55" s="4">
        <f t="shared" si="32"/>
        <v>51</v>
      </c>
      <c r="AC55" s="4">
        <f t="shared" si="24"/>
        <v>50</v>
      </c>
      <c r="AD55" s="4">
        <f t="shared" si="24"/>
        <v>49</v>
      </c>
    </row>
    <row r="56" spans="1:30">
      <c r="A56" s="3">
        <v>55</v>
      </c>
      <c r="B56" s="3" t="s">
        <v>50</v>
      </c>
      <c r="C56" s="4">
        <f t="shared" si="0"/>
        <v>30651</v>
      </c>
      <c r="D56" s="4">
        <f t="shared" si="7"/>
        <v>382</v>
      </c>
      <c r="E56" s="3">
        <v>3445.2000000000003</v>
      </c>
      <c r="F56" s="4">
        <f t="shared" si="27"/>
        <v>46796.799999999996</v>
      </c>
      <c r="G56" s="4">
        <f t="shared" si="18"/>
        <v>48895.999999999993</v>
      </c>
      <c r="H56" s="4">
        <f t="shared" si="19"/>
        <v>49101.2</v>
      </c>
      <c r="I56" s="4">
        <f t="shared" si="20"/>
        <v>49101.2</v>
      </c>
      <c r="J56" s="4">
        <f t="shared" si="21"/>
        <v>46829.2</v>
      </c>
      <c r="K56" s="4">
        <f t="shared" si="28"/>
        <v>16145.799999999996</v>
      </c>
      <c r="L56" s="4">
        <f t="shared" si="29"/>
        <v>18244.999999999993</v>
      </c>
      <c r="M56" s="4">
        <f t="shared" si="33"/>
        <v>18450.199999999997</v>
      </c>
      <c r="N56" s="4">
        <f t="shared" si="23"/>
        <v>18450.199999999997</v>
      </c>
      <c r="O56" s="4">
        <f t="shared" si="23"/>
        <v>16178.199999999997</v>
      </c>
      <c r="P56" s="4">
        <f t="shared" si="13"/>
        <v>1</v>
      </c>
      <c r="Q56" s="4">
        <f>IF(MIN($K56:$O56)=L56,IF(SUM($P56:P56)=1,0,1),0)</f>
        <v>0</v>
      </c>
      <c r="R56" s="4">
        <f>IF(MIN($K56:$O56)=M56,IF(SUM($P56:Q56)=1,0,1),0)</f>
        <v>0</v>
      </c>
      <c r="S56" s="4">
        <f>IF(MIN($K56:$O56)=N56,IF(SUM($P56:R56)=1,0,1),0)</f>
        <v>0</v>
      </c>
      <c r="T56" s="4">
        <f t="shared" si="25"/>
        <v>50242</v>
      </c>
      <c r="U56" s="6">
        <f t="shared" si="2"/>
        <v>13</v>
      </c>
      <c r="V56" s="6">
        <f t="shared" si="3"/>
        <v>57</v>
      </c>
      <c r="W56" s="6">
        <f t="shared" si="4"/>
        <v>22</v>
      </c>
      <c r="X56" s="4" t="str">
        <f t="shared" si="5"/>
        <v>20:57:22</v>
      </c>
      <c r="Y56" s="4">
        <f t="shared" si="26"/>
        <v>19591</v>
      </c>
      <c r="Z56" s="4">
        <f t="shared" si="30"/>
        <v>54</v>
      </c>
      <c r="AA56" s="4">
        <f t="shared" si="31"/>
        <v>53</v>
      </c>
      <c r="AB56" s="4">
        <f t="shared" si="32"/>
        <v>52</v>
      </c>
      <c r="AC56" s="4">
        <f t="shared" si="24"/>
        <v>51</v>
      </c>
      <c r="AD56" s="4">
        <f t="shared" si="24"/>
        <v>50</v>
      </c>
    </row>
    <row r="57" spans="1:30">
      <c r="A57" s="3">
        <v>56</v>
      </c>
      <c r="B57" s="3" t="s">
        <v>19</v>
      </c>
      <c r="C57" s="4">
        <f t="shared" si="0"/>
        <v>30887</v>
      </c>
      <c r="D57" s="4">
        <f t="shared" si="7"/>
        <v>236</v>
      </c>
      <c r="E57" s="3">
        <v>3693.6</v>
      </c>
      <c r="F57" s="4">
        <f t="shared" si="27"/>
        <v>50242</v>
      </c>
      <c r="G57" s="4">
        <f t="shared" si="18"/>
        <v>48895.999999999993</v>
      </c>
      <c r="H57" s="4">
        <f t="shared" si="19"/>
        <v>49101.2</v>
      </c>
      <c r="I57" s="4">
        <f t="shared" si="20"/>
        <v>49101.2</v>
      </c>
      <c r="J57" s="4">
        <f t="shared" si="21"/>
        <v>46829.2</v>
      </c>
      <c r="K57" s="4">
        <f t="shared" si="28"/>
        <v>19355</v>
      </c>
      <c r="L57" s="4">
        <f t="shared" si="29"/>
        <v>18008.999999999993</v>
      </c>
      <c r="M57" s="4">
        <f t="shared" si="33"/>
        <v>18214.199999999997</v>
      </c>
      <c r="N57" s="4">
        <f t="shared" si="23"/>
        <v>18214.199999999997</v>
      </c>
      <c r="O57" s="4">
        <f t="shared" si="23"/>
        <v>15942.199999999997</v>
      </c>
      <c r="P57" s="4">
        <f t="shared" si="13"/>
        <v>0</v>
      </c>
      <c r="Q57" s="4">
        <f>IF(MIN($K57:$O57)=L57,IF(SUM($P57:P57)=1,0,1),0)</f>
        <v>0</v>
      </c>
      <c r="R57" s="4">
        <f>IF(MIN($K57:$O57)=M57,IF(SUM($P57:Q57)=1,0,1),0)</f>
        <v>0</v>
      </c>
      <c r="S57" s="4">
        <f>IF(MIN($K57:$O57)=N57,IF(SUM($P57:R57)=1,0,1),0)</f>
        <v>0</v>
      </c>
      <c r="T57" s="4">
        <f t="shared" si="25"/>
        <v>52589.599999999991</v>
      </c>
      <c r="U57" s="6">
        <f t="shared" si="2"/>
        <v>14</v>
      </c>
      <c r="V57" s="6">
        <f t="shared" si="3"/>
        <v>36</v>
      </c>
      <c r="W57" s="6">
        <f t="shared" si="4"/>
        <v>29.599999999991269</v>
      </c>
      <c r="X57" s="4" t="str">
        <f t="shared" si="5"/>
        <v>21:36:30</v>
      </c>
      <c r="Y57" s="4">
        <f t="shared" si="26"/>
        <v>21702.599999999991</v>
      </c>
      <c r="Z57" s="4">
        <f t="shared" si="30"/>
        <v>55</v>
      </c>
      <c r="AA57" s="4">
        <f t="shared" si="31"/>
        <v>54</v>
      </c>
      <c r="AB57" s="4">
        <f t="shared" si="32"/>
        <v>53</v>
      </c>
      <c r="AC57" s="4">
        <f t="shared" si="24"/>
        <v>52</v>
      </c>
      <c r="AD57" s="4">
        <f t="shared" si="24"/>
        <v>51</v>
      </c>
    </row>
    <row r="58" spans="1:30">
      <c r="A58" s="3">
        <v>57</v>
      </c>
      <c r="B58" s="3" t="s">
        <v>9</v>
      </c>
      <c r="C58" s="4">
        <f t="shared" si="0"/>
        <v>31415</v>
      </c>
      <c r="D58" s="4">
        <f t="shared" si="7"/>
        <v>528</v>
      </c>
      <c r="E58" s="3">
        <v>3996</v>
      </c>
      <c r="F58" s="4">
        <f t="shared" si="27"/>
        <v>50242</v>
      </c>
      <c r="G58" s="4">
        <f t="shared" si="18"/>
        <v>48895.999999999993</v>
      </c>
      <c r="H58" s="4">
        <f t="shared" si="19"/>
        <v>52589.599999999991</v>
      </c>
      <c r="I58" s="4">
        <f t="shared" si="20"/>
        <v>49101.2</v>
      </c>
      <c r="J58" s="4">
        <f t="shared" si="21"/>
        <v>52589.599999999991</v>
      </c>
      <c r="K58" s="4">
        <f t="shared" si="28"/>
        <v>18827</v>
      </c>
      <c r="L58" s="4">
        <f t="shared" si="29"/>
        <v>17480.999999999993</v>
      </c>
      <c r="M58" s="4">
        <f t="shared" si="33"/>
        <v>21174.599999999991</v>
      </c>
      <c r="N58" s="4">
        <f t="shared" si="23"/>
        <v>17686.199999999997</v>
      </c>
      <c r="O58" s="4">
        <f t="shared" si="23"/>
        <v>21174.599999999991</v>
      </c>
      <c r="P58" s="4">
        <f t="shared" si="13"/>
        <v>0</v>
      </c>
      <c r="Q58" s="4">
        <f>IF(MIN($K58:$O58)=L58,IF(SUM($P58:P58)=1,0,1),0)</f>
        <v>1</v>
      </c>
      <c r="R58" s="4">
        <f>IF(MIN($K58:$O58)=M58,IF(SUM($P58:Q58)=1,0,1),0)</f>
        <v>0</v>
      </c>
      <c r="S58" s="4">
        <f>IF(MIN($K58:$O58)=N58,IF(SUM($P58:R58)=1,0,1),0)</f>
        <v>0</v>
      </c>
      <c r="T58" s="4">
        <f t="shared" si="25"/>
        <v>52891.999999999993</v>
      </c>
      <c r="U58" s="6">
        <f t="shared" si="2"/>
        <v>14</v>
      </c>
      <c r="V58" s="6">
        <f t="shared" si="3"/>
        <v>41</v>
      </c>
      <c r="W58" s="6">
        <f t="shared" si="4"/>
        <v>31.999999999992724</v>
      </c>
      <c r="X58" s="4" t="str">
        <f t="shared" si="5"/>
        <v>21:41:32</v>
      </c>
      <c r="Y58" s="4">
        <f t="shared" si="26"/>
        <v>21476.999999999993</v>
      </c>
      <c r="Z58" s="4">
        <f t="shared" si="30"/>
        <v>56</v>
      </c>
      <c r="AA58" s="4">
        <f t="shared" si="31"/>
        <v>55</v>
      </c>
      <c r="AB58" s="4">
        <f t="shared" si="32"/>
        <v>54</v>
      </c>
      <c r="AC58" s="4">
        <f t="shared" si="24"/>
        <v>53</v>
      </c>
      <c r="AD58" s="4">
        <f t="shared" si="24"/>
        <v>52</v>
      </c>
    </row>
    <row r="59" spans="1:30">
      <c r="A59" s="3">
        <v>58</v>
      </c>
      <c r="B59" s="3" t="s">
        <v>44</v>
      </c>
      <c r="C59" s="4">
        <f t="shared" si="0"/>
        <v>31910</v>
      </c>
      <c r="D59" s="4">
        <f t="shared" si="7"/>
        <v>495</v>
      </c>
      <c r="E59" s="3">
        <v>3456</v>
      </c>
      <c r="F59" s="4">
        <f t="shared" si="27"/>
        <v>50242</v>
      </c>
      <c r="G59" s="4">
        <f t="shared" si="18"/>
        <v>52891.999999999993</v>
      </c>
      <c r="H59" s="4">
        <f t="shared" si="19"/>
        <v>52589.599999999991</v>
      </c>
      <c r="I59" s="4">
        <f t="shared" si="20"/>
        <v>49101.2</v>
      </c>
      <c r="J59" s="4">
        <f t="shared" si="21"/>
        <v>52589.599999999991</v>
      </c>
      <c r="K59" s="4">
        <f t="shared" si="28"/>
        <v>18332</v>
      </c>
      <c r="L59" s="4">
        <f t="shared" si="29"/>
        <v>20981.999999999993</v>
      </c>
      <c r="M59" s="4">
        <f t="shared" si="33"/>
        <v>20679.599999999991</v>
      </c>
      <c r="N59" s="4">
        <f t="shared" si="23"/>
        <v>17191.199999999997</v>
      </c>
      <c r="O59" s="4">
        <f t="shared" si="23"/>
        <v>20679.599999999991</v>
      </c>
      <c r="P59" s="4">
        <f t="shared" si="13"/>
        <v>0</v>
      </c>
      <c r="Q59" s="4">
        <f>IF(MIN($K59:$O59)=L59,IF(SUM($P59:P59)=1,0,1),0)</f>
        <v>0</v>
      </c>
      <c r="R59" s="4">
        <f>IF(MIN($K59:$O59)=M59,IF(SUM($P59:Q59)=1,0,1),0)</f>
        <v>0</v>
      </c>
      <c r="S59" s="4">
        <f>IF(MIN($K59:$O59)=N59,IF(SUM($P59:R59)=1,0,1),0)</f>
        <v>1</v>
      </c>
      <c r="T59" s="4">
        <f t="shared" si="25"/>
        <v>53698</v>
      </c>
      <c r="U59" s="6">
        <f t="shared" si="2"/>
        <v>14</v>
      </c>
      <c r="V59" s="6">
        <f t="shared" si="3"/>
        <v>54</v>
      </c>
      <c r="W59" s="6">
        <f t="shared" si="4"/>
        <v>58</v>
      </c>
      <c r="X59" s="4" t="str">
        <f t="shared" si="5"/>
        <v>21:54:58</v>
      </c>
      <c r="Y59" s="4">
        <f t="shared" si="26"/>
        <v>21788</v>
      </c>
      <c r="Z59" s="4">
        <f t="shared" si="30"/>
        <v>57</v>
      </c>
      <c r="AA59" s="4">
        <f t="shared" si="31"/>
        <v>56</v>
      </c>
      <c r="AB59" s="4">
        <f t="shared" si="32"/>
        <v>55</v>
      </c>
      <c r="AC59" s="4">
        <f t="shared" si="24"/>
        <v>54</v>
      </c>
      <c r="AD59" s="4">
        <f t="shared" si="24"/>
        <v>53</v>
      </c>
    </row>
    <row r="60" spans="1:30">
      <c r="A60" s="3">
        <v>59</v>
      </c>
      <c r="B60" s="3" t="s">
        <v>67</v>
      </c>
      <c r="C60" s="4">
        <f t="shared" si="0"/>
        <v>32220</v>
      </c>
      <c r="D60" s="4">
        <f t="shared" si="7"/>
        <v>310</v>
      </c>
      <c r="E60" s="3">
        <v>2991.6</v>
      </c>
      <c r="F60" s="4">
        <f t="shared" si="27"/>
        <v>50242</v>
      </c>
      <c r="G60" s="4">
        <f t="shared" si="18"/>
        <v>52891.999999999993</v>
      </c>
      <c r="H60" s="4">
        <f t="shared" si="19"/>
        <v>53698</v>
      </c>
      <c r="I60" s="4">
        <f t="shared" si="20"/>
        <v>53698</v>
      </c>
      <c r="J60" s="4">
        <f t="shared" si="21"/>
        <v>52589.599999999991</v>
      </c>
      <c r="K60" s="4">
        <f t="shared" si="28"/>
        <v>18022</v>
      </c>
      <c r="L60" s="4">
        <f t="shared" si="29"/>
        <v>20671.999999999993</v>
      </c>
      <c r="M60" s="4">
        <f t="shared" si="33"/>
        <v>21478</v>
      </c>
      <c r="N60" s="4">
        <f t="shared" si="23"/>
        <v>21478</v>
      </c>
      <c r="O60" s="4">
        <f t="shared" si="23"/>
        <v>20369.599999999991</v>
      </c>
      <c r="P60" s="4">
        <f t="shared" si="13"/>
        <v>1</v>
      </c>
      <c r="Q60" s="4">
        <f>IF(MIN($K60:$O60)=L60,IF(SUM($P60:P60)=1,0,1),0)</f>
        <v>0</v>
      </c>
      <c r="R60" s="4">
        <f>IF(MIN($K60:$O60)=M60,IF(SUM($P60:Q60)=1,0,1),0)</f>
        <v>0</v>
      </c>
      <c r="S60" s="4">
        <f>IF(MIN($K60:$O60)=N60,IF(SUM($P60:R60)=1,0,1),0)</f>
        <v>0</v>
      </c>
      <c r="T60" s="4">
        <f t="shared" si="25"/>
        <v>53233.599999999999</v>
      </c>
      <c r="U60" s="6">
        <f t="shared" si="2"/>
        <v>14</v>
      </c>
      <c r="V60" s="6">
        <f t="shared" si="3"/>
        <v>47</v>
      </c>
      <c r="W60" s="6">
        <f t="shared" si="4"/>
        <v>13.599999999998545</v>
      </c>
      <c r="X60" s="4" t="str">
        <f t="shared" si="5"/>
        <v>21:47:14</v>
      </c>
      <c r="Y60" s="4">
        <f t="shared" si="26"/>
        <v>21013.599999999999</v>
      </c>
      <c r="Z60" s="4">
        <f t="shared" si="30"/>
        <v>58</v>
      </c>
      <c r="AA60" s="4">
        <f t="shared" si="31"/>
        <v>57</v>
      </c>
      <c r="AB60" s="4">
        <f t="shared" si="32"/>
        <v>56</v>
      </c>
      <c r="AC60" s="4">
        <f t="shared" si="24"/>
        <v>55</v>
      </c>
      <c r="AD60" s="4">
        <f t="shared" si="24"/>
        <v>54</v>
      </c>
    </row>
    <row r="61" spans="1:30">
      <c r="A61" s="3">
        <v>60</v>
      </c>
      <c r="B61" s="3" t="s">
        <v>13</v>
      </c>
      <c r="C61" s="4">
        <f t="shared" si="0"/>
        <v>32868</v>
      </c>
      <c r="D61" s="4">
        <f t="shared" si="7"/>
        <v>648</v>
      </c>
      <c r="E61" s="3">
        <v>3348</v>
      </c>
      <c r="F61" s="4">
        <f t="shared" si="27"/>
        <v>53233.599999999999</v>
      </c>
      <c r="G61" s="4">
        <f t="shared" si="18"/>
        <v>52891.999999999993</v>
      </c>
      <c r="H61" s="4">
        <f t="shared" si="19"/>
        <v>53698</v>
      </c>
      <c r="I61" s="4">
        <f t="shared" si="20"/>
        <v>53698</v>
      </c>
      <c r="J61" s="4">
        <f t="shared" si="21"/>
        <v>52589.599999999991</v>
      </c>
      <c r="K61" s="4">
        <f t="shared" si="28"/>
        <v>20365.599999999999</v>
      </c>
      <c r="L61" s="4">
        <f t="shared" si="29"/>
        <v>20023.999999999993</v>
      </c>
      <c r="M61" s="4">
        <f t="shared" si="33"/>
        <v>20830</v>
      </c>
      <c r="N61" s="4">
        <f t="shared" si="23"/>
        <v>20830</v>
      </c>
      <c r="O61" s="4">
        <f t="shared" si="23"/>
        <v>19721.599999999991</v>
      </c>
      <c r="P61" s="4">
        <f t="shared" si="13"/>
        <v>0</v>
      </c>
      <c r="Q61" s="4">
        <f>IF(MIN($K61:$O61)=L61,IF(SUM($P61:P61)=1,0,1),0)</f>
        <v>0</v>
      </c>
      <c r="R61" s="4">
        <f>IF(MIN($K61:$O61)=M61,IF(SUM($P61:Q61)=1,0,1),0)</f>
        <v>0</v>
      </c>
      <c r="S61" s="4">
        <f>IF(MIN($K61:$O61)=N61,IF(SUM($P61:R61)=1,0,1),0)</f>
        <v>0</v>
      </c>
      <c r="T61" s="4">
        <f t="shared" si="25"/>
        <v>56239.999999999993</v>
      </c>
      <c r="U61" s="6">
        <f t="shared" si="2"/>
        <v>15</v>
      </c>
      <c r="V61" s="6">
        <f t="shared" si="3"/>
        <v>37</v>
      </c>
      <c r="W61" s="6">
        <f t="shared" si="4"/>
        <v>19.999999999992724</v>
      </c>
      <c r="X61" s="4" t="str">
        <f t="shared" si="5"/>
        <v>22:37:20</v>
      </c>
      <c r="Y61" s="4">
        <f t="shared" si="26"/>
        <v>23371.999999999993</v>
      </c>
      <c r="Z61" s="4">
        <f t="shared" si="30"/>
        <v>59</v>
      </c>
      <c r="AA61" s="4">
        <f t="shared" si="31"/>
        <v>58</v>
      </c>
      <c r="AB61" s="4">
        <f t="shared" si="32"/>
        <v>57</v>
      </c>
      <c r="AC61" s="4">
        <f t="shared" si="24"/>
        <v>56</v>
      </c>
      <c r="AD61" s="4">
        <f t="shared" si="24"/>
        <v>55</v>
      </c>
    </row>
    <row r="62" spans="1:30">
      <c r="A62" s="3">
        <v>61</v>
      </c>
      <c r="B62" s="3" t="s">
        <v>53</v>
      </c>
      <c r="C62" s="4">
        <f t="shared" si="0"/>
        <v>33548</v>
      </c>
      <c r="D62" s="4">
        <f t="shared" si="7"/>
        <v>680</v>
      </c>
      <c r="E62" s="3">
        <v>2970</v>
      </c>
      <c r="F62" s="4">
        <f t="shared" si="27"/>
        <v>53233.599999999999</v>
      </c>
      <c r="G62" s="4">
        <f t="shared" si="18"/>
        <v>52891.999999999993</v>
      </c>
      <c r="H62" s="4">
        <f t="shared" si="19"/>
        <v>56239.999999999993</v>
      </c>
      <c r="I62" s="4">
        <f t="shared" si="20"/>
        <v>53698</v>
      </c>
      <c r="J62" s="4">
        <f t="shared" si="21"/>
        <v>56239.999999999993</v>
      </c>
      <c r="K62" s="4">
        <f t="shared" si="28"/>
        <v>19685.599999999999</v>
      </c>
      <c r="L62" s="4">
        <f t="shared" si="29"/>
        <v>19343.999999999993</v>
      </c>
      <c r="M62" s="4">
        <f t="shared" si="33"/>
        <v>22691.999999999993</v>
      </c>
      <c r="N62" s="4">
        <f t="shared" si="23"/>
        <v>20150</v>
      </c>
      <c r="O62" s="4">
        <f t="shared" si="23"/>
        <v>22691.999999999993</v>
      </c>
      <c r="P62" s="4">
        <f t="shared" si="13"/>
        <v>0</v>
      </c>
      <c r="Q62" s="4">
        <f>IF(MIN($K62:$O62)=L62,IF(SUM($P62:P62)=1,0,1),0)</f>
        <v>1</v>
      </c>
      <c r="R62" s="4">
        <f>IF(MIN($K62:$O62)=M62,IF(SUM($P62:Q62)=1,0,1),0)</f>
        <v>0</v>
      </c>
      <c r="S62" s="4">
        <f>IF(MIN($K62:$O62)=N62,IF(SUM($P62:R62)=1,0,1),0)</f>
        <v>0</v>
      </c>
      <c r="T62" s="4">
        <f t="shared" si="25"/>
        <v>55861.999999999993</v>
      </c>
      <c r="U62" s="6">
        <f t="shared" si="2"/>
        <v>15</v>
      </c>
      <c r="V62" s="6">
        <f t="shared" si="3"/>
        <v>31</v>
      </c>
      <c r="W62" s="6">
        <f t="shared" si="4"/>
        <v>1.999999999992724</v>
      </c>
      <c r="X62" s="4" t="str">
        <f t="shared" si="5"/>
        <v>22:31:02</v>
      </c>
      <c r="Y62" s="4">
        <f t="shared" si="26"/>
        <v>22313.999999999993</v>
      </c>
      <c r="Z62" s="4">
        <f t="shared" si="30"/>
        <v>60</v>
      </c>
      <c r="AA62" s="4">
        <f t="shared" si="31"/>
        <v>59</v>
      </c>
      <c r="AB62" s="4">
        <f t="shared" si="32"/>
        <v>58</v>
      </c>
      <c r="AC62" s="4">
        <f t="shared" si="24"/>
        <v>57</v>
      </c>
      <c r="AD62" s="4">
        <f t="shared" si="24"/>
        <v>56</v>
      </c>
    </row>
    <row r="63" spans="1:30">
      <c r="A63" s="3">
        <v>62</v>
      </c>
      <c r="B63" s="3" t="s">
        <v>38</v>
      </c>
      <c r="C63" s="4">
        <f t="shared" si="0"/>
        <v>34346</v>
      </c>
      <c r="D63" s="4">
        <f t="shared" si="7"/>
        <v>798</v>
      </c>
      <c r="E63" s="3">
        <v>3304.8</v>
      </c>
      <c r="F63" s="4">
        <f t="shared" si="27"/>
        <v>53233.599999999999</v>
      </c>
      <c r="G63" s="4">
        <f t="shared" si="18"/>
        <v>55861.999999999993</v>
      </c>
      <c r="H63" s="4">
        <f t="shared" si="19"/>
        <v>56239.999999999993</v>
      </c>
      <c r="I63" s="4">
        <f t="shared" si="20"/>
        <v>53698</v>
      </c>
      <c r="J63" s="4">
        <f t="shared" si="21"/>
        <v>56239.999999999993</v>
      </c>
      <c r="K63" s="4">
        <f t="shared" si="28"/>
        <v>18887.599999999999</v>
      </c>
      <c r="L63" s="4">
        <f t="shared" si="29"/>
        <v>21515.999999999993</v>
      </c>
      <c r="M63" s="4">
        <f t="shared" si="33"/>
        <v>21893.999999999993</v>
      </c>
      <c r="N63" s="4">
        <f t="shared" si="23"/>
        <v>19352</v>
      </c>
      <c r="O63" s="4">
        <f t="shared" si="23"/>
        <v>21893.999999999993</v>
      </c>
      <c r="P63" s="4">
        <f t="shared" si="13"/>
        <v>1</v>
      </c>
      <c r="Q63" s="4">
        <f>IF(MIN($K63:$O63)=L63,IF(SUM($P63:P63)=1,0,1),0)</f>
        <v>0</v>
      </c>
      <c r="R63" s="4">
        <f>IF(MIN($K63:$O63)=M63,IF(SUM($P63:Q63)=1,0,1),0)</f>
        <v>0</v>
      </c>
      <c r="S63" s="4">
        <f>IF(MIN($K63:$O63)=N63,IF(SUM($P63:R63)=1,0,1),0)</f>
        <v>0</v>
      </c>
      <c r="T63" s="4">
        <f t="shared" si="25"/>
        <v>56538.399999999994</v>
      </c>
      <c r="U63" s="6">
        <f t="shared" si="2"/>
        <v>15</v>
      </c>
      <c r="V63" s="6">
        <f t="shared" si="3"/>
        <v>42</v>
      </c>
      <c r="W63" s="6">
        <f t="shared" si="4"/>
        <v>18.399999999994179</v>
      </c>
      <c r="X63" s="4" t="str">
        <f t="shared" si="5"/>
        <v>22:42:18</v>
      </c>
      <c r="Y63" s="4">
        <f t="shared" si="26"/>
        <v>22192.399999999994</v>
      </c>
      <c r="Z63" s="4">
        <f t="shared" si="30"/>
        <v>61</v>
      </c>
      <c r="AA63" s="4">
        <f t="shared" si="31"/>
        <v>60</v>
      </c>
      <c r="AB63" s="4">
        <f t="shared" si="32"/>
        <v>59</v>
      </c>
      <c r="AC63" s="4">
        <f t="shared" si="24"/>
        <v>58</v>
      </c>
      <c r="AD63" s="4">
        <f t="shared" si="24"/>
        <v>57</v>
      </c>
    </row>
    <row r="64" spans="1:30">
      <c r="A64" s="3">
        <v>63</v>
      </c>
      <c r="B64" s="3" t="s">
        <v>23</v>
      </c>
      <c r="C64" s="4">
        <f t="shared" si="0"/>
        <v>34570</v>
      </c>
      <c r="D64" s="4">
        <f t="shared" si="7"/>
        <v>224</v>
      </c>
      <c r="E64" s="3">
        <v>3024</v>
      </c>
      <c r="F64" s="4">
        <f t="shared" si="27"/>
        <v>56538.399999999994</v>
      </c>
      <c r="G64" s="4">
        <f t="shared" si="18"/>
        <v>55861.999999999993</v>
      </c>
      <c r="H64" s="4">
        <f t="shared" si="19"/>
        <v>56239.999999999993</v>
      </c>
      <c r="I64" s="4">
        <f t="shared" si="20"/>
        <v>53698</v>
      </c>
      <c r="J64" s="4">
        <f t="shared" si="21"/>
        <v>56239.999999999993</v>
      </c>
      <c r="K64" s="4">
        <f t="shared" si="28"/>
        <v>21968.399999999994</v>
      </c>
      <c r="L64" s="4">
        <f t="shared" si="29"/>
        <v>21291.999999999993</v>
      </c>
      <c r="M64" s="4">
        <f t="shared" si="33"/>
        <v>21669.999999999993</v>
      </c>
      <c r="N64" s="4">
        <f t="shared" si="23"/>
        <v>19128</v>
      </c>
      <c r="O64" s="4">
        <f t="shared" si="23"/>
        <v>21669.999999999993</v>
      </c>
      <c r="P64" s="4">
        <f t="shared" si="13"/>
        <v>0</v>
      </c>
      <c r="Q64" s="4">
        <f>IF(MIN($K64:$O64)=L64,IF(SUM($P64:P64)=1,0,1),0)</f>
        <v>0</v>
      </c>
      <c r="R64" s="4">
        <f>IF(MIN($K64:$O64)=M64,IF(SUM($P64:Q64)=1,0,1),0)</f>
        <v>0</v>
      </c>
      <c r="S64" s="4">
        <f>IF(MIN($K64:$O64)=N64,IF(SUM($P64:R64)=1,0,1),0)</f>
        <v>1</v>
      </c>
      <c r="T64" s="4">
        <f t="shared" si="25"/>
        <v>58885.999999999993</v>
      </c>
      <c r="U64" s="6">
        <f t="shared" si="2"/>
        <v>16</v>
      </c>
      <c r="V64" s="6">
        <f t="shared" si="3"/>
        <v>21</v>
      </c>
      <c r="W64" s="6">
        <f t="shared" si="4"/>
        <v>25.999999999992724</v>
      </c>
      <c r="X64" s="4" t="str">
        <f t="shared" si="5"/>
        <v>23:21:26</v>
      </c>
      <c r="Y64" s="4">
        <f t="shared" si="26"/>
        <v>24315.999999999993</v>
      </c>
      <c r="Z64" s="4">
        <f t="shared" si="30"/>
        <v>62</v>
      </c>
      <c r="AA64" s="4">
        <f t="shared" si="31"/>
        <v>61</v>
      </c>
      <c r="AB64" s="4">
        <f t="shared" si="32"/>
        <v>60</v>
      </c>
      <c r="AC64" s="4">
        <f t="shared" si="24"/>
        <v>59</v>
      </c>
      <c r="AD64" s="4">
        <f t="shared" si="24"/>
        <v>58</v>
      </c>
    </row>
    <row r="65" spans="1:30">
      <c r="A65" s="3">
        <v>64</v>
      </c>
      <c r="B65" s="3" t="s">
        <v>39</v>
      </c>
      <c r="C65" s="4">
        <f t="shared" si="0"/>
        <v>35641</v>
      </c>
      <c r="D65" s="4">
        <f t="shared" si="7"/>
        <v>1071</v>
      </c>
      <c r="E65" s="3">
        <v>3423.6</v>
      </c>
      <c r="F65" s="4">
        <f t="shared" si="27"/>
        <v>56538.399999999994</v>
      </c>
      <c r="G65" s="4">
        <f t="shared" si="18"/>
        <v>55861.999999999993</v>
      </c>
      <c r="H65" s="4">
        <f t="shared" si="19"/>
        <v>58885.999999999993</v>
      </c>
      <c r="I65" s="4">
        <f t="shared" si="20"/>
        <v>58885.999999999993</v>
      </c>
      <c r="J65" s="4">
        <f t="shared" si="21"/>
        <v>56239.999999999993</v>
      </c>
      <c r="K65" s="4">
        <f t="shared" si="28"/>
        <v>20897.399999999994</v>
      </c>
      <c r="L65" s="4">
        <f t="shared" si="29"/>
        <v>20220.999999999993</v>
      </c>
      <c r="M65" s="4">
        <f t="shared" si="33"/>
        <v>23244.999999999993</v>
      </c>
      <c r="N65" s="4">
        <f t="shared" si="23"/>
        <v>23244.999999999993</v>
      </c>
      <c r="O65" s="4">
        <f t="shared" si="23"/>
        <v>20598.999999999993</v>
      </c>
      <c r="P65" s="4">
        <f t="shared" si="13"/>
        <v>0</v>
      </c>
      <c r="Q65" s="4">
        <f>IF(MIN($K65:$O65)=L65,IF(SUM($P65:P65)=1,0,1),0)</f>
        <v>1</v>
      </c>
      <c r="R65" s="4">
        <f>IF(MIN($K65:$O65)=M65,IF(SUM($P65:Q65)=1,0,1),0)</f>
        <v>0</v>
      </c>
      <c r="S65" s="4">
        <f>IF(MIN($K65:$O65)=N65,IF(SUM($P65:R65)=1,0,1),0)</f>
        <v>0</v>
      </c>
      <c r="T65" s="4">
        <f t="shared" si="25"/>
        <v>59285.599999999991</v>
      </c>
      <c r="U65" s="6">
        <f t="shared" si="2"/>
        <v>16</v>
      </c>
      <c r="V65" s="6">
        <f t="shared" si="3"/>
        <v>28</v>
      </c>
      <c r="W65" s="6">
        <f t="shared" si="4"/>
        <v>5.5999999999912689</v>
      </c>
      <c r="X65" s="4" t="str">
        <f t="shared" si="5"/>
        <v>23:28:06</v>
      </c>
      <c r="Y65" s="4">
        <f t="shared" si="26"/>
        <v>23644.599999999991</v>
      </c>
      <c r="Z65" s="4">
        <f t="shared" si="30"/>
        <v>63</v>
      </c>
      <c r="AA65" s="4">
        <f t="shared" si="31"/>
        <v>62</v>
      </c>
      <c r="AB65" s="4">
        <f t="shared" si="32"/>
        <v>61</v>
      </c>
      <c r="AC65" s="4">
        <f t="shared" si="24"/>
        <v>60</v>
      </c>
      <c r="AD65" s="4">
        <f t="shared" si="24"/>
        <v>59</v>
      </c>
    </row>
    <row r="66" spans="1:30">
      <c r="A66" s="3">
        <v>65</v>
      </c>
      <c r="B66" s="3" t="s">
        <v>1</v>
      </c>
      <c r="C66" s="4">
        <f t="shared" ref="C66:C70" si="34">3600*(LEFT(B66,2)-7)+60*LEFT(RIGHT(B66,5),2)+RIGHT(B66,2)</f>
        <v>36175</v>
      </c>
      <c r="D66" s="4">
        <f t="shared" si="7"/>
        <v>534</v>
      </c>
      <c r="E66" s="3">
        <v>3067.2000000000003</v>
      </c>
      <c r="F66" s="4">
        <f t="shared" si="27"/>
        <v>56538.399999999994</v>
      </c>
      <c r="G66" s="4">
        <f t="shared" si="18"/>
        <v>59285.599999999991</v>
      </c>
      <c r="H66" s="4">
        <f t="shared" si="19"/>
        <v>58885.999999999993</v>
      </c>
      <c r="I66" s="4">
        <f t="shared" si="20"/>
        <v>58885.999999999993</v>
      </c>
      <c r="J66" s="4">
        <f t="shared" si="21"/>
        <v>56239.999999999993</v>
      </c>
      <c r="K66" s="4">
        <f t="shared" si="28"/>
        <v>20363.399999999994</v>
      </c>
      <c r="L66" s="4">
        <f t="shared" si="29"/>
        <v>23110.599999999991</v>
      </c>
      <c r="M66" s="4">
        <f t="shared" si="33"/>
        <v>22710.999999999993</v>
      </c>
      <c r="N66" s="4">
        <f t="shared" si="23"/>
        <v>22710.999999999993</v>
      </c>
      <c r="O66" s="4">
        <f t="shared" si="23"/>
        <v>20064.999999999993</v>
      </c>
      <c r="P66" s="4">
        <f t="shared" si="13"/>
        <v>0</v>
      </c>
      <c r="Q66" s="4">
        <f>IF(MIN($K66:$O66)=L66,IF(SUM($P66:P66)=1,0,1),0)</f>
        <v>0</v>
      </c>
      <c r="R66" s="4">
        <f>IF(MIN($K66:$O66)=M66,IF(SUM($P66:Q66)=1,0,1),0)</f>
        <v>0</v>
      </c>
      <c r="S66" s="4">
        <f>IF(MIN($K66:$O66)=N66,IF(SUM($P66:R66)=1,0,1),0)</f>
        <v>0</v>
      </c>
      <c r="T66" s="4">
        <f t="shared" si="25"/>
        <v>59605.599999999991</v>
      </c>
      <c r="U66" s="6">
        <f t="shared" ref="U66:U70" si="35">_xlfn.FLOOR.MATH(T66/3600)</f>
        <v>16</v>
      </c>
      <c r="V66" s="6">
        <f t="shared" ref="V66:V70" si="36">_xlfn.FLOOR.MATH((T66-3600*U66)/60)</f>
        <v>33</v>
      </c>
      <c r="W66" s="6">
        <f t="shared" ref="W66:W70" si="37">T66-3600*U66-60*V66</f>
        <v>25.599999999991269</v>
      </c>
      <c r="X66" s="4" t="str">
        <f t="shared" ref="X66:X70" si="38">TEXT(7+U66,"00") &amp; ":" &amp; TEXT(V66,"00") &amp; ":" &amp; TEXT(W66,"00")</f>
        <v>23:33:26</v>
      </c>
      <c r="Y66" s="4">
        <f t="shared" si="26"/>
        <v>23430.599999999991</v>
      </c>
      <c r="Z66" s="4">
        <f t="shared" si="30"/>
        <v>64</v>
      </c>
      <c r="AA66" s="4">
        <f t="shared" si="31"/>
        <v>63</v>
      </c>
      <c r="AB66" s="4">
        <f t="shared" si="32"/>
        <v>62</v>
      </c>
      <c r="AC66" s="4">
        <f t="shared" si="24"/>
        <v>61</v>
      </c>
      <c r="AD66" s="4">
        <f t="shared" si="24"/>
        <v>60</v>
      </c>
    </row>
    <row r="67" spans="1:30">
      <c r="A67" s="3">
        <v>66</v>
      </c>
      <c r="B67" s="3" t="s">
        <v>61</v>
      </c>
      <c r="C67" s="4">
        <f t="shared" si="34"/>
        <v>36961</v>
      </c>
      <c r="D67" s="4">
        <f t="shared" ref="D67:D70" si="39">C67-C66</f>
        <v>786</v>
      </c>
      <c r="E67" s="3">
        <v>3477.6</v>
      </c>
      <c r="F67" s="4">
        <f t="shared" si="27"/>
        <v>56538.399999999994</v>
      </c>
      <c r="G67" s="4">
        <f t="shared" si="18"/>
        <v>59285.599999999991</v>
      </c>
      <c r="H67" s="4">
        <f t="shared" si="19"/>
        <v>59605.599999999991</v>
      </c>
      <c r="I67" s="4">
        <f t="shared" si="20"/>
        <v>58885.999999999993</v>
      </c>
      <c r="J67" s="4">
        <f t="shared" si="21"/>
        <v>59605.599999999991</v>
      </c>
      <c r="K67" s="4">
        <f t="shared" si="28"/>
        <v>19577.399999999994</v>
      </c>
      <c r="L67" s="4">
        <f t="shared" si="29"/>
        <v>22324.599999999991</v>
      </c>
      <c r="M67" s="4">
        <f t="shared" si="33"/>
        <v>22644.599999999991</v>
      </c>
      <c r="N67" s="4">
        <f t="shared" si="23"/>
        <v>21924.999999999993</v>
      </c>
      <c r="O67" s="4">
        <f t="shared" si="23"/>
        <v>22644.599999999991</v>
      </c>
      <c r="P67" s="4">
        <f t="shared" ref="P67:P70" si="40">IF(MIN($K67:$O67)=K67,1,0)</f>
        <v>1</v>
      </c>
      <c r="Q67" s="4">
        <f>IF(MIN($K67:$O67)=L67,IF(SUM($P67:P67)=1,0,1),0)</f>
        <v>0</v>
      </c>
      <c r="R67" s="4">
        <f>IF(MIN($K67:$O67)=M67,IF(SUM($P67:Q67)=1,0,1),0)</f>
        <v>0</v>
      </c>
      <c r="S67" s="4">
        <f>IF(MIN($K67:$O67)=N67,IF(SUM($P67:R67)=1,0,1),0)</f>
        <v>0</v>
      </c>
      <c r="T67" s="4">
        <f t="shared" si="25"/>
        <v>60015.999999999993</v>
      </c>
      <c r="U67" s="6">
        <f t="shared" si="35"/>
        <v>16</v>
      </c>
      <c r="V67" s="6">
        <f t="shared" si="36"/>
        <v>40</v>
      </c>
      <c r="W67" s="6">
        <f t="shared" si="37"/>
        <v>15.999999999992724</v>
      </c>
      <c r="X67" s="4" t="str">
        <f t="shared" si="38"/>
        <v>23:40:16</v>
      </c>
      <c r="Y67" s="4">
        <f t="shared" si="26"/>
        <v>23054.999999999993</v>
      </c>
      <c r="Z67" s="4">
        <f t="shared" si="30"/>
        <v>65</v>
      </c>
      <c r="AA67" s="4">
        <f t="shared" si="31"/>
        <v>64</v>
      </c>
      <c r="AB67" s="4">
        <f t="shared" si="32"/>
        <v>63</v>
      </c>
      <c r="AC67" s="4">
        <f t="shared" si="24"/>
        <v>62</v>
      </c>
      <c r="AD67" s="4">
        <f t="shared" si="24"/>
        <v>61</v>
      </c>
    </row>
    <row r="68" spans="1:30">
      <c r="A68" s="3">
        <v>67</v>
      </c>
      <c r="B68" s="3" t="s">
        <v>10</v>
      </c>
      <c r="C68" s="4">
        <f t="shared" si="34"/>
        <v>37452</v>
      </c>
      <c r="D68" s="4">
        <f t="shared" si="39"/>
        <v>491</v>
      </c>
      <c r="E68" s="3">
        <v>3952.8</v>
      </c>
      <c r="F68" s="4">
        <f t="shared" si="27"/>
        <v>60015.999999999993</v>
      </c>
      <c r="G68" s="4">
        <f t="shared" ref="G68:G70" si="41">IF(Q67=1,T67,G67)</f>
        <v>59285.599999999991</v>
      </c>
      <c r="H68" s="4">
        <f t="shared" ref="H68:H70" si="42">IF(P67+Q67=0,T67,H67)</f>
        <v>59605.599999999991</v>
      </c>
      <c r="I68" s="4">
        <f t="shared" ref="I68:I70" si="43">IF(S67=1,T67,I67)</f>
        <v>58885.999999999993</v>
      </c>
      <c r="J68" s="4">
        <f t="shared" ref="J68:J70" si="44">IF(SUM(P67:S67)=0,T67,J67)</f>
        <v>59605.599999999991</v>
      </c>
      <c r="K68" s="4">
        <f t="shared" si="28"/>
        <v>22563.999999999993</v>
      </c>
      <c r="L68" s="4">
        <f t="shared" si="29"/>
        <v>21833.599999999991</v>
      </c>
      <c r="M68" s="4">
        <f t="shared" si="33"/>
        <v>22153.599999999991</v>
      </c>
      <c r="N68" s="4">
        <f t="shared" si="23"/>
        <v>21433.999999999993</v>
      </c>
      <c r="O68" s="4">
        <f t="shared" si="23"/>
        <v>22153.599999999991</v>
      </c>
      <c r="P68" s="4">
        <f t="shared" si="40"/>
        <v>0</v>
      </c>
      <c r="Q68" s="4">
        <f>IF(MIN($K68:$O68)=L68,IF(SUM($P68:P68)=1,0,1),0)</f>
        <v>0</v>
      </c>
      <c r="R68" s="4">
        <f>IF(MIN($K68:$O68)=M68,IF(SUM($P68:Q68)=1,0,1),0)</f>
        <v>0</v>
      </c>
      <c r="S68" s="4">
        <f>IF(MIN($K68:$O68)=N68,IF(SUM($P68:R68)=1,0,1),0)</f>
        <v>1</v>
      </c>
      <c r="T68" s="4">
        <f t="shared" si="25"/>
        <v>63238.399999999994</v>
      </c>
      <c r="U68" s="6">
        <f t="shared" si="35"/>
        <v>17</v>
      </c>
      <c r="V68" s="6">
        <f t="shared" si="36"/>
        <v>33</v>
      </c>
      <c r="W68" s="6">
        <f t="shared" si="37"/>
        <v>58.399999999994179</v>
      </c>
      <c r="X68" s="4" t="str">
        <f t="shared" si="38"/>
        <v>24:33:58</v>
      </c>
      <c r="Y68" s="4">
        <f t="shared" si="26"/>
        <v>25786.399999999994</v>
      </c>
      <c r="Z68" s="4">
        <f t="shared" si="30"/>
        <v>66</v>
      </c>
      <c r="AA68" s="4">
        <f t="shared" si="31"/>
        <v>65</v>
      </c>
      <c r="AB68" s="4">
        <f t="shared" si="32"/>
        <v>64</v>
      </c>
      <c r="AC68" s="4">
        <f t="shared" si="24"/>
        <v>63</v>
      </c>
      <c r="AD68" s="4">
        <f t="shared" si="24"/>
        <v>62</v>
      </c>
    </row>
    <row r="69" spans="1:30">
      <c r="A69" s="3">
        <v>68</v>
      </c>
      <c r="B69" s="3" t="s">
        <v>62</v>
      </c>
      <c r="C69" s="4">
        <f t="shared" si="34"/>
        <v>38541</v>
      </c>
      <c r="D69" s="4">
        <f t="shared" si="39"/>
        <v>1089</v>
      </c>
      <c r="E69" s="3">
        <v>3823.2000000000003</v>
      </c>
      <c r="F69" s="4">
        <f t="shared" si="27"/>
        <v>60015.999999999993</v>
      </c>
      <c r="G69" s="4">
        <f t="shared" si="41"/>
        <v>59285.599999999991</v>
      </c>
      <c r="H69" s="4">
        <f t="shared" si="42"/>
        <v>63238.399999999994</v>
      </c>
      <c r="I69" s="4">
        <f t="shared" si="43"/>
        <v>63238.399999999994</v>
      </c>
      <c r="J69" s="4">
        <f t="shared" si="44"/>
        <v>59605.599999999991</v>
      </c>
      <c r="K69" s="4">
        <f t="shared" si="28"/>
        <v>21474.999999999993</v>
      </c>
      <c r="L69" s="4">
        <f t="shared" si="29"/>
        <v>20744.599999999991</v>
      </c>
      <c r="M69" s="4">
        <f t="shared" si="33"/>
        <v>24697.399999999994</v>
      </c>
      <c r="N69" s="4">
        <f t="shared" si="23"/>
        <v>24697.399999999994</v>
      </c>
      <c r="O69" s="4">
        <f t="shared" si="23"/>
        <v>21064.599999999991</v>
      </c>
      <c r="P69" s="4">
        <f t="shared" si="40"/>
        <v>0</v>
      </c>
      <c r="Q69" s="4">
        <f>IF(MIN($K69:$O69)=L69,IF(SUM($P69:P69)=1,0,1),0)</f>
        <v>1</v>
      </c>
      <c r="R69" s="4">
        <f>IF(MIN($K69:$O69)=M69,IF(SUM($P69:Q69)=1,0,1),0)</f>
        <v>0</v>
      </c>
      <c r="S69" s="4">
        <f>IF(MIN($K69:$O69)=N69,IF(SUM($P69:R69)=1,0,1),0)</f>
        <v>0</v>
      </c>
      <c r="T69" s="4">
        <f t="shared" si="25"/>
        <v>63108.799999999988</v>
      </c>
      <c r="U69" s="6">
        <f t="shared" si="35"/>
        <v>17</v>
      </c>
      <c r="V69" s="6">
        <f t="shared" si="36"/>
        <v>31</v>
      </c>
      <c r="W69" s="6">
        <f t="shared" si="37"/>
        <v>48.799999999988358</v>
      </c>
      <c r="X69" s="4" t="str">
        <f t="shared" si="38"/>
        <v>24:31:49</v>
      </c>
      <c r="Y69" s="4">
        <f t="shared" si="26"/>
        <v>24567.799999999988</v>
      </c>
      <c r="Z69" s="4">
        <f t="shared" si="30"/>
        <v>67</v>
      </c>
      <c r="AA69" s="4">
        <f t="shared" si="31"/>
        <v>66</v>
      </c>
      <c r="AB69" s="4">
        <f t="shared" si="32"/>
        <v>65</v>
      </c>
      <c r="AC69" s="4">
        <f t="shared" si="24"/>
        <v>64</v>
      </c>
      <c r="AD69" s="4">
        <f t="shared" si="24"/>
        <v>63</v>
      </c>
    </row>
    <row r="70" spans="1:30">
      <c r="A70" s="3">
        <v>69</v>
      </c>
      <c r="B70" s="3" t="s">
        <v>30</v>
      </c>
      <c r="C70" s="4">
        <f t="shared" si="34"/>
        <v>39307</v>
      </c>
      <c r="D70" s="4">
        <f t="shared" si="39"/>
        <v>766</v>
      </c>
      <c r="E70" s="3">
        <v>3164.4</v>
      </c>
      <c r="F70" s="4">
        <f t="shared" si="27"/>
        <v>60015.999999999993</v>
      </c>
      <c r="G70" s="4">
        <f t="shared" si="41"/>
        <v>63108.799999999988</v>
      </c>
      <c r="H70" s="4">
        <f t="shared" si="42"/>
        <v>63238.399999999994</v>
      </c>
      <c r="I70" s="4">
        <f t="shared" si="43"/>
        <v>63238.399999999994</v>
      </c>
      <c r="J70" s="4">
        <f t="shared" si="44"/>
        <v>59605.599999999991</v>
      </c>
      <c r="K70" s="4">
        <f t="shared" si="28"/>
        <v>20708.999999999993</v>
      </c>
      <c r="L70" s="4">
        <f t="shared" si="29"/>
        <v>23801.799999999988</v>
      </c>
      <c r="M70" s="4">
        <f t="shared" si="33"/>
        <v>23931.399999999994</v>
      </c>
      <c r="N70" s="4">
        <f t="shared" si="23"/>
        <v>23931.399999999994</v>
      </c>
      <c r="O70" s="4">
        <f t="shared" si="23"/>
        <v>20298.599999999991</v>
      </c>
      <c r="P70" s="4">
        <f t="shared" si="40"/>
        <v>0</v>
      </c>
      <c r="Q70" s="4">
        <f>IF(MIN($K70:$O70)=L70,IF(SUM($P70:P70)=1,0,1),0)</f>
        <v>0</v>
      </c>
      <c r="R70" s="4">
        <f>IF(MIN($K70:$O70)=M70,IF(SUM($P70:Q70)=1,0,1),0)</f>
        <v>0</v>
      </c>
      <c r="S70" s="4">
        <f>IF(MIN($K70:$O70)=N70,IF(SUM($P70:R70)=1,0,1),0)</f>
        <v>0</v>
      </c>
      <c r="T70" s="4">
        <f t="shared" si="25"/>
        <v>63180.399999999994</v>
      </c>
      <c r="U70" s="6">
        <f t="shared" si="35"/>
        <v>17</v>
      </c>
      <c r="V70" s="6">
        <f t="shared" si="36"/>
        <v>33</v>
      </c>
      <c r="W70" s="6">
        <f t="shared" si="37"/>
        <v>0.39999999999417923</v>
      </c>
      <c r="X70" s="4" t="str">
        <f t="shared" si="38"/>
        <v>24:33:00</v>
      </c>
      <c r="Y70" s="4">
        <f t="shared" si="26"/>
        <v>23873.399999999994</v>
      </c>
      <c r="Z70" s="4">
        <f t="shared" si="30"/>
        <v>68</v>
      </c>
      <c r="AA70" s="4">
        <f t="shared" si="31"/>
        <v>67</v>
      </c>
      <c r="AB70" s="4">
        <f t="shared" si="32"/>
        <v>66</v>
      </c>
      <c r="AC70" s="4">
        <f t="shared" si="24"/>
        <v>65</v>
      </c>
      <c r="AD70" s="4">
        <f t="shared" si="24"/>
        <v>64</v>
      </c>
    </row>
    <row r="71" spans="1:30">
      <c r="A71" s="9" t="s">
        <v>101</v>
      </c>
      <c r="B71" s="9"/>
      <c r="C71" s="9"/>
      <c r="D71" s="9">
        <f>SUM(D2:D70)</f>
        <v>39307</v>
      </c>
      <c r="E71" s="9">
        <f>SUM(E2:E70)</f>
        <v>234954.00000000003</v>
      </c>
      <c r="F71" s="9"/>
      <c r="G71" s="9"/>
      <c r="H71" s="9"/>
      <c r="I71" s="9"/>
      <c r="J71" s="9"/>
      <c r="K71" s="9">
        <f>SUM(K2:K70)</f>
        <v>805314.40000000026</v>
      </c>
      <c r="L71" s="9">
        <f>SUM(L2:L70)</f>
        <v>801730.79999999981</v>
      </c>
      <c r="M71" s="9">
        <f>SUM(M2:M70)</f>
        <v>903515.1999999996</v>
      </c>
      <c r="N71" s="9">
        <f t="shared" ref="N71:O71" si="45">SUM(N2:N70)</f>
        <v>851816.39999999979</v>
      </c>
      <c r="O71" s="9">
        <f t="shared" si="45"/>
        <v>827841.59999999963</v>
      </c>
      <c r="P71" s="9"/>
      <c r="Q71" s="9"/>
      <c r="R71" s="9"/>
      <c r="S71" s="9"/>
      <c r="T71" s="9"/>
      <c r="U71" s="9"/>
      <c r="V71" s="9"/>
      <c r="W71" s="9"/>
      <c r="X71" s="9"/>
      <c r="Y71" s="9">
        <f>SUM(Y2:Y70)</f>
        <v>983101.39999999979</v>
      </c>
      <c r="Z71" s="9">
        <f t="shared" ref="Z71:AD71" si="46">SUM(Z2:Z70)</f>
        <v>2346</v>
      </c>
      <c r="AA71" s="9">
        <f t="shared" si="46"/>
        <v>2278</v>
      </c>
      <c r="AB71" s="9">
        <f t="shared" si="46"/>
        <v>2211</v>
      </c>
      <c r="AC71" s="9">
        <f t="shared" si="46"/>
        <v>2145</v>
      </c>
      <c r="AD71" s="9">
        <f t="shared" si="46"/>
        <v>2080</v>
      </c>
    </row>
    <row r="72" spans="1:30">
      <c r="A72" s="9" t="s">
        <v>102</v>
      </c>
      <c r="B72" s="9"/>
      <c r="C72" s="9"/>
      <c r="D72" s="9">
        <f>AVERAGE(D2:D70)</f>
        <v>569.66666666666663</v>
      </c>
      <c r="E72" s="9">
        <f>AVERAGE(E2:E70)</f>
        <v>3405.130434782609</v>
      </c>
      <c r="F72" s="9"/>
      <c r="G72" s="9"/>
      <c r="H72" s="9"/>
      <c r="I72" s="9"/>
      <c r="J72" s="9"/>
      <c r="K72" s="9">
        <f>AVERAGE(K2:K70)</f>
        <v>11671.2231884058</v>
      </c>
      <c r="L72" s="9">
        <f>AVERAGE(L2:L70)</f>
        <v>11619.286956521737</v>
      </c>
      <c r="M72" s="9">
        <f>AVERAGE(M2:M70)</f>
        <v>13094.423188405792</v>
      </c>
      <c r="N72" s="9">
        <f t="shared" ref="N72:O72" si="47">AVERAGE(N2:N70)</f>
        <v>12345.165217391301</v>
      </c>
      <c r="O72" s="9">
        <f t="shared" si="47"/>
        <v>11997.704347826082</v>
      </c>
      <c r="P72" s="9"/>
      <c r="Q72" s="9"/>
      <c r="R72" s="9"/>
      <c r="S72" s="9"/>
      <c r="T72" s="9"/>
      <c r="U72" s="9">
        <f>AVERAGE(U2:U70)</f>
        <v>8.6666666666666661</v>
      </c>
      <c r="V72" s="9">
        <f>AVERAGE(V2:V70)</f>
        <v>31.289855072463769</v>
      </c>
      <c r="W72" s="9">
        <f>AVERAGE(W2:W70)</f>
        <v>31.701449275359579</v>
      </c>
      <c r="X72" s="9"/>
      <c r="Y72" s="9">
        <f>AVERAGE(Y2:Y70)</f>
        <v>14247.846376811591</v>
      </c>
      <c r="Z72" s="9">
        <f>AVERAGE(Z2:Z70)</f>
        <v>34</v>
      </c>
      <c r="AA72" s="9">
        <f>AVERAGE(AA2:AA70)</f>
        <v>33.014492753623188</v>
      </c>
      <c r="AB72" s="9">
        <f>AVERAGE(AB2:AB70)</f>
        <v>32.043478260869563</v>
      </c>
      <c r="AC72" s="9">
        <f t="shared" ref="AC72:AD72" si="48">AVERAGE(AC2:AC70)</f>
        <v>31.086956521739129</v>
      </c>
      <c r="AD72" s="9">
        <f t="shared" si="48"/>
        <v>30.144927536231883</v>
      </c>
    </row>
    <row r="73" spans="1:30">
      <c r="A73" s="9" t="s">
        <v>103</v>
      </c>
      <c r="B73" s="9"/>
      <c r="C73" s="9"/>
      <c r="D73" s="9">
        <f>MAX(D2:D70)</f>
        <v>1281</v>
      </c>
      <c r="E73" s="9">
        <f>MAX(E2:E70)</f>
        <v>4060.8</v>
      </c>
      <c r="F73" s="9"/>
      <c r="G73" s="9"/>
      <c r="H73" s="9"/>
      <c r="I73" s="9"/>
      <c r="J73" s="9"/>
      <c r="K73" s="9">
        <f>MAX(K2:K70)</f>
        <v>22563.999999999993</v>
      </c>
      <c r="L73" s="9">
        <f t="shared" ref="L73:O73" si="49">MAX(L2:L70)</f>
        <v>23801.799999999988</v>
      </c>
      <c r="M73" s="9">
        <f t="shared" si="49"/>
        <v>24697.399999999994</v>
      </c>
      <c r="N73" s="9">
        <f t="shared" si="49"/>
        <v>24697.399999999994</v>
      </c>
      <c r="O73" s="9">
        <f t="shared" si="49"/>
        <v>22691.999999999993</v>
      </c>
      <c r="P73" s="9"/>
      <c r="Q73" s="9"/>
      <c r="R73" s="9"/>
      <c r="S73" s="9"/>
      <c r="T73" s="9"/>
      <c r="U73" s="9"/>
      <c r="V73" s="9"/>
      <c r="W73" s="9"/>
      <c r="X73" s="9"/>
      <c r="Y73" s="9">
        <f t="shared" ref="Y73:AD73" si="50">MAX(Y2:Y70)</f>
        <v>25786.399999999994</v>
      </c>
      <c r="Z73" s="9">
        <f t="shared" si="50"/>
        <v>68</v>
      </c>
      <c r="AA73" s="9">
        <f t="shared" si="50"/>
        <v>67</v>
      </c>
      <c r="AB73" s="9">
        <f t="shared" si="50"/>
        <v>66</v>
      </c>
      <c r="AC73" s="9">
        <f t="shared" si="50"/>
        <v>65</v>
      </c>
      <c r="AD73" s="9">
        <f t="shared" si="50"/>
        <v>64</v>
      </c>
    </row>
    <row r="74" spans="1:30">
      <c r="A74" s="9" t="s">
        <v>104</v>
      </c>
      <c r="B74" s="9"/>
      <c r="C74" s="9"/>
      <c r="D74" s="9">
        <f>MIN(D2:D70)</f>
        <v>22</v>
      </c>
      <c r="E74" s="9">
        <f>MIN(E2:E70)</f>
        <v>2829.6</v>
      </c>
      <c r="F74" s="9"/>
      <c r="G74" s="9"/>
      <c r="H74" s="9"/>
      <c r="I74" s="9"/>
      <c r="J74" s="9"/>
      <c r="K74" s="9">
        <f>MIN(K2:K70)</f>
        <v>0</v>
      </c>
      <c r="L74" s="9">
        <f t="shared" ref="L74:O74" si="51">MIN(L2:L70)</f>
        <v>0</v>
      </c>
      <c r="M74" s="9">
        <f t="shared" si="51"/>
        <v>0</v>
      </c>
      <c r="N74" s="9">
        <f t="shared" si="51"/>
        <v>0</v>
      </c>
      <c r="O74" s="9">
        <f t="shared" si="51"/>
        <v>0</v>
      </c>
      <c r="P74" s="9"/>
      <c r="Q74" s="9"/>
      <c r="R74" s="9"/>
      <c r="S74" s="9"/>
      <c r="T74" s="9"/>
      <c r="U74" s="9"/>
      <c r="V74" s="9"/>
      <c r="W74" s="9"/>
      <c r="X74" s="9"/>
      <c r="Y74" s="9">
        <f t="shared" ref="Y74:AD74" si="52">MIN(Y2:Y70)</f>
        <v>3477.6000000000004</v>
      </c>
      <c r="Z74" s="9">
        <f t="shared" si="52"/>
        <v>0</v>
      </c>
      <c r="AA74" s="9">
        <f t="shared" si="52"/>
        <v>0</v>
      </c>
      <c r="AB74" s="9">
        <f t="shared" si="52"/>
        <v>0</v>
      </c>
      <c r="AC74" s="9">
        <f t="shared" si="52"/>
        <v>0</v>
      </c>
      <c r="AD74" s="9">
        <f t="shared" si="52"/>
        <v>0</v>
      </c>
    </row>
  </sheetData>
  <autoFilter ref="A1:AB7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10</vt:i4>
      </vt:variant>
    </vt:vector>
  </HeadingPairs>
  <TitlesOfParts>
    <vt:vector size="10" baseType="lpstr">
      <vt:lpstr>1 Server Ex.1</vt:lpstr>
      <vt:lpstr>1 Server Ex.2</vt:lpstr>
      <vt:lpstr>2 Servers Ex.1</vt:lpstr>
      <vt:lpstr>2 Servers Ex.2</vt:lpstr>
      <vt:lpstr>3 Servers Ex.1</vt:lpstr>
      <vt:lpstr>3 Servers Ex.2</vt:lpstr>
      <vt:lpstr>5 Servers Ex.2</vt:lpstr>
      <vt:lpstr>5 Servers Ex.3</vt:lpstr>
      <vt:lpstr>5 Servers Ex.4</vt:lpstr>
      <vt:lpstr>5 Servers Ex.3 (clean result)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MP1YXBKA</dc:creator>
  <cp:lastModifiedBy>MP1YXBKA</cp:lastModifiedBy>
  <dcterms:created xsi:type="dcterms:W3CDTF">2021-10-07T06:17:58Z</dcterms:created>
  <dcterms:modified xsi:type="dcterms:W3CDTF">2021-10-12T16:51:56Z</dcterms:modified>
</cp:coreProperties>
</file>