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ad\Optimization\Model\"/>
    </mc:Choice>
  </mc:AlternateContent>
  <bookViews>
    <workbookView xWindow="0" yWindow="0" windowWidth="28800" windowHeight="12660" activeTab="1"/>
  </bookViews>
  <sheets>
    <sheet name="Problem" sheetId="1" r:id="rId1"/>
    <sheet name="Example (30,150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5" i="2"/>
  <c r="I6" i="2"/>
  <c r="F3" i="2"/>
  <c r="F4" i="2" s="1"/>
  <c r="F5" i="2" s="1"/>
  <c r="E3" i="2"/>
  <c r="G3" i="2" s="1"/>
  <c r="I4" i="2" l="1"/>
  <c r="E4" i="2"/>
  <c r="E5" i="2" s="1"/>
  <c r="G5" i="2" s="1"/>
  <c r="F6" i="2"/>
  <c r="D3" i="2" l="1"/>
  <c r="I7" i="2"/>
  <c r="G4" i="2"/>
  <c r="H3" i="2"/>
  <c r="H4" i="2"/>
  <c r="E6" i="2"/>
  <c r="E7" i="2" s="1"/>
  <c r="F8" i="2"/>
  <c r="I9" i="2" s="1"/>
  <c r="G6" i="2" l="1"/>
  <c r="J4" i="2"/>
  <c r="H6" i="2"/>
  <c r="H8" i="2"/>
  <c r="J3" i="2"/>
  <c r="F7" i="2"/>
  <c r="H5" i="2"/>
  <c r="J5" i="2" s="1"/>
  <c r="F9" i="2"/>
  <c r="D4" i="2" l="1"/>
  <c r="I8" i="2"/>
  <c r="D6" i="2"/>
  <c r="I10" i="2"/>
  <c r="E8" i="2"/>
  <c r="G8" i="2" s="1"/>
  <c r="D5" i="2"/>
  <c r="J6" i="2"/>
  <c r="G7" i="2"/>
  <c r="H9" i="2"/>
  <c r="H7" i="2"/>
  <c r="F10" i="2"/>
  <c r="I11" i="2" s="1"/>
  <c r="D7" i="2" l="1"/>
  <c r="J8" i="2"/>
  <c r="J7" i="2"/>
  <c r="H10" i="2"/>
  <c r="F11" i="2"/>
  <c r="E9" i="2"/>
  <c r="G9" i="2" s="1"/>
  <c r="J9" i="2" s="1"/>
  <c r="D8" i="2" l="1"/>
  <c r="I12" i="2"/>
  <c r="H11" i="2"/>
  <c r="F12" i="2"/>
  <c r="E10" i="2"/>
  <c r="G10" i="2" s="1"/>
  <c r="J10" i="2" s="1"/>
  <c r="D9" i="2" l="1"/>
  <c r="I13" i="2"/>
  <c r="H12" i="2"/>
  <c r="E11" i="2"/>
  <c r="G11" i="2" s="1"/>
  <c r="J11" i="2" s="1"/>
  <c r="F13" i="2"/>
  <c r="D10" i="2" l="1"/>
  <c r="I14" i="2"/>
  <c r="H13" i="2"/>
  <c r="E12" i="2"/>
  <c r="G12" i="2" s="1"/>
  <c r="J12" i="2" s="1"/>
  <c r="F14" i="2"/>
  <c r="D11" i="2" l="1"/>
  <c r="I15" i="2"/>
  <c r="H14" i="2"/>
  <c r="E13" i="2"/>
  <c r="G13" i="2" s="1"/>
  <c r="J13" i="2" s="1"/>
  <c r="F15" i="2"/>
  <c r="D12" i="2" l="1"/>
  <c r="I16" i="2"/>
  <c r="H15" i="2"/>
  <c r="E14" i="2"/>
  <c r="G14" i="2" s="1"/>
  <c r="J14" i="2" s="1"/>
  <c r="F16" i="2"/>
  <c r="D13" i="2" l="1"/>
  <c r="I17" i="2"/>
  <c r="H16" i="2"/>
  <c r="E15" i="2"/>
  <c r="G15" i="2" s="1"/>
  <c r="J15" i="2" s="1"/>
  <c r="F17" i="2"/>
  <c r="D14" i="2" l="1"/>
  <c r="I18" i="2"/>
  <c r="H17" i="2"/>
  <c r="E16" i="2"/>
  <c r="G16" i="2" s="1"/>
  <c r="J16" i="2" s="1"/>
  <c r="F18" i="2"/>
  <c r="D15" i="2" l="1"/>
  <c r="I19" i="2"/>
  <c r="H18" i="2"/>
  <c r="E17" i="2"/>
  <c r="G17" i="2" s="1"/>
  <c r="J17" i="2" s="1"/>
  <c r="F19" i="2"/>
  <c r="I20" i="2" s="1"/>
  <c r="D16" i="2" l="1"/>
  <c r="F20" i="2"/>
  <c r="H19" i="2"/>
  <c r="E18" i="2"/>
  <c r="G18" i="2" s="1"/>
  <c r="J18" i="2" s="1"/>
  <c r="D17" i="2" l="1"/>
  <c r="I21" i="2"/>
  <c r="H20" i="2"/>
  <c r="E19" i="2"/>
  <c r="G19" i="2" s="1"/>
  <c r="J19" i="2" s="1"/>
  <c r="F21" i="2"/>
  <c r="I22" i="2" s="1"/>
  <c r="D18" i="2" l="1"/>
  <c r="H21" i="2"/>
  <c r="F22" i="2"/>
  <c r="E20" i="2"/>
  <c r="G20" i="2" s="1"/>
  <c r="J20" i="2" s="1"/>
  <c r="D19" i="2" l="1"/>
  <c r="I23" i="2"/>
  <c r="H22" i="2"/>
  <c r="E21" i="2"/>
  <c r="G21" i="2" s="1"/>
  <c r="J21" i="2" s="1"/>
  <c r="F23" i="2"/>
  <c r="D20" i="2" l="1"/>
  <c r="I24" i="2"/>
  <c r="H23" i="2"/>
  <c r="E22" i="2"/>
  <c r="G22" i="2" s="1"/>
  <c r="J22" i="2" s="1"/>
  <c r="F24" i="2"/>
  <c r="D21" i="2" l="1"/>
  <c r="I25" i="2"/>
  <c r="H24" i="2"/>
  <c r="E23" i="2"/>
  <c r="G23" i="2" s="1"/>
  <c r="J23" i="2" s="1"/>
  <c r="F25" i="2"/>
  <c r="D22" i="2" l="1"/>
  <c r="I26" i="2"/>
  <c r="H25" i="2"/>
  <c r="E24" i="2"/>
  <c r="G24" i="2" s="1"/>
  <c r="J24" i="2" s="1"/>
  <c r="F26" i="2"/>
  <c r="D23" i="2" l="1"/>
  <c r="I27" i="2"/>
  <c r="H26" i="2"/>
  <c r="E25" i="2"/>
  <c r="G25" i="2" s="1"/>
  <c r="J25" i="2" s="1"/>
  <c r="F27" i="2"/>
  <c r="D24" i="2" l="1"/>
  <c r="I28" i="2"/>
  <c r="H27" i="2"/>
  <c r="E26" i="2"/>
  <c r="G26" i="2" s="1"/>
  <c r="J26" i="2" s="1"/>
  <c r="F28" i="2"/>
  <c r="I29" i="2" s="1"/>
  <c r="D25" i="2" l="1"/>
  <c r="H28" i="2"/>
  <c r="E27" i="2"/>
  <c r="G27" i="2" s="1"/>
  <c r="J27" i="2" s="1"/>
  <c r="F29" i="2"/>
  <c r="D26" i="2" l="1"/>
  <c r="I30" i="2"/>
  <c r="H29" i="2"/>
  <c r="E28" i="2"/>
  <c r="G28" i="2" s="1"/>
  <c r="J28" i="2" s="1"/>
  <c r="F30" i="2"/>
  <c r="D27" i="2" l="1"/>
  <c r="I31" i="2"/>
  <c r="H30" i="2"/>
  <c r="F31" i="2"/>
  <c r="E29" i="2"/>
  <c r="G29" i="2" s="1"/>
  <c r="J29" i="2" s="1"/>
  <c r="D28" i="2" l="1"/>
  <c r="I32" i="2"/>
  <c r="H31" i="2"/>
  <c r="E30" i="2"/>
  <c r="G30" i="2" s="1"/>
  <c r="J30" i="2" s="1"/>
  <c r="F32" i="2"/>
  <c r="D29" i="2" l="1"/>
  <c r="I33" i="2"/>
  <c r="H32" i="2"/>
  <c r="E31" i="2"/>
  <c r="G31" i="2" s="1"/>
  <c r="J31" i="2" s="1"/>
  <c r="F33" i="2"/>
  <c r="H33" i="2" l="1"/>
  <c r="D30" i="2"/>
  <c r="E32" i="2"/>
  <c r="G32" i="2" s="1"/>
  <c r="J32" i="2" s="1"/>
  <c r="E33" i="2" l="1"/>
  <c r="G33" i="2" l="1"/>
  <c r="J33" i="2" s="1"/>
</calcChain>
</file>

<file path=xl/sharedStrings.xml><?xml version="1.0" encoding="utf-8"?>
<sst xmlns="http://schemas.openxmlformats.org/spreadsheetml/2006/main" count="404" uniqueCount="17">
  <si>
    <t>Day</t>
  </si>
  <si>
    <t>Inventory</t>
  </si>
  <si>
    <t>Demand</t>
  </si>
  <si>
    <t>ordering cost</t>
  </si>
  <si>
    <t>holding cost</t>
  </si>
  <si>
    <t>shortage cost</t>
  </si>
  <si>
    <t>lead time</t>
  </si>
  <si>
    <t>-</t>
  </si>
  <si>
    <t>Date</t>
  </si>
  <si>
    <t>s</t>
  </si>
  <si>
    <t>S</t>
  </si>
  <si>
    <t>OrderNow</t>
  </si>
  <si>
    <t>OrderSize</t>
  </si>
  <si>
    <t>TotalOC</t>
  </si>
  <si>
    <t>TotalHC</t>
  </si>
  <si>
    <t>TotalSC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</si>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</sst>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\-mmm\-yy"/>
  </numFmts>
  <fonts count="4"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0" zoomScaleNormal="110" workbookViewId="0">
      <pane ySplit="1" topLeftCell="A2" activePane="bottomLeft" state="frozen"/>
      <selection pane="bottomLeft"/>
    </sheetView>
  </sheetViews>
  <sheetFormatPr defaultRowHeight="14.4"/>
  <cols>
    <col min="1" max="1" width="9.33203125" style="1" bestFit="1" customWidth="1"/>
    <col min="2" max="2" width="5.21875" style="1" customWidth="1"/>
    <col min="3" max="3" width="8.88671875" style="1"/>
    <col min="4" max="4" width="9.33203125" style="1" bestFit="1" customWidth="1"/>
    <col min="5" max="5" width="10" style="1" bestFit="1" customWidth="1"/>
    <col min="6" max="6" width="9.21875" style="1" bestFit="1" customWidth="1"/>
    <col min="7" max="7" width="17.21875" style="1" bestFit="1" customWidth="1"/>
    <col min="8" max="8" width="16.21875" style="1" bestFit="1" customWidth="1"/>
    <col min="9" max="9" width="17.33203125" style="1" bestFit="1" customWidth="1"/>
    <col min="10" max="10" width="14.77734375" style="1" customWidth="1"/>
    <col min="11" max="11" width="13.21875" style="1" customWidth="1"/>
    <col min="12" max="12" width="12.5546875" style="1" customWidth="1"/>
    <col min="13" max="13" width="13.6640625" style="1" customWidth="1"/>
    <col min="14" max="14" width="9.77734375" style="1" customWidth="1"/>
    <col min="15" max="16384" width="8.88671875" style="1"/>
  </cols>
  <sheetData>
    <row r="1" spans="1:16">
      <c r="A1" s="3" t="s">
        <v>8</v>
      </c>
      <c r="B1" s="3" t="s">
        <v>0</v>
      </c>
      <c r="C1" s="3" t="s">
        <v>2</v>
      </c>
      <c r="D1" s="3" t="s">
        <v>12</v>
      </c>
      <c r="E1" s="3" t="s">
        <v>11</v>
      </c>
      <c r="F1" s="3" t="s">
        <v>1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9</v>
      </c>
      <c r="P1" s="3" t="s">
        <v>10</v>
      </c>
    </row>
    <row r="2" spans="1:16">
      <c r="A2" s="4">
        <v>44469</v>
      </c>
      <c r="B2" s="2">
        <v>0</v>
      </c>
      <c r="C2" s="2">
        <v>0</v>
      </c>
      <c r="D2" s="2">
        <v>0</v>
      </c>
      <c r="E2" s="2">
        <v>0</v>
      </c>
      <c r="F2" s="2">
        <v>100</v>
      </c>
      <c r="G2" s="2">
        <v>0</v>
      </c>
      <c r="H2" s="2">
        <v>0</v>
      </c>
      <c r="I2" s="2">
        <v>0</v>
      </c>
      <c r="J2" s="2">
        <v>0</v>
      </c>
      <c r="K2" s="2">
        <v>299</v>
      </c>
      <c r="L2" s="2">
        <v>2.5</v>
      </c>
      <c r="M2" s="2">
        <v>75</v>
      </c>
      <c r="N2" s="2">
        <v>3</v>
      </c>
      <c r="O2" s="2">
        <v>30</v>
      </c>
      <c r="P2" s="2">
        <v>150</v>
      </c>
    </row>
    <row r="3" spans="1:16">
      <c r="A3" s="4">
        <v>44470</v>
      </c>
      <c r="B3" s="2">
        <v>1</v>
      </c>
      <c r="C3" s="2">
        <v>20</v>
      </c>
      <c r="D3" s="2"/>
      <c r="E3" s="2"/>
      <c r="F3" s="2"/>
      <c r="G3" s="9"/>
      <c r="H3" s="9"/>
      <c r="I3" s="9"/>
      <c r="J3" s="9"/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</row>
    <row r="4" spans="1:16">
      <c r="A4" s="4">
        <v>44471</v>
      </c>
      <c r="B4" s="2">
        <v>2</v>
      </c>
      <c r="C4" s="2">
        <v>14</v>
      </c>
      <c r="D4" s="2"/>
      <c r="E4" s="2"/>
      <c r="F4" s="2"/>
      <c r="G4" s="9"/>
      <c r="H4" s="9"/>
      <c r="I4" s="9"/>
      <c r="J4" s="9"/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</row>
    <row r="5" spans="1:16">
      <c r="A5" s="4">
        <v>44472</v>
      </c>
      <c r="B5" s="2">
        <v>3</v>
      </c>
      <c r="C5" s="2">
        <v>38</v>
      </c>
      <c r="D5" s="2"/>
      <c r="E5" s="2"/>
      <c r="F5" s="2"/>
      <c r="G5" s="9"/>
      <c r="H5" s="9"/>
      <c r="I5" s="9"/>
      <c r="J5" s="9"/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</row>
    <row r="6" spans="1:16">
      <c r="A6" s="4">
        <v>44473</v>
      </c>
      <c r="B6" s="2">
        <v>4</v>
      </c>
      <c r="C6" s="2">
        <v>10</v>
      </c>
      <c r="D6" s="2"/>
      <c r="E6" s="2"/>
      <c r="F6" s="2"/>
      <c r="G6" s="9"/>
      <c r="H6" s="9"/>
      <c r="I6" s="9"/>
      <c r="J6" s="9"/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</row>
    <row r="7" spans="1:16">
      <c r="A7" s="4">
        <v>44474</v>
      </c>
      <c r="B7" s="2">
        <v>5</v>
      </c>
      <c r="C7" s="2">
        <v>26</v>
      </c>
      <c r="D7" s="2"/>
      <c r="E7" s="2"/>
      <c r="F7" s="5"/>
      <c r="G7" s="9"/>
      <c r="H7" s="9"/>
      <c r="I7" s="9"/>
      <c r="J7" s="9"/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</row>
    <row r="8" spans="1:16">
      <c r="A8" s="4">
        <v>44475</v>
      </c>
      <c r="B8" s="2">
        <v>6</v>
      </c>
      <c r="C8" s="2">
        <v>31</v>
      </c>
      <c r="D8" s="2"/>
      <c r="E8" s="2"/>
      <c r="F8" s="5"/>
      <c r="G8" s="9"/>
      <c r="H8" s="9"/>
      <c r="I8" s="9"/>
      <c r="J8" s="9"/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</row>
    <row r="9" spans="1:16">
      <c r="A9" s="4">
        <v>44476</v>
      </c>
      <c r="B9" s="2">
        <v>7</v>
      </c>
      <c r="C9" s="2">
        <v>24</v>
      </c>
      <c r="D9" s="2"/>
      <c r="E9" s="2"/>
      <c r="F9" s="5"/>
      <c r="G9" s="9"/>
      <c r="H9" s="9"/>
      <c r="I9" s="9"/>
      <c r="J9" s="9"/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</row>
    <row r="10" spans="1:16">
      <c r="A10" s="4">
        <v>44477</v>
      </c>
      <c r="B10" s="2">
        <v>8</v>
      </c>
      <c r="C10" s="2">
        <v>23</v>
      </c>
      <c r="D10" s="2"/>
      <c r="E10" s="2"/>
      <c r="F10" s="5"/>
      <c r="G10" s="9"/>
      <c r="H10" s="9"/>
      <c r="I10" s="9"/>
      <c r="J10" s="9"/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</row>
    <row r="11" spans="1:16">
      <c r="A11" s="4">
        <v>44478</v>
      </c>
      <c r="B11" s="2">
        <v>9</v>
      </c>
      <c r="C11" s="2">
        <v>33</v>
      </c>
      <c r="D11" s="2"/>
      <c r="E11" s="2"/>
      <c r="F11" s="5"/>
      <c r="G11" s="9"/>
      <c r="H11" s="9"/>
      <c r="I11" s="9"/>
      <c r="J11" s="9"/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</row>
    <row r="12" spans="1:16">
      <c r="A12" s="4">
        <v>44479</v>
      </c>
      <c r="B12" s="2">
        <v>10</v>
      </c>
      <c r="C12" s="2">
        <v>10</v>
      </c>
      <c r="D12" s="2"/>
      <c r="E12" s="2"/>
      <c r="F12" s="5"/>
      <c r="G12" s="9"/>
      <c r="H12" s="9"/>
      <c r="I12" s="9"/>
      <c r="J12" s="9"/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</row>
    <row r="13" spans="1:16">
      <c r="A13" s="4">
        <v>44480</v>
      </c>
      <c r="B13" s="2">
        <v>11</v>
      </c>
      <c r="C13" s="2">
        <v>34</v>
      </c>
      <c r="D13" s="2"/>
      <c r="E13" s="2"/>
      <c r="F13" s="5"/>
      <c r="G13" s="9"/>
      <c r="H13" s="9"/>
      <c r="I13" s="9"/>
      <c r="J13" s="9"/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</row>
    <row r="14" spans="1:16">
      <c r="A14" s="4">
        <v>44481</v>
      </c>
      <c r="B14" s="2">
        <v>12</v>
      </c>
      <c r="C14" s="2">
        <v>21</v>
      </c>
      <c r="D14" s="2"/>
      <c r="E14" s="2"/>
      <c r="F14" s="5"/>
      <c r="G14" s="9"/>
      <c r="H14" s="9"/>
      <c r="I14" s="9"/>
      <c r="J14" s="9"/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</row>
    <row r="15" spans="1:16">
      <c r="A15" s="4">
        <v>44482</v>
      </c>
      <c r="B15" s="2">
        <v>13</v>
      </c>
      <c r="C15" s="2">
        <v>20</v>
      </c>
      <c r="D15" s="2"/>
      <c r="E15" s="2"/>
      <c r="F15" s="5"/>
      <c r="G15" s="9"/>
      <c r="H15" s="9"/>
      <c r="I15" s="9"/>
      <c r="J15" s="9"/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</row>
    <row r="16" spans="1:16">
      <c r="A16" s="4">
        <v>44483</v>
      </c>
      <c r="B16" s="2">
        <v>14</v>
      </c>
      <c r="C16" s="2">
        <v>25</v>
      </c>
      <c r="D16" s="2"/>
      <c r="E16" s="2"/>
      <c r="F16" s="5"/>
      <c r="G16" s="9"/>
      <c r="H16" s="9"/>
      <c r="I16" s="9"/>
      <c r="J16" s="9"/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</row>
    <row r="17" spans="1:16">
      <c r="A17" s="4">
        <v>44484</v>
      </c>
      <c r="B17" s="2">
        <v>15</v>
      </c>
      <c r="C17" s="2">
        <v>32</v>
      </c>
      <c r="D17" s="2"/>
      <c r="E17" s="2"/>
      <c r="F17" s="5"/>
      <c r="G17" s="9"/>
      <c r="H17" s="9"/>
      <c r="I17" s="9"/>
      <c r="J17" s="9"/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</row>
    <row r="18" spans="1:16">
      <c r="A18" s="4">
        <v>44485</v>
      </c>
      <c r="B18" s="2">
        <v>16</v>
      </c>
      <c r="C18" s="2">
        <v>21</v>
      </c>
      <c r="D18" s="2"/>
      <c r="E18" s="2"/>
      <c r="F18" s="5"/>
      <c r="G18" s="9"/>
      <c r="H18" s="9"/>
      <c r="I18" s="9"/>
      <c r="J18" s="9"/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</row>
    <row r="19" spans="1:16">
      <c r="A19" s="4">
        <v>44486</v>
      </c>
      <c r="B19" s="2">
        <v>17</v>
      </c>
      <c r="C19" s="2">
        <v>20</v>
      </c>
      <c r="D19" s="2"/>
      <c r="E19" s="2"/>
      <c r="F19" s="5"/>
      <c r="G19" s="9"/>
      <c r="H19" s="9"/>
      <c r="I19" s="9"/>
      <c r="J19" s="9"/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</row>
    <row r="20" spans="1:16">
      <c r="A20" s="4">
        <v>44487</v>
      </c>
      <c r="B20" s="2">
        <v>18</v>
      </c>
      <c r="C20" s="2">
        <v>25</v>
      </c>
      <c r="D20" s="2"/>
      <c r="E20" s="2"/>
      <c r="F20" s="5"/>
      <c r="G20" s="9"/>
      <c r="H20" s="9"/>
      <c r="I20" s="9"/>
      <c r="J20" s="9"/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</row>
    <row r="21" spans="1:16">
      <c r="A21" s="4">
        <v>44488</v>
      </c>
      <c r="B21" s="2">
        <v>19</v>
      </c>
      <c r="C21" s="2">
        <v>37</v>
      </c>
      <c r="D21" s="2"/>
      <c r="E21" s="2"/>
      <c r="F21" s="5"/>
      <c r="G21" s="9"/>
      <c r="H21" s="9"/>
      <c r="I21" s="9"/>
      <c r="J21" s="9"/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</row>
    <row r="22" spans="1:16">
      <c r="A22" s="4">
        <v>44489</v>
      </c>
      <c r="B22" s="2">
        <v>20</v>
      </c>
      <c r="C22" s="2">
        <v>39</v>
      </c>
      <c r="D22" s="2"/>
      <c r="E22" s="2"/>
      <c r="F22" s="5"/>
      <c r="G22" s="9"/>
      <c r="H22" s="9"/>
      <c r="I22" s="9"/>
      <c r="J22" s="9"/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</row>
    <row r="23" spans="1:16">
      <c r="A23" s="4">
        <v>44490</v>
      </c>
      <c r="B23" s="2">
        <v>21</v>
      </c>
      <c r="C23" s="2">
        <v>32</v>
      </c>
      <c r="D23" s="2"/>
      <c r="E23" s="2"/>
      <c r="F23" s="5"/>
      <c r="G23" s="9"/>
      <c r="H23" s="9"/>
      <c r="I23" s="9"/>
      <c r="J23" s="9"/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</row>
    <row r="24" spans="1:16">
      <c r="A24" s="4">
        <v>44491</v>
      </c>
      <c r="B24" s="2">
        <v>22</v>
      </c>
      <c r="C24" s="2">
        <v>22</v>
      </c>
      <c r="D24" s="2"/>
      <c r="E24" s="2"/>
      <c r="F24" s="5"/>
      <c r="G24" s="9"/>
      <c r="H24" s="9"/>
      <c r="I24" s="9"/>
      <c r="J24" s="9"/>
      <c r="K24" s="2" t="s">
        <v>7</v>
      </c>
      <c r="L24" s="2" t="s">
        <v>7</v>
      </c>
      <c r="M24" s="2" t="s">
        <v>7</v>
      </c>
      <c r="N24" s="2" t="s">
        <v>7</v>
      </c>
      <c r="O24" s="2" t="s">
        <v>7</v>
      </c>
      <c r="P24" s="2" t="s">
        <v>7</v>
      </c>
    </row>
    <row r="25" spans="1:16">
      <c r="A25" s="4">
        <v>44492</v>
      </c>
      <c r="B25" s="2">
        <v>23</v>
      </c>
      <c r="C25" s="2">
        <v>32</v>
      </c>
      <c r="D25" s="2"/>
      <c r="E25" s="2"/>
      <c r="F25" s="5"/>
      <c r="G25" s="9"/>
      <c r="H25" s="9"/>
      <c r="I25" s="9"/>
      <c r="J25" s="9"/>
      <c r="K25" s="2" t="s">
        <v>7</v>
      </c>
      <c r="L25" s="2" t="s">
        <v>7</v>
      </c>
      <c r="M25" s="2" t="s">
        <v>7</v>
      </c>
      <c r="N25" s="2" t="s">
        <v>7</v>
      </c>
      <c r="O25" s="2" t="s">
        <v>7</v>
      </c>
      <c r="P25" s="2" t="s">
        <v>7</v>
      </c>
    </row>
    <row r="26" spans="1:16">
      <c r="A26" s="4">
        <v>44493</v>
      </c>
      <c r="B26" s="2">
        <v>24</v>
      </c>
      <c r="C26" s="2">
        <v>40</v>
      </c>
      <c r="D26" s="2"/>
      <c r="E26" s="2"/>
      <c r="F26" s="5"/>
      <c r="G26" s="9"/>
      <c r="H26" s="9"/>
      <c r="I26" s="9"/>
      <c r="J26" s="9"/>
      <c r="K26" s="2" t="s">
        <v>7</v>
      </c>
      <c r="L26" s="2" t="s">
        <v>7</v>
      </c>
      <c r="M26" s="2" t="s">
        <v>7</v>
      </c>
      <c r="N26" s="2" t="s">
        <v>7</v>
      </c>
      <c r="O26" s="2" t="s">
        <v>7</v>
      </c>
      <c r="P26" s="2" t="s">
        <v>7</v>
      </c>
    </row>
    <row r="27" spans="1:16">
      <c r="A27" s="4">
        <v>44494</v>
      </c>
      <c r="B27" s="2">
        <v>25</v>
      </c>
      <c r="C27" s="2">
        <v>14</v>
      </c>
      <c r="D27" s="2"/>
      <c r="E27" s="2"/>
      <c r="F27" s="5"/>
      <c r="G27" s="9"/>
      <c r="H27" s="9"/>
      <c r="I27" s="9"/>
      <c r="J27" s="9"/>
      <c r="K27" s="2" t="s">
        <v>7</v>
      </c>
      <c r="L27" s="2" t="s">
        <v>7</v>
      </c>
      <c r="M27" s="2" t="s">
        <v>7</v>
      </c>
      <c r="N27" s="2" t="s">
        <v>7</v>
      </c>
      <c r="O27" s="2" t="s">
        <v>7</v>
      </c>
      <c r="P27" s="2" t="s">
        <v>7</v>
      </c>
    </row>
    <row r="28" spans="1:16">
      <c r="A28" s="4">
        <v>44495</v>
      </c>
      <c r="B28" s="2">
        <v>26</v>
      </c>
      <c r="C28" s="2">
        <v>24</v>
      </c>
      <c r="D28" s="2"/>
      <c r="E28" s="2"/>
      <c r="F28" s="5"/>
      <c r="G28" s="9"/>
      <c r="H28" s="9"/>
      <c r="I28" s="9"/>
      <c r="J28" s="9"/>
      <c r="K28" s="2" t="s">
        <v>7</v>
      </c>
      <c r="L28" s="2" t="s">
        <v>7</v>
      </c>
      <c r="M28" s="2" t="s">
        <v>7</v>
      </c>
      <c r="N28" s="2" t="s">
        <v>7</v>
      </c>
      <c r="O28" s="2" t="s">
        <v>7</v>
      </c>
      <c r="P28" s="2" t="s">
        <v>7</v>
      </c>
    </row>
    <row r="29" spans="1:16">
      <c r="A29" s="4">
        <v>44496</v>
      </c>
      <c r="B29" s="2">
        <v>27</v>
      </c>
      <c r="C29" s="2">
        <v>32</v>
      </c>
      <c r="D29" s="2"/>
      <c r="E29" s="2"/>
      <c r="F29" s="5"/>
      <c r="G29" s="9"/>
      <c r="H29" s="9"/>
      <c r="I29" s="9"/>
      <c r="J29" s="9"/>
      <c r="K29" s="2" t="s">
        <v>7</v>
      </c>
      <c r="L29" s="2" t="s">
        <v>7</v>
      </c>
      <c r="M29" s="2" t="s">
        <v>7</v>
      </c>
      <c r="N29" s="2" t="s">
        <v>7</v>
      </c>
      <c r="O29" s="2" t="s">
        <v>7</v>
      </c>
      <c r="P29" s="2" t="s">
        <v>7</v>
      </c>
    </row>
    <row r="30" spans="1:16">
      <c r="A30" s="4">
        <v>44497</v>
      </c>
      <c r="B30" s="2">
        <v>28</v>
      </c>
      <c r="C30" s="2">
        <v>14</v>
      </c>
      <c r="D30" s="2"/>
      <c r="E30" s="2"/>
      <c r="F30" s="5"/>
      <c r="G30" s="9"/>
      <c r="H30" s="9"/>
      <c r="I30" s="9"/>
      <c r="J30" s="9"/>
      <c r="K30" s="2" t="s">
        <v>7</v>
      </c>
      <c r="L30" s="2" t="s">
        <v>7</v>
      </c>
      <c r="M30" s="2" t="s">
        <v>7</v>
      </c>
      <c r="N30" s="2" t="s">
        <v>7</v>
      </c>
      <c r="O30" s="2" t="s">
        <v>7</v>
      </c>
      <c r="P30" s="2" t="s">
        <v>7</v>
      </c>
    </row>
    <row r="31" spans="1:16">
      <c r="A31" s="4">
        <v>44498</v>
      </c>
      <c r="B31" s="2">
        <v>29</v>
      </c>
      <c r="C31" s="2">
        <v>31</v>
      </c>
      <c r="D31" s="2"/>
      <c r="E31" s="2"/>
      <c r="F31" s="5"/>
      <c r="G31" s="9"/>
      <c r="H31" s="9"/>
      <c r="I31" s="9"/>
      <c r="J31" s="9"/>
      <c r="K31" s="2" t="s">
        <v>7</v>
      </c>
      <c r="L31" s="2" t="s">
        <v>7</v>
      </c>
      <c r="M31" s="2" t="s">
        <v>7</v>
      </c>
      <c r="N31" s="2" t="s">
        <v>7</v>
      </c>
      <c r="O31" s="2" t="s">
        <v>7</v>
      </c>
      <c r="P31" s="2" t="s">
        <v>7</v>
      </c>
    </row>
    <row r="32" spans="1:16">
      <c r="A32" s="4">
        <v>44499</v>
      </c>
      <c r="B32" s="2">
        <v>30</v>
      </c>
      <c r="C32" s="2">
        <v>25</v>
      </c>
      <c r="D32" s="2"/>
      <c r="E32" s="2"/>
      <c r="F32" s="5"/>
      <c r="G32" s="9"/>
      <c r="H32" s="9"/>
      <c r="I32" s="9"/>
      <c r="J32" s="9"/>
      <c r="K32" s="2" t="s">
        <v>7</v>
      </c>
      <c r="L32" s="2" t="s">
        <v>7</v>
      </c>
      <c r="M32" s="2" t="s">
        <v>7</v>
      </c>
      <c r="N32" s="2" t="s">
        <v>7</v>
      </c>
      <c r="O32" s="2" t="s">
        <v>7</v>
      </c>
      <c r="P32" s="2" t="s">
        <v>7</v>
      </c>
    </row>
    <row r="33" spans="1:16">
      <c r="A33" s="4">
        <v>44500</v>
      </c>
      <c r="B33" s="2">
        <v>31</v>
      </c>
      <c r="C33" s="2">
        <v>16</v>
      </c>
      <c r="D33" s="2"/>
      <c r="E33" s="2"/>
      <c r="F33" s="5"/>
      <c r="G33" s="9"/>
      <c r="H33" s="9"/>
      <c r="I33" s="9"/>
      <c r="J33" s="9"/>
      <c r="K33" s="2" t="s">
        <v>7</v>
      </c>
      <c r="L33" s="2" t="s">
        <v>7</v>
      </c>
      <c r="M33" s="2" t="s">
        <v>7</v>
      </c>
      <c r="N33" s="2" t="s">
        <v>7</v>
      </c>
      <c r="O33" s="2" t="s">
        <v>7</v>
      </c>
      <c r="P33" s="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4.4"/>
  <cols>
    <col min="1" max="1" width="9.33203125" style="1" bestFit="1" customWidth="1"/>
    <col min="2" max="2" width="5.21875" style="1" customWidth="1"/>
    <col min="3" max="4" width="8.88671875" style="1"/>
    <col min="5" max="5" width="10" style="1" bestFit="1" customWidth="1"/>
    <col min="6" max="6" width="9.21875" style="1" bestFit="1" customWidth="1"/>
    <col min="7" max="7" width="17.21875" style="1" bestFit="1" customWidth="1"/>
    <col min="8" max="8" width="16.21875" style="1" bestFit="1" customWidth="1"/>
    <col min="9" max="9" width="17.33203125" style="1" bestFit="1" customWidth="1"/>
    <col min="10" max="10" width="14.77734375" style="1" customWidth="1"/>
    <col min="11" max="11" width="13.21875" style="1" customWidth="1"/>
    <col min="12" max="12" width="12.5546875" style="1" customWidth="1"/>
    <col min="13" max="13" width="13.6640625" style="1" customWidth="1"/>
    <col min="14" max="14" width="9.77734375" style="1" customWidth="1"/>
    <col min="15" max="16384" width="8.88671875" style="1"/>
  </cols>
  <sheetData>
    <row r="1" spans="1:16">
      <c r="A1" s="3" t="s">
        <v>8</v>
      </c>
      <c r="B1" s="3" t="s">
        <v>0</v>
      </c>
      <c r="C1" s="3" t="s">
        <v>2</v>
      </c>
      <c r="D1" s="3" t="s">
        <v>12</v>
      </c>
      <c r="E1" s="3" t="s">
        <v>11</v>
      </c>
      <c r="F1" s="3" t="s">
        <v>1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9</v>
      </c>
      <c r="P1" s="3" t="s">
        <v>10</v>
      </c>
    </row>
    <row r="2" spans="1:16">
      <c r="A2" s="4">
        <v>44469</v>
      </c>
      <c r="B2" s="2">
        <v>0</v>
      </c>
      <c r="C2" s="2">
        <v>0</v>
      </c>
      <c r="D2" s="2">
        <v>0</v>
      </c>
      <c r="E2" s="2">
        <v>0</v>
      </c>
      <c r="F2" s="2">
        <v>100</v>
      </c>
      <c r="G2" s="2">
        <v>0</v>
      </c>
      <c r="H2" s="2">
        <v>0</v>
      </c>
      <c r="I2" s="2">
        <v>0</v>
      </c>
      <c r="J2" s="2">
        <v>0</v>
      </c>
      <c r="K2" s="2">
        <v>299</v>
      </c>
      <c r="L2" s="2">
        <v>2.5</v>
      </c>
      <c r="M2" s="2">
        <v>75</v>
      </c>
      <c r="N2" s="2">
        <v>3</v>
      </c>
      <c r="O2" s="2">
        <v>30</v>
      </c>
      <c r="P2" s="2">
        <v>150</v>
      </c>
    </row>
    <row r="3" spans="1:16">
      <c r="A3" s="4">
        <v>44470</v>
      </c>
      <c r="B3" s="2">
        <v>1</v>
      </c>
      <c r="C3" s="2">
        <v>20</v>
      </c>
      <c r="D3" s="7">
        <f>MAX(0, F6-F5)</f>
        <v>0</v>
      </c>
      <c r="E3" s="6">
        <f>IF(E2=0, IF(F2-C3&lt;$O$2,1,0), 0)</f>
        <v>0</v>
      </c>
      <c r="F3" s="6">
        <f>MAX(0, F2-C3)</f>
        <v>80</v>
      </c>
      <c r="G3" s="6">
        <f>E3*$K$2</f>
        <v>0</v>
      </c>
      <c r="H3" s="6">
        <f>F3*$L$2</f>
        <v>200</v>
      </c>
      <c r="I3" s="6">
        <f>$M$2 * MAX(C3-F2, 0)</f>
        <v>0</v>
      </c>
      <c r="J3" s="6">
        <f>SUM(G3:I3)</f>
        <v>200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</row>
    <row r="4" spans="1:16">
      <c r="A4" s="4">
        <v>44471</v>
      </c>
      <c r="B4" s="2">
        <v>2</v>
      </c>
      <c r="C4" s="2">
        <v>14</v>
      </c>
      <c r="D4" s="7">
        <f t="shared" ref="D3:D4" si="0">MAX(0, F7-F6)</f>
        <v>0</v>
      </c>
      <c r="E4" s="6">
        <f>IF(E3=0, IF(F3-C4&lt;$O$2,1,0), 0)</f>
        <v>0</v>
      </c>
      <c r="F4" s="6">
        <f t="shared" ref="F4:F5" si="1">MAX(0, F3-C4)</f>
        <v>66</v>
      </c>
      <c r="G4" s="6">
        <f t="shared" ref="G4:G33" si="2">E4*$K$2</f>
        <v>0</v>
      </c>
      <c r="H4" s="6">
        <f t="shared" ref="H4:H33" si="3">F4*$L$2</f>
        <v>165</v>
      </c>
      <c r="I4" s="6">
        <f t="shared" ref="I4:I33" si="4">$M$2 * MAX(C4-F3, 0)</f>
        <v>0</v>
      </c>
      <c r="J4" s="6">
        <f t="shared" ref="J4:J33" si="5">SUM(G4:I4)</f>
        <v>165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</row>
    <row r="5" spans="1:16">
      <c r="A5" s="4">
        <v>44472</v>
      </c>
      <c r="B5" s="2">
        <v>3</v>
      </c>
      <c r="C5" s="2">
        <v>38</v>
      </c>
      <c r="D5" s="7">
        <f>MAX(0, F8-F7)</f>
        <v>150</v>
      </c>
      <c r="E5" s="6">
        <f>IF(E4=0, IF(F4-C5&lt;$O$2,1,0), 0)</f>
        <v>1</v>
      </c>
      <c r="F5" s="6">
        <f t="shared" si="1"/>
        <v>28</v>
      </c>
      <c r="G5" s="6">
        <f t="shared" si="2"/>
        <v>299</v>
      </c>
      <c r="H5" s="6">
        <f t="shared" si="3"/>
        <v>70</v>
      </c>
      <c r="I5" s="6">
        <f t="shared" si="4"/>
        <v>0</v>
      </c>
      <c r="J5" s="6">
        <f t="shared" si="5"/>
        <v>369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</row>
    <row r="6" spans="1:16">
      <c r="A6" s="4">
        <v>44473</v>
      </c>
      <c r="B6" s="2">
        <v>4</v>
      </c>
      <c r="C6" s="2">
        <v>10</v>
      </c>
      <c r="D6" s="7">
        <f>MAX(0, F9-F8)</f>
        <v>0</v>
      </c>
      <c r="E6" s="6">
        <f t="shared" ref="E6:E33" si="6">IF(E5=0, IF(F5-C6&lt;$O$2,1,0), 0)</f>
        <v>0</v>
      </c>
      <c r="F6" s="7">
        <f>MAX(0, IF(E3=0,F5-C6,$P$2))</f>
        <v>18</v>
      </c>
      <c r="G6" s="6">
        <f t="shared" si="2"/>
        <v>0</v>
      </c>
      <c r="H6" s="6">
        <f t="shared" si="3"/>
        <v>45</v>
      </c>
      <c r="I6" s="6">
        <f t="shared" si="4"/>
        <v>0</v>
      </c>
      <c r="J6" s="6">
        <f t="shared" si="5"/>
        <v>45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</row>
    <row r="7" spans="1:16">
      <c r="A7" s="4">
        <v>44474</v>
      </c>
      <c r="B7" s="2">
        <v>5</v>
      </c>
      <c r="C7" s="2">
        <v>26</v>
      </c>
      <c r="D7" s="7">
        <f t="shared" ref="D7:D30" si="7">MAX(0, F10-F9)</f>
        <v>24</v>
      </c>
      <c r="E7" s="6">
        <f>IF(E6=0, IF(F6-C7&lt;$O$2,1,0), 0)</f>
        <v>1</v>
      </c>
      <c r="F7" s="7">
        <f>MAX(0, IF(E4=0,F6-C7,$P$2))</f>
        <v>0</v>
      </c>
      <c r="G7" s="6">
        <f t="shared" si="2"/>
        <v>299</v>
      </c>
      <c r="H7" s="6">
        <f t="shared" si="3"/>
        <v>0</v>
      </c>
      <c r="I7" s="6">
        <f t="shared" si="4"/>
        <v>600</v>
      </c>
      <c r="J7" s="6">
        <f t="shared" si="5"/>
        <v>899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</row>
    <row r="8" spans="1:16">
      <c r="A8" s="4">
        <v>44475</v>
      </c>
      <c r="B8" s="2">
        <v>6</v>
      </c>
      <c r="C8" s="2">
        <v>31</v>
      </c>
      <c r="D8" s="7">
        <f t="shared" si="7"/>
        <v>0</v>
      </c>
      <c r="E8" s="6">
        <f>IF(E7=0, IF(F7-C8&lt;$O$2,1,0), 0)</f>
        <v>0</v>
      </c>
      <c r="F8" s="7">
        <f t="shared" ref="F8:F33" si="8">MAX(0, IF(E5=0,F7-C8,$P$2))</f>
        <v>150</v>
      </c>
      <c r="G8" s="6">
        <f t="shared" si="2"/>
        <v>0</v>
      </c>
      <c r="H8" s="6">
        <f t="shared" si="3"/>
        <v>375</v>
      </c>
      <c r="I8" s="6">
        <f t="shared" si="4"/>
        <v>2325</v>
      </c>
      <c r="J8" s="6">
        <f t="shared" si="5"/>
        <v>2700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</row>
    <row r="9" spans="1:16">
      <c r="A9" s="4">
        <v>44476</v>
      </c>
      <c r="B9" s="2">
        <v>7</v>
      </c>
      <c r="C9" s="2">
        <v>24</v>
      </c>
      <c r="D9" s="7">
        <f t="shared" si="7"/>
        <v>0</v>
      </c>
      <c r="E9" s="6">
        <f t="shared" si="6"/>
        <v>0</v>
      </c>
      <c r="F9" s="7">
        <f t="shared" si="8"/>
        <v>126</v>
      </c>
      <c r="G9" s="6">
        <f t="shared" si="2"/>
        <v>0</v>
      </c>
      <c r="H9" s="6">
        <f t="shared" si="3"/>
        <v>315</v>
      </c>
      <c r="I9" s="6">
        <f t="shared" si="4"/>
        <v>0</v>
      </c>
      <c r="J9" s="6">
        <f t="shared" si="5"/>
        <v>315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</row>
    <row r="10" spans="1:16">
      <c r="A10" s="4">
        <v>44477</v>
      </c>
      <c r="B10" s="2">
        <v>8</v>
      </c>
      <c r="C10" s="2">
        <v>23</v>
      </c>
      <c r="D10" s="7">
        <f t="shared" si="7"/>
        <v>0</v>
      </c>
      <c r="E10" s="6">
        <f t="shared" si="6"/>
        <v>0</v>
      </c>
      <c r="F10" s="7">
        <f t="shared" si="8"/>
        <v>150</v>
      </c>
      <c r="G10" s="6">
        <f t="shared" si="2"/>
        <v>0</v>
      </c>
      <c r="H10" s="6">
        <f t="shared" si="3"/>
        <v>375</v>
      </c>
      <c r="I10" s="6">
        <f t="shared" si="4"/>
        <v>0</v>
      </c>
      <c r="J10" s="6">
        <f t="shared" si="5"/>
        <v>375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</row>
    <row r="11" spans="1:16">
      <c r="A11" s="4">
        <v>44478</v>
      </c>
      <c r="B11" s="2">
        <v>9</v>
      </c>
      <c r="C11" s="2">
        <v>33</v>
      </c>
      <c r="D11" s="7">
        <f t="shared" si="7"/>
        <v>0</v>
      </c>
      <c r="E11" s="6">
        <f t="shared" si="6"/>
        <v>0</v>
      </c>
      <c r="F11" s="7">
        <f t="shared" si="8"/>
        <v>117</v>
      </c>
      <c r="G11" s="6">
        <f t="shared" si="2"/>
        <v>0</v>
      </c>
      <c r="H11" s="6">
        <f t="shared" si="3"/>
        <v>292.5</v>
      </c>
      <c r="I11" s="6">
        <f t="shared" si="4"/>
        <v>0</v>
      </c>
      <c r="J11" s="6">
        <f t="shared" si="5"/>
        <v>292.5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</row>
    <row r="12" spans="1:16">
      <c r="A12" s="4">
        <v>44479</v>
      </c>
      <c r="B12" s="2">
        <v>10</v>
      </c>
      <c r="C12" s="2">
        <v>10</v>
      </c>
      <c r="D12" s="7">
        <f t="shared" si="7"/>
        <v>0</v>
      </c>
      <c r="E12" s="6">
        <f t="shared" si="6"/>
        <v>0</v>
      </c>
      <c r="F12" s="7">
        <f t="shared" si="8"/>
        <v>107</v>
      </c>
      <c r="G12" s="6">
        <f t="shared" si="2"/>
        <v>0</v>
      </c>
      <c r="H12" s="6">
        <f t="shared" si="3"/>
        <v>267.5</v>
      </c>
      <c r="I12" s="6">
        <f t="shared" si="4"/>
        <v>0</v>
      </c>
      <c r="J12" s="6">
        <f t="shared" si="5"/>
        <v>267.5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</row>
    <row r="13" spans="1:16">
      <c r="A13" s="4">
        <v>44480</v>
      </c>
      <c r="B13" s="2">
        <v>11</v>
      </c>
      <c r="C13" s="2">
        <v>34</v>
      </c>
      <c r="D13" s="7">
        <f t="shared" si="7"/>
        <v>0</v>
      </c>
      <c r="E13" s="6">
        <f t="shared" si="6"/>
        <v>0</v>
      </c>
      <c r="F13" s="7">
        <f t="shared" si="8"/>
        <v>73</v>
      </c>
      <c r="G13" s="6">
        <f t="shared" si="2"/>
        <v>0</v>
      </c>
      <c r="H13" s="6">
        <f t="shared" si="3"/>
        <v>182.5</v>
      </c>
      <c r="I13" s="6">
        <f t="shared" si="4"/>
        <v>0</v>
      </c>
      <c r="J13" s="6">
        <f t="shared" si="5"/>
        <v>182.5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</row>
    <row r="14" spans="1:16">
      <c r="A14" s="4">
        <v>44481</v>
      </c>
      <c r="B14" s="2">
        <v>12</v>
      </c>
      <c r="C14" s="2">
        <v>21</v>
      </c>
      <c r="D14" s="7">
        <f t="shared" si="7"/>
        <v>0</v>
      </c>
      <c r="E14" s="6">
        <f t="shared" si="6"/>
        <v>0</v>
      </c>
      <c r="F14" s="7">
        <f t="shared" si="8"/>
        <v>52</v>
      </c>
      <c r="G14" s="6">
        <f t="shared" si="2"/>
        <v>0</v>
      </c>
      <c r="H14" s="6">
        <f t="shared" si="3"/>
        <v>130</v>
      </c>
      <c r="I14" s="6">
        <f t="shared" si="4"/>
        <v>0</v>
      </c>
      <c r="J14" s="6">
        <f t="shared" si="5"/>
        <v>130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</row>
    <row r="15" spans="1:16">
      <c r="A15" s="4">
        <v>44482</v>
      </c>
      <c r="B15" s="2">
        <v>13</v>
      </c>
      <c r="C15" s="2">
        <v>20</v>
      </c>
      <c r="D15" s="7">
        <f t="shared" si="7"/>
        <v>0</v>
      </c>
      <c r="E15" s="6">
        <f t="shared" si="6"/>
        <v>0</v>
      </c>
      <c r="F15" s="7">
        <f t="shared" si="8"/>
        <v>32</v>
      </c>
      <c r="G15" s="6">
        <f t="shared" si="2"/>
        <v>0</v>
      </c>
      <c r="H15" s="6">
        <f t="shared" si="3"/>
        <v>80</v>
      </c>
      <c r="I15" s="6">
        <f t="shared" si="4"/>
        <v>0</v>
      </c>
      <c r="J15" s="6">
        <f t="shared" si="5"/>
        <v>80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</row>
    <row r="16" spans="1:16">
      <c r="A16" s="4">
        <v>44483</v>
      </c>
      <c r="B16" s="2">
        <v>14</v>
      </c>
      <c r="C16" s="2">
        <v>25</v>
      </c>
      <c r="D16" s="7">
        <f t="shared" si="7"/>
        <v>150</v>
      </c>
      <c r="E16" s="6">
        <f t="shared" si="6"/>
        <v>1</v>
      </c>
      <c r="F16" s="7">
        <f t="shared" si="8"/>
        <v>7</v>
      </c>
      <c r="G16" s="6">
        <f t="shared" si="2"/>
        <v>299</v>
      </c>
      <c r="H16" s="6">
        <f t="shared" si="3"/>
        <v>17.5</v>
      </c>
      <c r="I16" s="6">
        <f t="shared" si="4"/>
        <v>0</v>
      </c>
      <c r="J16" s="6">
        <f t="shared" si="5"/>
        <v>316.5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</row>
    <row r="17" spans="1:16">
      <c r="A17" s="4">
        <v>44484</v>
      </c>
      <c r="B17" s="2">
        <v>15</v>
      </c>
      <c r="C17" s="2">
        <v>32</v>
      </c>
      <c r="D17" s="7">
        <f t="shared" si="7"/>
        <v>0</v>
      </c>
      <c r="E17" s="6">
        <f t="shared" si="6"/>
        <v>0</v>
      </c>
      <c r="F17" s="7">
        <f t="shared" si="8"/>
        <v>0</v>
      </c>
      <c r="G17" s="6">
        <f t="shared" si="2"/>
        <v>0</v>
      </c>
      <c r="H17" s="6">
        <f t="shared" si="3"/>
        <v>0</v>
      </c>
      <c r="I17" s="6">
        <f t="shared" si="4"/>
        <v>1875</v>
      </c>
      <c r="J17" s="6">
        <f t="shared" si="5"/>
        <v>1875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</row>
    <row r="18" spans="1:16">
      <c r="A18" s="4">
        <v>44485</v>
      </c>
      <c r="B18" s="2">
        <v>16</v>
      </c>
      <c r="C18" s="2">
        <v>21</v>
      </c>
      <c r="D18" s="7">
        <f t="shared" si="7"/>
        <v>25</v>
      </c>
      <c r="E18" s="6">
        <f t="shared" si="6"/>
        <v>1</v>
      </c>
      <c r="F18" s="7">
        <f t="shared" si="8"/>
        <v>0</v>
      </c>
      <c r="G18" s="6">
        <f t="shared" si="2"/>
        <v>299</v>
      </c>
      <c r="H18" s="6">
        <f t="shared" si="3"/>
        <v>0</v>
      </c>
      <c r="I18" s="6">
        <f t="shared" si="4"/>
        <v>1575</v>
      </c>
      <c r="J18" s="6">
        <f t="shared" si="5"/>
        <v>1874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</row>
    <row r="19" spans="1:16">
      <c r="A19" s="4">
        <v>44486</v>
      </c>
      <c r="B19" s="2">
        <v>17</v>
      </c>
      <c r="C19" s="2">
        <v>20</v>
      </c>
      <c r="D19" s="7">
        <f t="shared" si="7"/>
        <v>0</v>
      </c>
      <c r="E19" s="6">
        <f t="shared" si="6"/>
        <v>0</v>
      </c>
      <c r="F19" s="7">
        <f t="shared" si="8"/>
        <v>150</v>
      </c>
      <c r="G19" s="6">
        <f t="shared" si="2"/>
        <v>0</v>
      </c>
      <c r="H19" s="6">
        <f t="shared" si="3"/>
        <v>375</v>
      </c>
      <c r="I19" s="6">
        <f t="shared" si="4"/>
        <v>1500</v>
      </c>
      <c r="J19" s="6">
        <f t="shared" si="5"/>
        <v>1875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</row>
    <row r="20" spans="1:16">
      <c r="A20" s="4">
        <v>44487</v>
      </c>
      <c r="B20" s="2">
        <v>18</v>
      </c>
      <c r="C20" s="2">
        <v>25</v>
      </c>
      <c r="D20" s="7">
        <f t="shared" si="7"/>
        <v>0</v>
      </c>
      <c r="E20" s="6">
        <f t="shared" si="6"/>
        <v>0</v>
      </c>
      <c r="F20" s="7">
        <f t="shared" si="8"/>
        <v>125</v>
      </c>
      <c r="G20" s="6">
        <f t="shared" si="2"/>
        <v>0</v>
      </c>
      <c r="H20" s="6">
        <f t="shared" si="3"/>
        <v>312.5</v>
      </c>
      <c r="I20" s="6">
        <f t="shared" si="4"/>
        <v>0</v>
      </c>
      <c r="J20" s="6">
        <f t="shared" si="5"/>
        <v>312.5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</row>
    <row r="21" spans="1:16">
      <c r="A21" s="4">
        <v>44488</v>
      </c>
      <c r="B21" s="2">
        <v>19</v>
      </c>
      <c r="C21" s="2">
        <v>37</v>
      </c>
      <c r="D21" s="7">
        <f t="shared" si="7"/>
        <v>0</v>
      </c>
      <c r="E21" s="6">
        <f t="shared" si="6"/>
        <v>0</v>
      </c>
      <c r="F21" s="7">
        <f t="shared" si="8"/>
        <v>150</v>
      </c>
      <c r="G21" s="6">
        <f t="shared" si="2"/>
        <v>0</v>
      </c>
      <c r="H21" s="6">
        <f t="shared" si="3"/>
        <v>375</v>
      </c>
      <c r="I21" s="6">
        <f t="shared" si="4"/>
        <v>0</v>
      </c>
      <c r="J21" s="6">
        <f t="shared" si="5"/>
        <v>375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</row>
    <row r="22" spans="1:16">
      <c r="A22" s="4">
        <v>44489</v>
      </c>
      <c r="B22" s="2">
        <v>20</v>
      </c>
      <c r="C22" s="2">
        <v>39</v>
      </c>
      <c r="D22" s="7">
        <f t="shared" si="7"/>
        <v>0</v>
      </c>
      <c r="E22" s="6">
        <f t="shared" si="6"/>
        <v>0</v>
      </c>
      <c r="F22" s="7">
        <f t="shared" si="8"/>
        <v>111</v>
      </c>
      <c r="G22" s="6">
        <f t="shared" si="2"/>
        <v>0</v>
      </c>
      <c r="H22" s="6">
        <f t="shared" si="3"/>
        <v>277.5</v>
      </c>
      <c r="I22" s="6">
        <f t="shared" si="4"/>
        <v>0</v>
      </c>
      <c r="J22" s="6">
        <f t="shared" si="5"/>
        <v>277.5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</row>
    <row r="23" spans="1:16">
      <c r="A23" s="4">
        <v>44490</v>
      </c>
      <c r="B23" s="2">
        <v>21</v>
      </c>
      <c r="C23" s="2">
        <v>32</v>
      </c>
      <c r="D23" s="7">
        <f t="shared" si="7"/>
        <v>0</v>
      </c>
      <c r="E23" s="6">
        <f t="shared" si="6"/>
        <v>0</v>
      </c>
      <c r="F23" s="7">
        <f t="shared" si="8"/>
        <v>79</v>
      </c>
      <c r="G23" s="6">
        <f t="shared" si="2"/>
        <v>0</v>
      </c>
      <c r="H23" s="6">
        <f t="shared" si="3"/>
        <v>197.5</v>
      </c>
      <c r="I23" s="6">
        <f t="shared" si="4"/>
        <v>0</v>
      </c>
      <c r="J23" s="6">
        <f t="shared" si="5"/>
        <v>197.5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</row>
    <row r="24" spans="1:16">
      <c r="A24" s="4">
        <v>44491</v>
      </c>
      <c r="B24" s="2">
        <v>22</v>
      </c>
      <c r="C24" s="2">
        <v>22</v>
      </c>
      <c r="D24" s="7">
        <f t="shared" si="7"/>
        <v>0</v>
      </c>
      <c r="E24" s="6">
        <f t="shared" si="6"/>
        <v>0</v>
      </c>
      <c r="F24" s="7">
        <f t="shared" si="8"/>
        <v>57</v>
      </c>
      <c r="G24" s="6">
        <f t="shared" si="2"/>
        <v>0</v>
      </c>
      <c r="H24" s="6">
        <f t="shared" si="3"/>
        <v>142.5</v>
      </c>
      <c r="I24" s="6">
        <f t="shared" si="4"/>
        <v>0</v>
      </c>
      <c r="J24" s="6">
        <f t="shared" si="5"/>
        <v>142.5</v>
      </c>
      <c r="K24" s="2" t="s">
        <v>7</v>
      </c>
      <c r="L24" s="2" t="s">
        <v>7</v>
      </c>
      <c r="M24" s="2" t="s">
        <v>7</v>
      </c>
      <c r="N24" s="2" t="s">
        <v>7</v>
      </c>
      <c r="O24" s="2" t="s">
        <v>7</v>
      </c>
      <c r="P24" s="2" t="s">
        <v>7</v>
      </c>
    </row>
    <row r="25" spans="1:16">
      <c r="A25" s="4">
        <v>44492</v>
      </c>
      <c r="B25" s="2">
        <v>23</v>
      </c>
      <c r="C25" s="2">
        <v>32</v>
      </c>
      <c r="D25" s="7">
        <f t="shared" si="7"/>
        <v>150</v>
      </c>
      <c r="E25" s="6">
        <f t="shared" si="6"/>
        <v>1</v>
      </c>
      <c r="F25" s="7">
        <f t="shared" si="8"/>
        <v>25</v>
      </c>
      <c r="G25" s="6">
        <f t="shared" si="2"/>
        <v>299</v>
      </c>
      <c r="H25" s="6">
        <f t="shared" si="3"/>
        <v>62.5</v>
      </c>
      <c r="I25" s="6">
        <f t="shared" si="4"/>
        <v>0</v>
      </c>
      <c r="J25" s="6">
        <f t="shared" si="5"/>
        <v>361.5</v>
      </c>
      <c r="K25" s="2" t="s">
        <v>7</v>
      </c>
      <c r="L25" s="2" t="s">
        <v>7</v>
      </c>
      <c r="M25" s="2" t="s">
        <v>7</v>
      </c>
      <c r="N25" s="2" t="s">
        <v>7</v>
      </c>
      <c r="O25" s="2" t="s">
        <v>7</v>
      </c>
      <c r="P25" s="2" t="s">
        <v>7</v>
      </c>
    </row>
    <row r="26" spans="1:16">
      <c r="A26" s="4">
        <v>44493</v>
      </c>
      <c r="B26" s="2">
        <v>24</v>
      </c>
      <c r="C26" s="2">
        <v>40</v>
      </c>
      <c r="D26" s="7">
        <f t="shared" si="7"/>
        <v>0</v>
      </c>
      <c r="E26" s="6">
        <f t="shared" si="6"/>
        <v>0</v>
      </c>
      <c r="F26" s="7">
        <f t="shared" si="8"/>
        <v>0</v>
      </c>
      <c r="G26" s="6">
        <f t="shared" si="2"/>
        <v>0</v>
      </c>
      <c r="H26" s="6">
        <f t="shared" si="3"/>
        <v>0</v>
      </c>
      <c r="I26" s="6">
        <f t="shared" si="4"/>
        <v>1125</v>
      </c>
      <c r="J26" s="6">
        <f t="shared" si="5"/>
        <v>1125</v>
      </c>
      <c r="K26" s="2" t="s">
        <v>7</v>
      </c>
      <c r="L26" s="2" t="s">
        <v>7</v>
      </c>
      <c r="M26" s="2" t="s">
        <v>7</v>
      </c>
      <c r="N26" s="2" t="s">
        <v>7</v>
      </c>
      <c r="O26" s="2" t="s">
        <v>7</v>
      </c>
      <c r="P26" s="2" t="s">
        <v>7</v>
      </c>
    </row>
    <row r="27" spans="1:16">
      <c r="A27" s="4">
        <v>44494</v>
      </c>
      <c r="B27" s="2">
        <v>25</v>
      </c>
      <c r="C27" s="2">
        <v>14</v>
      </c>
      <c r="D27" s="7">
        <f t="shared" si="7"/>
        <v>32</v>
      </c>
      <c r="E27" s="6">
        <f t="shared" si="6"/>
        <v>1</v>
      </c>
      <c r="F27" s="7">
        <f t="shared" si="8"/>
        <v>0</v>
      </c>
      <c r="G27" s="6">
        <f t="shared" si="2"/>
        <v>299</v>
      </c>
      <c r="H27" s="6">
        <f t="shared" si="3"/>
        <v>0</v>
      </c>
      <c r="I27" s="6">
        <f t="shared" si="4"/>
        <v>1050</v>
      </c>
      <c r="J27" s="6">
        <f t="shared" si="5"/>
        <v>1349</v>
      </c>
      <c r="K27" s="2" t="s">
        <v>7</v>
      </c>
      <c r="L27" s="2" t="s">
        <v>7</v>
      </c>
      <c r="M27" s="2" t="s">
        <v>7</v>
      </c>
      <c r="N27" s="2" t="s">
        <v>7</v>
      </c>
      <c r="O27" s="2" t="s">
        <v>7</v>
      </c>
      <c r="P27" s="2" t="s">
        <v>7</v>
      </c>
    </row>
    <row r="28" spans="1:16">
      <c r="A28" s="4">
        <v>44495</v>
      </c>
      <c r="B28" s="2">
        <v>26</v>
      </c>
      <c r="C28" s="2">
        <v>24</v>
      </c>
      <c r="D28" s="7">
        <f t="shared" si="7"/>
        <v>0</v>
      </c>
      <c r="E28" s="6">
        <f t="shared" si="6"/>
        <v>0</v>
      </c>
      <c r="F28" s="7">
        <f t="shared" si="8"/>
        <v>150</v>
      </c>
      <c r="G28" s="6">
        <f t="shared" si="2"/>
        <v>0</v>
      </c>
      <c r="H28" s="6">
        <f t="shared" si="3"/>
        <v>375</v>
      </c>
      <c r="I28" s="6">
        <f t="shared" si="4"/>
        <v>1800</v>
      </c>
      <c r="J28" s="6">
        <f t="shared" si="5"/>
        <v>2175</v>
      </c>
      <c r="K28" s="2" t="s">
        <v>7</v>
      </c>
      <c r="L28" s="2" t="s">
        <v>7</v>
      </c>
      <c r="M28" s="2" t="s">
        <v>7</v>
      </c>
      <c r="N28" s="2" t="s">
        <v>7</v>
      </c>
      <c r="O28" s="2" t="s">
        <v>7</v>
      </c>
      <c r="P28" s="2" t="s">
        <v>7</v>
      </c>
    </row>
    <row r="29" spans="1:16">
      <c r="A29" s="4">
        <v>44496</v>
      </c>
      <c r="B29" s="2">
        <v>27</v>
      </c>
      <c r="C29" s="2">
        <v>32</v>
      </c>
      <c r="D29" s="7">
        <f t="shared" si="7"/>
        <v>0</v>
      </c>
      <c r="E29" s="6">
        <f t="shared" si="6"/>
        <v>0</v>
      </c>
      <c r="F29" s="7">
        <f t="shared" si="8"/>
        <v>118</v>
      </c>
      <c r="G29" s="6">
        <f t="shared" si="2"/>
        <v>0</v>
      </c>
      <c r="H29" s="6">
        <f t="shared" si="3"/>
        <v>295</v>
      </c>
      <c r="I29" s="6">
        <f t="shared" si="4"/>
        <v>0</v>
      </c>
      <c r="J29" s="6">
        <f t="shared" si="5"/>
        <v>295</v>
      </c>
      <c r="K29" s="2" t="s">
        <v>7</v>
      </c>
      <c r="L29" s="2" t="s">
        <v>7</v>
      </c>
      <c r="M29" s="2" t="s">
        <v>7</v>
      </c>
      <c r="N29" s="2" t="s">
        <v>7</v>
      </c>
      <c r="O29" s="2" t="s">
        <v>7</v>
      </c>
      <c r="P29" s="2" t="s">
        <v>7</v>
      </c>
    </row>
    <row r="30" spans="1:16">
      <c r="A30" s="4">
        <v>44497</v>
      </c>
      <c r="B30" s="2">
        <v>28</v>
      </c>
      <c r="C30" s="2">
        <v>14</v>
      </c>
      <c r="D30" s="7">
        <f t="shared" si="7"/>
        <v>0</v>
      </c>
      <c r="E30" s="6">
        <f t="shared" si="6"/>
        <v>0</v>
      </c>
      <c r="F30" s="7">
        <f t="shared" si="8"/>
        <v>150</v>
      </c>
      <c r="G30" s="6">
        <f t="shared" si="2"/>
        <v>0</v>
      </c>
      <c r="H30" s="6">
        <f t="shared" si="3"/>
        <v>375</v>
      </c>
      <c r="I30" s="6">
        <f t="shared" si="4"/>
        <v>0</v>
      </c>
      <c r="J30" s="6">
        <f t="shared" si="5"/>
        <v>375</v>
      </c>
      <c r="K30" s="2" t="s">
        <v>7</v>
      </c>
      <c r="L30" s="2" t="s">
        <v>7</v>
      </c>
      <c r="M30" s="2" t="s">
        <v>7</v>
      </c>
      <c r="N30" s="2" t="s">
        <v>7</v>
      </c>
      <c r="O30" s="2" t="s">
        <v>7</v>
      </c>
      <c r="P30" s="2" t="s">
        <v>7</v>
      </c>
    </row>
    <row r="31" spans="1:16">
      <c r="A31" s="4">
        <v>44498</v>
      </c>
      <c r="B31" s="2">
        <v>29</v>
      </c>
      <c r="C31" s="2">
        <v>31</v>
      </c>
      <c r="D31" s="8">
        <v>0</v>
      </c>
      <c r="E31" s="6">
        <f t="shared" si="6"/>
        <v>0</v>
      </c>
      <c r="F31" s="7">
        <f t="shared" si="8"/>
        <v>119</v>
      </c>
      <c r="G31" s="6">
        <f t="shared" si="2"/>
        <v>0</v>
      </c>
      <c r="H31" s="6">
        <f t="shared" si="3"/>
        <v>297.5</v>
      </c>
      <c r="I31" s="6">
        <f t="shared" si="4"/>
        <v>0</v>
      </c>
      <c r="J31" s="6">
        <f t="shared" si="5"/>
        <v>297.5</v>
      </c>
      <c r="K31" s="2" t="s">
        <v>7</v>
      </c>
      <c r="L31" s="2" t="s">
        <v>7</v>
      </c>
      <c r="M31" s="2" t="s">
        <v>7</v>
      </c>
      <c r="N31" s="2" t="s">
        <v>7</v>
      </c>
      <c r="O31" s="2" t="s">
        <v>7</v>
      </c>
      <c r="P31" s="2" t="s">
        <v>7</v>
      </c>
    </row>
    <row r="32" spans="1:16">
      <c r="A32" s="4">
        <v>44499</v>
      </c>
      <c r="B32" s="2">
        <v>30</v>
      </c>
      <c r="C32" s="2">
        <v>25</v>
      </c>
      <c r="D32" s="8">
        <v>0</v>
      </c>
      <c r="E32" s="6">
        <f t="shared" si="6"/>
        <v>0</v>
      </c>
      <c r="F32" s="7">
        <f t="shared" si="8"/>
        <v>94</v>
      </c>
      <c r="G32" s="6">
        <f t="shared" si="2"/>
        <v>0</v>
      </c>
      <c r="H32" s="6">
        <f t="shared" si="3"/>
        <v>235</v>
      </c>
      <c r="I32" s="6">
        <f t="shared" si="4"/>
        <v>0</v>
      </c>
      <c r="J32" s="6">
        <f t="shared" si="5"/>
        <v>235</v>
      </c>
      <c r="K32" s="2" t="s">
        <v>7</v>
      </c>
      <c r="L32" s="2" t="s">
        <v>7</v>
      </c>
      <c r="M32" s="2" t="s">
        <v>7</v>
      </c>
      <c r="N32" s="2" t="s">
        <v>7</v>
      </c>
      <c r="O32" s="2" t="s">
        <v>7</v>
      </c>
      <c r="P32" s="2" t="s">
        <v>7</v>
      </c>
    </row>
    <row r="33" spans="1:16">
      <c r="A33" s="4">
        <v>44500</v>
      </c>
      <c r="B33" s="2">
        <v>31</v>
      </c>
      <c r="C33" s="2">
        <v>16</v>
      </c>
      <c r="D33" s="8">
        <v>0</v>
      </c>
      <c r="E33" s="6">
        <f t="shared" si="6"/>
        <v>0</v>
      </c>
      <c r="F33" s="7">
        <f t="shared" si="8"/>
        <v>78</v>
      </c>
      <c r="G33" s="6">
        <f t="shared" si="2"/>
        <v>0</v>
      </c>
      <c r="H33" s="6">
        <f t="shared" si="3"/>
        <v>195</v>
      </c>
      <c r="I33" s="6">
        <f t="shared" si="4"/>
        <v>0</v>
      </c>
      <c r="J33" s="6">
        <f t="shared" si="5"/>
        <v>195</v>
      </c>
      <c r="K33" s="2" t="s">
        <v>7</v>
      </c>
      <c r="L33" s="2" t="s">
        <v>7</v>
      </c>
      <c r="M33" s="2" t="s">
        <v>7</v>
      </c>
      <c r="N33" s="2" t="s">
        <v>7</v>
      </c>
      <c r="O33" s="2" t="s">
        <v>7</v>
      </c>
      <c r="P33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Problem</vt:lpstr>
      <vt:lpstr>Example (30,150)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MP1YXBKA</dc:creator>
  <cp:lastModifiedBy>MP1YXBKA</cp:lastModifiedBy>
  <dcterms:created xsi:type="dcterms:W3CDTF">2021-09-28T12:19:12Z</dcterms:created>
  <dcterms:modified xsi:type="dcterms:W3CDTF">2021-09-28T14:48:47Z</dcterms:modified>
</cp:coreProperties>
</file>