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"/>
    </mc:Choice>
  </mc:AlternateContent>
  <bookViews>
    <workbookView xWindow="855" yWindow="1830" windowWidth="22110" windowHeight="10110" tabRatio="787" activeTab="5"/>
  </bookViews>
  <sheets>
    <sheet name="Products_import" sheetId="1" r:id="rId1"/>
    <sheet name="TypeProductID" sheetId="6" r:id="rId2"/>
    <sheet name="Material_type_import" sheetId="2" r:id="rId3"/>
    <sheet name="Partner_products_import" sheetId="3" r:id="rId4"/>
    <sheet name="PartnerName" sheetId="7" r:id="rId5"/>
    <sheet name="Partners_import" sheetId="4" r:id="rId6"/>
    <sheet name="Index" sheetId="12" r:id="rId7"/>
    <sheet name="Street" sheetId="11" r:id="rId8"/>
    <sheet name="City" sheetId="10" r:id="rId9"/>
    <sheet name="District" sheetId="9" r:id="rId10"/>
    <sheet name="idType" sheetId="8" r:id="rId11"/>
    <sheet name="Product_type_import" sheetId="5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B5" i="2" s="1"/>
  <c r="D6" i="4"/>
  <c r="D5" i="4"/>
  <c r="D3" i="4"/>
  <c r="D2" i="4"/>
  <c r="B4" i="5"/>
  <c r="B5" i="5"/>
  <c r="B2" i="5"/>
  <c r="B4" i="2" l="1"/>
  <c r="B2" i="2"/>
  <c r="B3" i="2"/>
  <c r="B6" i="2"/>
  <c r="E3" i="2"/>
  <c r="E4" i="2"/>
  <c r="E5" i="2"/>
  <c r="E6" i="2"/>
  <c r="E2" i="2"/>
  <c r="I4" i="4"/>
  <c r="I6" i="4"/>
  <c r="I5" i="4"/>
  <c r="I3" i="4"/>
  <c r="I2" i="4"/>
  <c r="O4" i="4"/>
  <c r="O6" i="4"/>
  <c r="O5" i="4"/>
  <c r="O3" i="4"/>
  <c r="O2" i="4"/>
  <c r="M4" i="4"/>
  <c r="M6" i="4"/>
  <c r="M5" i="4"/>
  <c r="M3" i="4"/>
  <c r="M2" i="4"/>
  <c r="K4" i="4"/>
  <c r="K6" i="4"/>
  <c r="K5" i="4"/>
  <c r="K3" i="4"/>
  <c r="K2" i="4"/>
  <c r="B4" i="4"/>
  <c r="B6" i="4"/>
  <c r="B5" i="4"/>
  <c r="B3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B5" i="1"/>
  <c r="B2" i="1"/>
  <c r="B3" i="1"/>
  <c r="B6" i="1"/>
  <c r="B4" i="1"/>
</calcChain>
</file>

<file path=xl/sharedStrings.xml><?xml version="1.0" encoding="utf-8"?>
<sst xmlns="http://schemas.openxmlformats.org/spreadsheetml/2006/main" count="162" uniqueCount="79">
  <si>
    <t>Тип продукции</t>
  </si>
  <si>
    <t>Наименование продукции</t>
  </si>
  <si>
    <t>Артикул</t>
  </si>
  <si>
    <t>Паркетная доска</t>
  </si>
  <si>
    <t>Паркетная доска Ясень темный однополосная 14 мм</t>
  </si>
  <si>
    <t>Инженерная доска Дуб Французская елка однополосная 12 мм</t>
  </si>
  <si>
    <t>Ламинат</t>
  </si>
  <si>
    <t>Ламинат Дуб дымчато-белый 33 класс 12 мм</t>
  </si>
  <si>
    <t>Ламинат Дуб серый 32 класс 8 мм с фаской</t>
  </si>
  <si>
    <t>Пробковое покрытие</t>
  </si>
  <si>
    <t>Пробковое напольное клеевое покрытие 32 класс 4 мм</t>
  </si>
  <si>
    <t>Минимальная стоимость для партнера</t>
  </si>
  <si>
    <t>Тип материала</t>
  </si>
  <si>
    <t>МонтажПро</t>
  </si>
  <si>
    <t>Ремонт и отделка</t>
  </si>
  <si>
    <t>Стройсервис</t>
  </si>
  <si>
    <t>Паркет 29</t>
  </si>
  <si>
    <t>База Строитель</t>
  </si>
  <si>
    <t>Дата продажи</t>
  </si>
  <si>
    <t>Количество продукции</t>
  </si>
  <si>
    <t>Наименование партнера</t>
  </si>
  <si>
    <t>Продукция</t>
  </si>
  <si>
    <t>stepanov@stepan.ru</t>
  </si>
  <si>
    <t>Степанов Степан Сергеевич</t>
  </si>
  <si>
    <t>ЗАО</t>
  </si>
  <si>
    <t>ekaterina.vorobeva@ml.ru</t>
  </si>
  <si>
    <t>Воробьева Екатерина Валерьевна</t>
  </si>
  <si>
    <t>ОАО</t>
  </si>
  <si>
    <t>ansolovev@st.ru</t>
  </si>
  <si>
    <t>Соловьев Андрей Николаевич</t>
  </si>
  <si>
    <t>ПАО</t>
  </si>
  <si>
    <t>vppetrov@vl.ru</t>
  </si>
  <si>
    <t>Петров Василий Петрович</t>
  </si>
  <si>
    <t>ООО</t>
  </si>
  <si>
    <t>aleksandraivanova@ml.ru</t>
  </si>
  <si>
    <t>Иванова Александра Ивановна</t>
  </si>
  <si>
    <t>Рейтинг</t>
  </si>
  <si>
    <t>ИНН</t>
  </si>
  <si>
    <t>Телефон партнера</t>
  </si>
  <si>
    <t>Электронная почта партнера</t>
  </si>
  <si>
    <t>Директор</t>
  </si>
  <si>
    <t>Тип партнера</t>
  </si>
  <si>
    <t>Массивная доска</t>
  </si>
  <si>
    <t>Коэффициент типа продукции</t>
  </si>
  <si>
    <t>id</t>
  </si>
  <si>
    <t>Name</t>
  </si>
  <si>
    <t>idTypeProduct</t>
  </si>
  <si>
    <t xml:space="preserve">% брака материала </t>
  </si>
  <si>
    <t>idPartner</t>
  </si>
  <si>
    <t>idTypePartner</t>
  </si>
  <si>
    <t xml:space="preserve"> Кемеровская область</t>
  </si>
  <si>
    <t xml:space="preserve"> Архангельская область</t>
  </si>
  <si>
    <t xml:space="preserve"> Ленинградская область</t>
  </si>
  <si>
    <t xml:space="preserve"> Московская область</t>
  </si>
  <si>
    <t xml:space="preserve"> Белгородская область</t>
  </si>
  <si>
    <t>Индекс</t>
  </si>
  <si>
    <t>Район</t>
  </si>
  <si>
    <t>Город</t>
  </si>
  <si>
    <t>Улица</t>
  </si>
  <si>
    <t>Дом</t>
  </si>
  <si>
    <t>Лесная</t>
  </si>
  <si>
    <t>Строителей</t>
  </si>
  <si>
    <t>Парковая</t>
  </si>
  <si>
    <t>Свободы</t>
  </si>
  <si>
    <t>Рабочая</t>
  </si>
  <si>
    <t>Юрга</t>
  </si>
  <si>
    <t>Северодвинск</t>
  </si>
  <si>
    <t>Приморск</t>
  </si>
  <si>
    <t>Реутов</t>
  </si>
  <si>
    <t>СтарыйОскол</t>
  </si>
  <si>
    <t>idDistrict</t>
  </si>
  <si>
    <t>idCity</t>
  </si>
  <si>
    <t>idStreet</t>
  </si>
  <si>
    <t>idIndex</t>
  </si>
  <si>
    <t>% брарка</t>
  </si>
  <si>
    <t>NULL</t>
  </si>
  <si>
    <t>idProductType</t>
  </si>
  <si>
    <t>idPartneer</t>
  </si>
  <si>
    <t>NameParter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</si>
</sst>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\7\(000\)000\-00\-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0" fillId="0" borderId="0" xfId="0" applyNumberFormat="1"/>
    <xf numFmtId="14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14" fontId="5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3" sqref="D13"/>
    </sheetView>
  </sheetViews>
  <sheetFormatPr defaultRowHeight="15" x14ac:dyDescent="0.25"/>
  <cols>
    <col min="1" max="1" width="15.42578125" customWidth="1"/>
    <col min="2" max="2" width="14" bestFit="1" customWidth="1"/>
    <col min="3" max="3" width="20.85546875" bestFit="1" customWidth="1"/>
    <col min="4" max="4" width="60" bestFit="1" customWidth="1"/>
    <col min="5" max="5" width="8.5703125" style="1" bestFit="1" customWidth="1"/>
    <col min="6" max="6" width="37.7109375" bestFit="1" customWidth="1"/>
  </cols>
  <sheetData>
    <row r="1" spans="1:6" x14ac:dyDescent="0.25">
      <c r="A1" t="s">
        <v>44</v>
      </c>
      <c r="B1" s="7" t="s">
        <v>46</v>
      </c>
      <c r="C1" s="7" t="s">
        <v>0</v>
      </c>
      <c r="D1" s="7" t="s">
        <v>1</v>
      </c>
      <c r="E1" s="7" t="s">
        <v>2</v>
      </c>
      <c r="F1" s="8" t="s">
        <v>11</v>
      </c>
    </row>
    <row r="2" spans="1:6" x14ac:dyDescent="0.25">
      <c r="A2">
        <v>1</v>
      </c>
      <c r="B2">
        <f>LOOKUP(C2,TypeProductID!$B$2:$B$5,TypeProductID!$A$2:$A$5)</f>
        <v>1</v>
      </c>
      <c r="C2" t="s">
        <v>6</v>
      </c>
      <c r="D2" t="s">
        <v>7</v>
      </c>
      <c r="E2">
        <v>7750282</v>
      </c>
      <c r="F2" s="1">
        <v>1799.33</v>
      </c>
    </row>
    <row r="3" spans="1:6" x14ac:dyDescent="0.25">
      <c r="A3">
        <v>2</v>
      </c>
      <c r="B3">
        <f>LOOKUP(C3,TypeProductID!$B$2:$B$5,TypeProductID!$A$2:$A$5)</f>
        <v>1</v>
      </c>
      <c r="C3" t="s">
        <v>6</v>
      </c>
      <c r="D3" t="s">
        <v>8</v>
      </c>
      <c r="E3">
        <v>7028748</v>
      </c>
      <c r="F3" s="1">
        <v>3890.41</v>
      </c>
    </row>
    <row r="4" spans="1:6" x14ac:dyDescent="0.25">
      <c r="A4">
        <v>3</v>
      </c>
      <c r="B4">
        <f>LOOKUP(C4,TypeProductID!$B$2:$B$5,TypeProductID!$A$2:$A$5)</f>
        <v>2</v>
      </c>
      <c r="C4" t="s">
        <v>3</v>
      </c>
      <c r="D4" t="s">
        <v>4</v>
      </c>
      <c r="E4">
        <v>8758385</v>
      </c>
      <c r="F4" s="1">
        <v>4456.8999999999996</v>
      </c>
    </row>
    <row r="5" spans="1:6" x14ac:dyDescent="0.25">
      <c r="A5">
        <v>4</v>
      </c>
      <c r="B5">
        <f>LOOKUP(C5,TypeProductID!$B$2:$B$5,TypeProductID!$A$2:$A$5)</f>
        <v>2</v>
      </c>
      <c r="C5" t="s">
        <v>3</v>
      </c>
      <c r="D5" t="s">
        <v>5</v>
      </c>
      <c r="E5">
        <v>8858958</v>
      </c>
      <c r="F5" s="1">
        <v>7330.99</v>
      </c>
    </row>
    <row r="6" spans="1:6" x14ac:dyDescent="0.25">
      <c r="A6">
        <v>5</v>
      </c>
      <c r="B6">
        <f>LOOKUP(C6,TypeProductID!$B$2:$B$5,TypeProductID!$A$2:$A$5)</f>
        <v>3</v>
      </c>
      <c r="C6" t="s">
        <v>9</v>
      </c>
      <c r="D6" t="s">
        <v>10</v>
      </c>
      <c r="E6">
        <v>5012543</v>
      </c>
      <c r="F6" s="1">
        <v>5450.59</v>
      </c>
    </row>
  </sheetData>
  <sortState ref="A2:F6">
    <sortCondition ref="C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31" sqref="E31"/>
    </sheetView>
  </sheetViews>
  <sheetFormatPr defaultRowHeight="15" x14ac:dyDescent="0.25"/>
  <cols>
    <col min="2" max="2" width="23.42578125" style="15" customWidth="1"/>
    <col min="3" max="3" width="23.140625" bestFit="1" customWidth="1"/>
    <col min="4" max="4" width="20.42578125" bestFit="1" customWidth="1"/>
    <col min="5" max="5" width="15.5703125" bestFit="1" customWidth="1"/>
    <col min="6" max="6" width="4" bestFit="1" customWidth="1"/>
  </cols>
  <sheetData>
    <row r="1" spans="1:2" x14ac:dyDescent="0.25">
      <c r="A1" t="s">
        <v>44</v>
      </c>
      <c r="B1" t="s">
        <v>56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50</v>
      </c>
    </row>
    <row r="5" spans="1:2" x14ac:dyDescent="0.25">
      <c r="A5">
        <v>4</v>
      </c>
      <c r="B5" t="s">
        <v>52</v>
      </c>
    </row>
    <row r="6" spans="1:2" x14ac:dyDescent="0.25">
      <c r="A6">
        <v>5</v>
      </c>
      <c r="B6" t="s">
        <v>53</v>
      </c>
    </row>
  </sheetData>
  <sortState ref="B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4" sqref="F14"/>
    </sheetView>
  </sheetViews>
  <sheetFormatPr defaultRowHeight="15" x14ac:dyDescent="0.25"/>
  <cols>
    <col min="2" max="2" width="22.7109375" customWidth="1"/>
  </cols>
  <sheetData>
    <row r="1" spans="1:2" x14ac:dyDescent="0.25">
      <c r="A1" t="s">
        <v>44</v>
      </c>
      <c r="B1" t="s">
        <v>41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27</v>
      </c>
    </row>
    <row r="4" spans="1:2" x14ac:dyDescent="0.25">
      <c r="A4">
        <v>3</v>
      </c>
      <c r="B4" t="s">
        <v>33</v>
      </c>
    </row>
    <row r="5" spans="1:2" x14ac:dyDescent="0.25">
      <c r="A5">
        <v>4</v>
      </c>
      <c r="B5" t="s">
        <v>30</v>
      </c>
    </row>
  </sheetData>
  <sortState ref="B2:B6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4" sqref="F14"/>
    </sheetView>
  </sheetViews>
  <sheetFormatPr defaultRowHeight="15" x14ac:dyDescent="0.25"/>
  <cols>
    <col min="1" max="1" width="21.85546875" customWidth="1"/>
    <col min="2" max="2" width="21.85546875" style="17" customWidth="1"/>
    <col min="3" max="3" width="27.28515625" customWidth="1"/>
  </cols>
  <sheetData>
    <row r="1" spans="1:3" x14ac:dyDescent="0.25">
      <c r="A1" s="6" t="s">
        <v>0</v>
      </c>
      <c r="B1" s="16" t="s">
        <v>76</v>
      </c>
      <c r="C1" s="6" t="s">
        <v>43</v>
      </c>
    </row>
    <row r="2" spans="1:3" x14ac:dyDescent="0.25">
      <c r="A2" t="s">
        <v>6</v>
      </c>
      <c r="B2" s="17">
        <f>LOOKUP(A2,Products_import!$C$2:$C$6,Products_import!$B$2:$B$6)</f>
        <v>1</v>
      </c>
      <c r="C2" s="5">
        <v>2.35</v>
      </c>
    </row>
    <row r="3" spans="1:3" x14ac:dyDescent="0.25">
      <c r="A3" t="s">
        <v>42</v>
      </c>
      <c r="B3" s="17" t="s">
        <v>75</v>
      </c>
      <c r="C3" s="5">
        <v>5.15</v>
      </c>
    </row>
    <row r="4" spans="1:3" x14ac:dyDescent="0.25">
      <c r="A4" t="s">
        <v>3</v>
      </c>
      <c r="B4" s="17">
        <f>LOOKUP(A4,Products_import!$C$2:$C$6,Products_import!$B$2:$B$6)</f>
        <v>2</v>
      </c>
      <c r="C4" s="5">
        <v>4.34</v>
      </c>
    </row>
    <row r="5" spans="1:3" x14ac:dyDescent="0.25">
      <c r="A5" t="s">
        <v>9</v>
      </c>
      <c r="B5" s="17">
        <f>LOOKUP(A5,Products_import!$C$2:$C$6,Products_import!$B$2:$B$6)</f>
        <v>3</v>
      </c>
      <c r="C5" s="5">
        <v>1.5</v>
      </c>
    </row>
    <row r="6" spans="1:3" x14ac:dyDescent="0.25">
      <c r="A6" s="6"/>
      <c r="B6" s="16"/>
      <c r="C6" s="5"/>
    </row>
    <row r="7" spans="1:3" x14ac:dyDescent="0.25">
      <c r="A7" s="6"/>
      <c r="B7" s="16"/>
      <c r="C7" s="5"/>
    </row>
  </sheetData>
  <sortState ref="A2:C5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5" x14ac:dyDescent="0.25"/>
  <cols>
    <col min="2" max="2" width="21.7109375" customWidth="1"/>
  </cols>
  <sheetData>
    <row r="1" spans="1:2" x14ac:dyDescent="0.25">
      <c r="A1" t="s">
        <v>44</v>
      </c>
      <c r="B1" t="s">
        <v>45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9</v>
      </c>
    </row>
  </sheetData>
  <sortState ref="B1:B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3" sqref="G13"/>
    </sheetView>
  </sheetViews>
  <sheetFormatPr defaultRowHeight="15" x14ac:dyDescent="0.25"/>
  <cols>
    <col min="1" max="1" width="14.7109375" customWidth="1"/>
    <col min="2" max="2" width="16.7109375" customWidth="1"/>
    <col min="3" max="3" width="24.42578125" hidden="1" customWidth="1"/>
    <col min="4" max="4" width="0" style="9" hidden="1" customWidth="1"/>
    <col min="5" max="5" width="9.140625" style="9"/>
  </cols>
  <sheetData>
    <row r="1" spans="1:5" x14ac:dyDescent="0.25">
      <c r="A1" t="s">
        <v>44</v>
      </c>
      <c r="B1" t="s">
        <v>78</v>
      </c>
      <c r="C1" t="s">
        <v>12</v>
      </c>
      <c r="D1" t="s">
        <v>47</v>
      </c>
      <c r="E1" s="9" t="s">
        <v>74</v>
      </c>
    </row>
    <row r="2" spans="1:5" x14ac:dyDescent="0.25">
      <c r="A2">
        <v>1</v>
      </c>
      <c r="B2" t="str">
        <f>LOOKUP(C2,Partners_import!$D$2:$D$6,Partners_import!$E$2:$E$6)</f>
        <v>База Строитель</v>
      </c>
      <c r="C2">
        <v>1</v>
      </c>
      <c r="D2" s="2">
        <v>1E-3</v>
      </c>
      <c r="E2" s="9">
        <f>D2*100</f>
        <v>0.1</v>
      </c>
    </row>
    <row r="3" spans="1:5" x14ac:dyDescent="0.25">
      <c r="A3">
        <v>2</v>
      </c>
      <c r="B3" t="str">
        <f>LOOKUP(C3,Partners_import!$D$2:$D$6,Partners_import!$E$2:$E$6)</f>
        <v>МонтажПро</v>
      </c>
      <c r="C3">
        <v>2</v>
      </c>
      <c r="D3" s="2">
        <v>9.4999999999999998E-3</v>
      </c>
      <c r="E3" s="9">
        <f t="shared" ref="E3:E6" si="0">D3*100</f>
        <v>0.95</v>
      </c>
    </row>
    <row r="4" spans="1:5" x14ac:dyDescent="0.25">
      <c r="A4">
        <v>3</v>
      </c>
      <c r="B4" t="str">
        <f>LOOKUP(C4,Partners_import!$D$2:$D$6,Partners_import!$E$2:$E$6)</f>
        <v>Паркет 29</v>
      </c>
      <c r="C4">
        <v>3</v>
      </c>
      <c r="D4" s="2">
        <v>2.8E-3</v>
      </c>
      <c r="E4" s="9">
        <f t="shared" si="0"/>
        <v>0.27999999999999997</v>
      </c>
    </row>
    <row r="5" spans="1:5" x14ac:dyDescent="0.25">
      <c r="A5">
        <v>4</v>
      </c>
      <c r="B5" t="str">
        <f>LOOKUP(C5,Partners_import!$D$2:$D$6,Partners_import!$E$2:$E$6)</f>
        <v>Ремонт и отделка</v>
      </c>
      <c r="C5">
        <v>4</v>
      </c>
      <c r="D5" s="2">
        <v>5.4999999999999997E-3</v>
      </c>
      <c r="E5" s="9">
        <f t="shared" si="0"/>
        <v>0.54999999999999993</v>
      </c>
    </row>
    <row r="6" spans="1:5" x14ac:dyDescent="0.25">
      <c r="A6">
        <v>5</v>
      </c>
      <c r="B6" t="str">
        <f>LOOKUP(C6,Partners_import!$D$2:$D$6,Partners_import!$E$2:$E$6)</f>
        <v>Стройсервис</v>
      </c>
      <c r="C6">
        <v>5</v>
      </c>
      <c r="D6" s="2">
        <v>3.3999999999999998E-3</v>
      </c>
      <c r="E6" s="9">
        <f t="shared" si="0"/>
        <v>0.33999999999999997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3" sqref="E23"/>
    </sheetView>
  </sheetViews>
  <sheetFormatPr defaultRowHeight="15" x14ac:dyDescent="0.25"/>
  <cols>
    <col min="1" max="1" width="3" bestFit="1" customWidth="1"/>
    <col min="2" max="2" width="62.140625" customWidth="1"/>
    <col min="3" max="3" width="9.28515625" bestFit="1" customWidth="1"/>
    <col min="4" max="4" width="21.85546875" style="12" hidden="1" customWidth="1"/>
    <col min="5" max="5" width="24.7109375" style="10" customWidth="1"/>
    <col min="6" max="6" width="14.5703125" customWidth="1"/>
  </cols>
  <sheetData>
    <row r="1" spans="1:6" x14ac:dyDescent="0.25">
      <c r="A1" t="s">
        <v>44</v>
      </c>
      <c r="B1" s="7" t="s">
        <v>21</v>
      </c>
      <c r="C1" s="7" t="s">
        <v>48</v>
      </c>
      <c r="D1" s="7" t="s">
        <v>20</v>
      </c>
      <c r="E1" s="13" t="s">
        <v>19</v>
      </c>
      <c r="F1" s="14" t="s">
        <v>18</v>
      </c>
    </row>
    <row r="2" spans="1:6" x14ac:dyDescent="0.25">
      <c r="A2">
        <v>1</v>
      </c>
      <c r="B2" t="s">
        <v>4</v>
      </c>
      <c r="C2">
        <f>LOOKUP(D2,PartnerName!$B$2:$B$6,PartnerName!$A$2:$A$6)</f>
        <v>1</v>
      </c>
      <c r="D2" s="4" t="s">
        <v>17</v>
      </c>
      <c r="E2" s="11">
        <v>15500</v>
      </c>
      <c r="F2" s="3">
        <v>45008</v>
      </c>
    </row>
    <row r="3" spans="1:6" x14ac:dyDescent="0.25">
      <c r="A3">
        <v>2</v>
      </c>
      <c r="B3" t="s">
        <v>7</v>
      </c>
      <c r="C3">
        <f>LOOKUP(D3,PartnerName!$B$2:$B$6,PartnerName!$A$2:$A$6)</f>
        <v>1</v>
      </c>
      <c r="D3" s="4" t="s">
        <v>17</v>
      </c>
      <c r="E3" s="11">
        <v>12350</v>
      </c>
      <c r="F3" s="3">
        <v>45278</v>
      </c>
    </row>
    <row r="4" spans="1:6" x14ac:dyDescent="0.25">
      <c r="A4">
        <v>3</v>
      </c>
      <c r="B4" t="s">
        <v>8</v>
      </c>
      <c r="C4">
        <f>LOOKUP(D4,PartnerName!$B$2:$B$6,PartnerName!$A$2:$A$6)</f>
        <v>1</v>
      </c>
      <c r="D4" s="4" t="s">
        <v>17</v>
      </c>
      <c r="E4" s="11">
        <v>37400</v>
      </c>
      <c r="F4" s="3">
        <v>45450</v>
      </c>
    </row>
    <row r="5" spans="1:6" x14ac:dyDescent="0.25">
      <c r="A5">
        <v>4</v>
      </c>
      <c r="B5" t="s">
        <v>5</v>
      </c>
      <c r="C5">
        <f>LOOKUP(D5,PartnerName!$B$2:$B$6,PartnerName!$A$2:$A$6)</f>
        <v>3</v>
      </c>
      <c r="D5" s="4" t="s">
        <v>16</v>
      </c>
      <c r="E5" s="11">
        <v>35000</v>
      </c>
      <c r="F5" s="3">
        <v>44897</v>
      </c>
    </row>
    <row r="6" spans="1:6" x14ac:dyDescent="0.25">
      <c r="A6">
        <v>5</v>
      </c>
      <c r="B6" t="s">
        <v>10</v>
      </c>
      <c r="C6">
        <f>LOOKUP(D6,PartnerName!$B$2:$B$6,PartnerName!$A$2:$A$6)</f>
        <v>3</v>
      </c>
      <c r="D6" s="4" t="s">
        <v>16</v>
      </c>
      <c r="E6" s="11">
        <v>1250</v>
      </c>
      <c r="F6" s="3">
        <v>45063</v>
      </c>
    </row>
    <row r="7" spans="1:6" x14ac:dyDescent="0.25">
      <c r="A7">
        <v>6</v>
      </c>
      <c r="B7" t="s">
        <v>7</v>
      </c>
      <c r="C7">
        <f>LOOKUP(D7,PartnerName!$B$2:$B$6,PartnerName!$A$2:$A$6)</f>
        <v>3</v>
      </c>
      <c r="D7" s="4" t="s">
        <v>16</v>
      </c>
      <c r="E7" s="11">
        <v>1000</v>
      </c>
      <c r="F7" s="3">
        <v>45450</v>
      </c>
    </row>
    <row r="8" spans="1:6" x14ac:dyDescent="0.25">
      <c r="A8">
        <v>7</v>
      </c>
      <c r="B8" t="s">
        <v>4</v>
      </c>
      <c r="C8">
        <f>LOOKUP(D8,PartnerName!$B$2:$B$6,PartnerName!$A$2:$A$6)</f>
        <v>3</v>
      </c>
      <c r="D8" s="4" t="s">
        <v>16</v>
      </c>
      <c r="E8" s="11">
        <v>7550</v>
      </c>
      <c r="F8" s="3">
        <v>45474</v>
      </c>
    </row>
    <row r="9" spans="1:6" x14ac:dyDescent="0.25">
      <c r="A9">
        <v>8</v>
      </c>
      <c r="B9" t="s">
        <v>4</v>
      </c>
      <c r="C9">
        <f>LOOKUP(D9,PartnerName!$B$2:$B$6,PartnerName!$A$2:$A$6)</f>
        <v>5</v>
      </c>
      <c r="D9" s="4" t="s">
        <v>15</v>
      </c>
      <c r="E9" s="11">
        <v>7250</v>
      </c>
      <c r="F9" s="3">
        <v>44948</v>
      </c>
    </row>
    <row r="10" spans="1:6" x14ac:dyDescent="0.25">
      <c r="A10">
        <v>9</v>
      </c>
      <c r="B10" t="s">
        <v>5</v>
      </c>
      <c r="C10">
        <f>LOOKUP(D10,PartnerName!$B$2:$B$6,PartnerName!$A$2:$A$6)</f>
        <v>5</v>
      </c>
      <c r="D10" s="4" t="s">
        <v>15</v>
      </c>
      <c r="E10" s="11">
        <v>2500</v>
      </c>
      <c r="F10" s="3">
        <v>45478</v>
      </c>
    </row>
    <row r="11" spans="1:6" x14ac:dyDescent="0.25">
      <c r="A11">
        <v>10</v>
      </c>
      <c r="B11" t="s">
        <v>8</v>
      </c>
      <c r="C11">
        <f>LOOKUP(D11,PartnerName!$B$2:$B$6,PartnerName!$A$2:$A$6)</f>
        <v>4</v>
      </c>
      <c r="D11" s="4" t="s">
        <v>14</v>
      </c>
      <c r="E11" s="11">
        <v>59050</v>
      </c>
      <c r="F11" s="3">
        <v>45005</v>
      </c>
    </row>
    <row r="12" spans="1:6" x14ac:dyDescent="0.25">
      <c r="A12">
        <v>11</v>
      </c>
      <c r="B12" t="s">
        <v>7</v>
      </c>
      <c r="C12">
        <f>LOOKUP(D12,PartnerName!$B$2:$B$6,PartnerName!$A$2:$A$6)</f>
        <v>4</v>
      </c>
      <c r="D12" s="4" t="s">
        <v>14</v>
      </c>
      <c r="E12" s="11">
        <v>37200</v>
      </c>
      <c r="F12" s="3">
        <v>45363</v>
      </c>
    </row>
    <row r="13" spans="1:6" x14ac:dyDescent="0.25">
      <c r="A13">
        <v>12</v>
      </c>
      <c r="B13" t="s">
        <v>10</v>
      </c>
      <c r="C13">
        <f>LOOKUP(D13,PartnerName!$B$2:$B$6,PartnerName!$A$2:$A$6)</f>
        <v>4</v>
      </c>
      <c r="D13" s="4" t="s">
        <v>14</v>
      </c>
      <c r="E13" s="11">
        <v>4500</v>
      </c>
      <c r="F13" s="3">
        <v>45426</v>
      </c>
    </row>
    <row r="14" spans="1:6" x14ac:dyDescent="0.25">
      <c r="A14">
        <v>13</v>
      </c>
      <c r="B14" t="s">
        <v>7</v>
      </c>
      <c r="C14">
        <f>LOOKUP(D14,PartnerName!$B$2:$B$6,PartnerName!$A$2:$A$6)</f>
        <v>2</v>
      </c>
      <c r="D14" s="4" t="s">
        <v>13</v>
      </c>
      <c r="E14" s="11">
        <v>50000</v>
      </c>
      <c r="F14" s="3">
        <v>45188</v>
      </c>
    </row>
    <row r="15" spans="1:6" x14ac:dyDescent="0.25">
      <c r="A15">
        <v>14</v>
      </c>
      <c r="B15" t="s">
        <v>8</v>
      </c>
      <c r="C15">
        <f>LOOKUP(D15,PartnerName!$B$2:$B$6,PartnerName!$A$2:$A$6)</f>
        <v>2</v>
      </c>
      <c r="D15" s="4" t="s">
        <v>13</v>
      </c>
      <c r="E15" s="11">
        <v>670000</v>
      </c>
      <c r="F15" s="3">
        <v>45240</v>
      </c>
    </row>
    <row r="16" spans="1:6" x14ac:dyDescent="0.25">
      <c r="A16">
        <v>15</v>
      </c>
      <c r="B16" t="s">
        <v>4</v>
      </c>
      <c r="C16">
        <f>LOOKUP(D16,PartnerName!$B$2:$B$6,PartnerName!$A$2:$A$6)</f>
        <v>2</v>
      </c>
      <c r="D16" s="4" t="s">
        <v>13</v>
      </c>
      <c r="E16" s="11">
        <v>35000</v>
      </c>
      <c r="F16" s="3">
        <v>45397</v>
      </c>
    </row>
    <row r="17" spans="1:6" x14ac:dyDescent="0.25">
      <c r="A17">
        <v>16</v>
      </c>
      <c r="B17" t="s">
        <v>5</v>
      </c>
      <c r="C17">
        <f>LOOKUP(D17,PartnerName!$B$2:$B$6,PartnerName!$A$2:$A$6)</f>
        <v>2</v>
      </c>
      <c r="D17" s="4" t="s">
        <v>13</v>
      </c>
      <c r="E17" s="11">
        <v>25000</v>
      </c>
      <c r="F17" s="3">
        <v>45455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44</v>
      </c>
      <c r="B1" t="s">
        <v>20</v>
      </c>
    </row>
    <row r="2" spans="1:2" x14ac:dyDescent="0.25">
      <c r="A2">
        <v>1</v>
      </c>
      <c r="B2" s="4" t="s">
        <v>17</v>
      </c>
    </row>
    <row r="3" spans="1:2" x14ac:dyDescent="0.25">
      <c r="A3">
        <v>2</v>
      </c>
      <c r="B3" s="4" t="s">
        <v>13</v>
      </c>
    </row>
    <row r="4" spans="1:2" x14ac:dyDescent="0.25">
      <c r="A4">
        <v>3</v>
      </c>
      <c r="B4" s="4" t="s">
        <v>16</v>
      </c>
    </row>
    <row r="5" spans="1:2" x14ac:dyDescent="0.25">
      <c r="A5">
        <v>4</v>
      </c>
      <c r="B5" s="4" t="s">
        <v>14</v>
      </c>
    </row>
    <row r="6" spans="1:2" x14ac:dyDescent="0.25">
      <c r="A6">
        <v>5</v>
      </c>
      <c r="B6" s="4" t="s">
        <v>15</v>
      </c>
    </row>
  </sheetData>
  <sortState ref="A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E1" sqref="E1:E1048576"/>
    </sheetView>
  </sheetViews>
  <sheetFormatPr defaultRowHeight="15" x14ac:dyDescent="0.25"/>
  <cols>
    <col min="1" max="1" width="12.7109375" customWidth="1"/>
    <col min="2" max="2" width="14.7109375" customWidth="1"/>
    <col min="3" max="3" width="13.42578125" hidden="1" customWidth="1"/>
    <col min="4" max="4" width="13.42578125" customWidth="1"/>
    <col min="5" max="5" width="24.140625" hidden="1" customWidth="1"/>
    <col min="6" max="6" width="34.28515625" customWidth="1"/>
    <col min="7" max="7" width="27" customWidth="1"/>
    <col min="8" max="8" width="23.42578125" style="15" customWidth="1"/>
    <col min="9" max="9" width="23.42578125" style="9" customWidth="1"/>
    <col min="10" max="10" width="23.42578125" style="15" hidden="1" customWidth="1"/>
    <col min="11" max="11" width="23.42578125" style="15" customWidth="1"/>
    <col min="12" max="12" width="23.42578125" style="15" hidden="1" customWidth="1"/>
    <col min="13" max="13" width="23.42578125" style="15" customWidth="1"/>
    <col min="14" max="14" width="23.42578125" style="15" hidden="1" customWidth="1"/>
    <col min="15" max="15" width="23.42578125" style="15" customWidth="1"/>
    <col min="16" max="16" width="23.42578125" style="15" hidden="1" customWidth="1"/>
    <col min="17" max="17" width="23.42578125" style="15" customWidth="1"/>
    <col min="18" max="18" width="14.85546875" customWidth="1"/>
    <col min="19" max="19" width="11.7109375" customWidth="1"/>
  </cols>
  <sheetData>
    <row r="1" spans="1:19" x14ac:dyDescent="0.25">
      <c r="A1" t="s">
        <v>44</v>
      </c>
      <c r="B1" t="s">
        <v>49</v>
      </c>
      <c r="C1" t="s">
        <v>41</v>
      </c>
      <c r="D1" t="s">
        <v>77</v>
      </c>
      <c r="E1" t="s">
        <v>20</v>
      </c>
      <c r="F1" t="s">
        <v>40</v>
      </c>
      <c r="G1" t="s">
        <v>39</v>
      </c>
      <c r="H1" s="15" t="s">
        <v>38</v>
      </c>
      <c r="I1" s="9" t="s">
        <v>73</v>
      </c>
      <c r="J1" t="s">
        <v>55</v>
      </c>
      <c r="K1" t="s">
        <v>70</v>
      </c>
      <c r="L1" t="s">
        <v>56</v>
      </c>
      <c r="M1" t="s">
        <v>71</v>
      </c>
      <c r="N1" t="s">
        <v>57</v>
      </c>
      <c r="O1" t="s">
        <v>72</v>
      </c>
      <c r="P1" t="s">
        <v>58</v>
      </c>
      <c r="Q1" t="s">
        <v>59</v>
      </c>
      <c r="R1" t="s">
        <v>37</v>
      </c>
      <c r="S1" t="s">
        <v>36</v>
      </c>
    </row>
    <row r="2" spans="1:19" x14ac:dyDescent="0.25">
      <c r="A2">
        <v>1</v>
      </c>
      <c r="B2">
        <f>LOOKUP(C2,idType!$B$2:$B$5,idType!$A$2:$A$5)</f>
        <v>1</v>
      </c>
      <c r="C2" t="s">
        <v>24</v>
      </c>
      <c r="D2">
        <f>LOOKUP(E2,PartnerName!$B$2:$B$6,PartnerName!$A$2:$A$6)</f>
        <v>1</v>
      </c>
      <c r="E2" s="4" t="s">
        <v>17</v>
      </c>
      <c r="F2" s="4" t="s">
        <v>35</v>
      </c>
      <c r="G2" s="4" t="s">
        <v>34</v>
      </c>
      <c r="H2" s="15">
        <v>4931234567</v>
      </c>
      <c r="I2" s="9">
        <f>LOOKUP(J2,Index!$B$2:$B$6,Index!$A$2:$A$6)</f>
        <v>5</v>
      </c>
      <c r="J2">
        <v>652050</v>
      </c>
      <c r="K2">
        <f>LOOKUP(L2,District!$B$2:$B$6,District!$A$2:$A$6)</f>
        <v>3</v>
      </c>
      <c r="L2" t="s">
        <v>50</v>
      </c>
      <c r="M2">
        <f>LOOKUP(N2,City!$B$2:$B$6,City!$A$2:$A$6)</f>
        <v>5</v>
      </c>
      <c r="N2" t="s">
        <v>65</v>
      </c>
      <c r="O2">
        <f>LOOKUP(P2,Street!$B$2:$B$6,Street!$A$2:$A$6)</f>
        <v>1</v>
      </c>
      <c r="P2" t="s">
        <v>60</v>
      </c>
      <c r="Q2">
        <v>15</v>
      </c>
      <c r="R2">
        <v>2222455179</v>
      </c>
      <c r="S2">
        <v>7</v>
      </c>
    </row>
    <row r="3" spans="1:19" x14ac:dyDescent="0.25">
      <c r="A3">
        <v>2</v>
      </c>
      <c r="B3">
        <f>LOOKUP(C3,idType!$B$2:$B$5,idType!$A$2:$A$5)</f>
        <v>1</v>
      </c>
      <c r="C3" t="s">
        <v>24</v>
      </c>
      <c r="D3">
        <f>LOOKUP(E3,PartnerName!$B$2:$B$6,PartnerName!$A$2:$A$6)</f>
        <v>2</v>
      </c>
      <c r="E3" s="4" t="s">
        <v>13</v>
      </c>
      <c r="F3" s="4" t="s">
        <v>23</v>
      </c>
      <c r="G3" s="4" t="s">
        <v>22</v>
      </c>
      <c r="H3" s="15">
        <v>9128883333</v>
      </c>
      <c r="I3" s="9">
        <f>LOOKUP(J3,Index!$B$2:$B$6,Index!$A$2:$A$6)</f>
        <v>4</v>
      </c>
      <c r="J3">
        <v>309500</v>
      </c>
      <c r="K3">
        <f>LOOKUP(L3,District!$B$2:$B$6,District!$A$2:$A$6)</f>
        <v>2</v>
      </c>
      <c r="L3" t="s">
        <v>54</v>
      </c>
      <c r="M3">
        <f>LOOKUP(N3,City!$B$2:$B$6,City!$A$2:$A$6)</f>
        <v>4</v>
      </c>
      <c r="N3" t="s">
        <v>69</v>
      </c>
      <c r="O3">
        <f>LOOKUP(P3,Street!$B$2:$B$6,Street!$A$2:$A$6)</f>
        <v>3</v>
      </c>
      <c r="P3" t="s">
        <v>64</v>
      </c>
      <c r="Q3">
        <v>122</v>
      </c>
      <c r="R3">
        <v>5552431140</v>
      </c>
      <c r="S3">
        <v>10</v>
      </c>
    </row>
    <row r="4" spans="1:19" x14ac:dyDescent="0.25">
      <c r="A4">
        <v>3</v>
      </c>
      <c r="B4">
        <f>LOOKUP(C4,idType!$B$2:$B$5,idType!$A$2:$A$5)</f>
        <v>3</v>
      </c>
      <c r="C4" t="s">
        <v>33</v>
      </c>
      <c r="D4">
        <f>LOOKUP(E4,PartnerName!$B$2:$B$6,PartnerName!$A$2:$A$6)</f>
        <v>3</v>
      </c>
      <c r="E4" s="4" t="s">
        <v>16</v>
      </c>
      <c r="F4" s="4" t="s">
        <v>32</v>
      </c>
      <c r="G4" s="4" t="s">
        <v>31</v>
      </c>
      <c r="H4" s="15">
        <v>9871235678</v>
      </c>
      <c r="I4" s="9">
        <f>LOOKUP(J4,Index!$B$2:$B$6,Index!$A$2:$A$6)</f>
        <v>2</v>
      </c>
      <c r="J4">
        <v>164500</v>
      </c>
      <c r="K4">
        <f>LOOKUP(L4,District!$B$2:$B$6,District!$A$2:$A$6)</f>
        <v>1</v>
      </c>
      <c r="L4" t="s">
        <v>51</v>
      </c>
      <c r="M4">
        <f>LOOKUP(N4,City!$B$2:$B$6,City!$A$2:$A$6)</f>
        <v>3</v>
      </c>
      <c r="N4" t="s">
        <v>66</v>
      </c>
      <c r="O4">
        <f>LOOKUP(P4,Street!$B$2:$B$6,Street!$A$2:$A$6)</f>
        <v>5</v>
      </c>
      <c r="P4" t="s">
        <v>61</v>
      </c>
      <c r="Q4">
        <v>18</v>
      </c>
      <c r="R4">
        <v>3333888520</v>
      </c>
      <c r="S4">
        <v>7</v>
      </c>
    </row>
    <row r="5" spans="1:19" x14ac:dyDescent="0.25">
      <c r="A5">
        <v>4</v>
      </c>
      <c r="B5">
        <f>LOOKUP(C5,idType!$B$2:$B$5,idType!$A$2:$A$5)</f>
        <v>2</v>
      </c>
      <c r="C5" t="s">
        <v>27</v>
      </c>
      <c r="D5">
        <f>LOOKUP(E5,PartnerName!$B$2:$B$6,PartnerName!$A$2:$A$6)</f>
        <v>4</v>
      </c>
      <c r="E5" s="4" t="s">
        <v>14</v>
      </c>
      <c r="F5" s="4" t="s">
        <v>26</v>
      </c>
      <c r="G5" s="4" t="s">
        <v>25</v>
      </c>
      <c r="H5" s="15">
        <v>4442223311</v>
      </c>
      <c r="I5" s="9">
        <f>LOOKUP(J5,Index!$B$2:$B$6,Index!$A$2:$A$6)</f>
        <v>1</v>
      </c>
      <c r="J5">
        <v>143960</v>
      </c>
      <c r="K5">
        <f>LOOKUP(L5,District!$B$2:$B$6,District!$A$2:$A$6)</f>
        <v>5</v>
      </c>
      <c r="L5" t="s">
        <v>53</v>
      </c>
      <c r="M5">
        <f>LOOKUP(N5,City!$B$2:$B$6,City!$A$2:$A$6)</f>
        <v>2</v>
      </c>
      <c r="N5" t="s">
        <v>68</v>
      </c>
      <c r="O5">
        <f>LOOKUP(P5,Street!$B$2:$B$6,Street!$A$2:$A$6)</f>
        <v>4</v>
      </c>
      <c r="P5" t="s">
        <v>63</v>
      </c>
      <c r="Q5">
        <v>51</v>
      </c>
      <c r="R5">
        <v>1111520857</v>
      </c>
      <c r="S5">
        <v>5</v>
      </c>
    </row>
    <row r="6" spans="1:19" x14ac:dyDescent="0.25">
      <c r="A6">
        <v>5</v>
      </c>
      <c r="B6">
        <f>LOOKUP(C6,idType!$B$2:$B$5,idType!$A$2:$A$5)</f>
        <v>4</v>
      </c>
      <c r="C6" t="s">
        <v>30</v>
      </c>
      <c r="D6">
        <f>LOOKUP(E6,PartnerName!$B$2:$B$6,PartnerName!$A$2:$A$6)</f>
        <v>5</v>
      </c>
      <c r="E6" s="4" t="s">
        <v>15</v>
      </c>
      <c r="F6" s="4" t="s">
        <v>29</v>
      </c>
      <c r="G6" s="4" t="s">
        <v>28</v>
      </c>
      <c r="H6" s="15">
        <v>8122233200</v>
      </c>
      <c r="I6" s="9">
        <f>LOOKUP(J6,Index!$B$2:$B$6,Index!$A$2:$A$6)</f>
        <v>3</v>
      </c>
      <c r="J6">
        <v>188910</v>
      </c>
      <c r="K6">
        <f>LOOKUP(L6,District!$B$2:$B$6,District!$A$2:$A$6)</f>
        <v>4</v>
      </c>
      <c r="L6" t="s">
        <v>52</v>
      </c>
      <c r="M6">
        <f>LOOKUP(N6,City!$B$2:$B$6,City!$A$2:$A$6)</f>
        <v>1</v>
      </c>
      <c r="N6" t="s">
        <v>67</v>
      </c>
      <c r="O6">
        <f>LOOKUP(P6,Street!$B$2:$B$6,Street!$A$2:$A$6)</f>
        <v>2</v>
      </c>
      <c r="P6" t="s">
        <v>62</v>
      </c>
      <c r="Q6">
        <v>21</v>
      </c>
      <c r="R6">
        <v>4440391035</v>
      </c>
      <c r="S6">
        <v>7</v>
      </c>
    </row>
  </sheetData>
  <sortState ref="A2:S6">
    <sortCondition ref="E2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9" sqref="B9"/>
    </sheetView>
  </sheetViews>
  <sheetFormatPr defaultRowHeight="15" x14ac:dyDescent="0.25"/>
  <cols>
    <col min="2" max="2" width="23.42578125" style="15" customWidth="1"/>
  </cols>
  <sheetData>
    <row r="1" spans="1:2" x14ac:dyDescent="0.25">
      <c r="A1" t="s">
        <v>44</v>
      </c>
      <c r="B1" t="s">
        <v>55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A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23.42578125" style="15" customWidth="1"/>
  </cols>
  <sheetData>
    <row r="1" spans="1:2" x14ac:dyDescent="0.25">
      <c r="A1" t="s">
        <v>44</v>
      </c>
      <c r="B1" t="s">
        <v>58</v>
      </c>
    </row>
    <row r="2" spans="1:2" x14ac:dyDescent="0.25">
      <c r="A2">
        <v>1</v>
      </c>
      <c r="B2" t="s">
        <v>60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64</v>
      </c>
    </row>
    <row r="5" spans="1:2" x14ac:dyDescent="0.25">
      <c r="A5">
        <v>4</v>
      </c>
      <c r="B5" t="s">
        <v>63</v>
      </c>
    </row>
    <row r="6" spans="1:2" x14ac:dyDescent="0.25">
      <c r="A6">
        <v>5</v>
      </c>
      <c r="B6" t="s">
        <v>61</v>
      </c>
    </row>
  </sheetData>
  <sortState ref="B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23.42578125" style="15" customWidth="1"/>
  </cols>
  <sheetData>
    <row r="1" spans="1:2" x14ac:dyDescent="0.25">
      <c r="A1" t="s">
        <v>44</v>
      </c>
      <c r="B1" t="s">
        <v>57</v>
      </c>
    </row>
    <row r="2" spans="1:2" x14ac:dyDescent="0.25">
      <c r="A2">
        <v>1</v>
      </c>
      <c r="B2" t="s">
        <v>67</v>
      </c>
    </row>
    <row r="3" spans="1:2" x14ac:dyDescent="0.25">
      <c r="A3">
        <v>2</v>
      </c>
      <c r="B3" t="s">
        <v>68</v>
      </c>
    </row>
    <row r="4" spans="1:2" x14ac:dyDescent="0.25">
      <c r="A4">
        <v>3</v>
      </c>
      <c r="B4" t="s">
        <v>66</v>
      </c>
    </row>
    <row r="5" spans="1:2" x14ac:dyDescent="0.25">
      <c r="A5">
        <v>4</v>
      </c>
      <c r="B5" t="s">
        <v>69</v>
      </c>
    </row>
    <row r="6" spans="1:2" x14ac:dyDescent="0.25">
      <c r="A6">
        <v>5</v>
      </c>
      <c r="B6" t="s">
        <v>65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Products_import</vt:lpstr>
      <vt:lpstr>TypeProductID</vt:lpstr>
      <vt:lpstr>Material_type_import</vt:lpstr>
      <vt:lpstr>Partner_products_import</vt:lpstr>
      <vt:lpstr>PartnerName</vt:lpstr>
      <vt:lpstr>Partners_import</vt:lpstr>
      <vt:lpstr>Index</vt:lpstr>
      <vt:lpstr>Street</vt:lpstr>
      <vt:lpstr>City</vt:lpstr>
      <vt:lpstr>District</vt:lpstr>
      <vt:lpstr>idType</vt:lpstr>
      <vt:lpstr>Product_type_import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Коммерческие курсы</cp:lastModifiedBy>
  <dcterms:created xsi:type="dcterms:W3CDTF">2024-07-12T06:55:58Z</dcterms:created>
  <dcterms:modified xsi:type="dcterms:W3CDTF">2024-11-12T09:34:37Z</dcterms:modified>
</cp:coreProperties>
</file>