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<sst xmlns="http://schemas.openxmlformats.org/spreadsheetml/2006/main" count="64" uniqueCount="57">
  <si>
    <t>Num</t>
  </si>
  <si>
    <t>Name</t>
  </si>
  <si>
    <t>Freq</t>
  </si>
  <si>
    <t>String</t>
  </si>
  <si>
    <t>Early Game Items</t>
  </si>
  <si>
    <t>ID:</t>
  </si>
  <si>
    <t>Heart</t>
  </si>
  <si>
    <t>Jacob's Ladder:</t>
  </si>
  <si>
    <t>Soul Heart</t>
  </si>
  <si>
    <t>Demon Heart</t>
  </si>
  <si>
    <t>Sulfuric Acid:</t>
  </si>
  <si>
    <t>Eternal Heart</t>
  </si>
  <si>
    <t>Divorce Papers:</t>
  </si>
  <si>
    <t>Golden Heart</t>
  </si>
  <si>
    <t>Bone Heart</t>
  </si>
  <si>
    <t>Scorpio:</t>
  </si>
  <si>
    <t>Rotten Heart</t>
  </si>
  <si>
    <t>Penny</t>
  </si>
  <si>
    <t>Nickle</t>
  </si>
  <si>
    <t>Core Build for Lost</t>
  </si>
  <si>
    <t>Dime</t>
  </si>
  <si>
    <t>Gnawed Leaf:</t>
  </si>
  <si>
    <t>Lucky Penny</t>
  </si>
  <si>
    <t>Daddy Longlegs:</t>
  </si>
  <si>
    <t>Key</t>
  </si>
  <si>
    <t>Clicker:</t>
  </si>
  <si>
    <t>Golden Key</t>
  </si>
  <si>
    <t>Charge Key</t>
  </si>
  <si>
    <t>Alternatives</t>
  </si>
  <si>
    <t>Bomb</t>
  </si>
  <si>
    <t>Holy Mantle:</t>
  </si>
  <si>
    <t>Gold Bomb</t>
  </si>
  <si>
    <t>Host Hat:</t>
  </si>
  <si>
    <t>Mega bomb</t>
  </si>
  <si>
    <t>Psy Fly:</t>
  </si>
  <si>
    <t>Tiny Battery</t>
  </si>
  <si>
    <t>Infamy:</t>
  </si>
  <si>
    <t>Battery</t>
  </si>
  <si>
    <t>Sacrificial Dagger:</t>
  </si>
  <si>
    <t>Mega Battery</t>
  </si>
  <si>
    <t>Mom's Knife:</t>
  </si>
  <si>
    <t>Card</t>
  </si>
  <si>
    <t>Toxic Shock:</t>
  </si>
  <si>
    <t>Pill</t>
  </si>
  <si>
    <t>Rune</t>
  </si>
  <si>
    <t>Cracked Die</t>
  </si>
  <si>
    <t>Cracked Key</t>
  </si>
  <si>
    <t>Total:</t>
  </si>
  <si>
    <t>Dime:</t>
  </si>
  <si>
    <t>Blanket:</t>
  </si>
  <si>
    <t>list</t>
  </si>
  <si>
    <t>Contagion:</t>
  </si>
  <si>
    <t>Iner Eye:</t>
  </si>
  <si>
    <t>Rotten Heart:</t>
  </si>
  <si>
    <t>Contract from Below:</t>
  </si>
  <si>
    <t>Lot of Tainted Characters</t>
  </si>
  <si>
    <t>4.5 Volt: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</si>
</sst>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5.jpg"/><Relationship Id="rId22" Type="http://schemas.openxmlformats.org/officeDocument/2006/relationships/image" Target="../media/image24.jpg"/><Relationship Id="rId21" Type="http://schemas.openxmlformats.org/officeDocument/2006/relationships/image" Target="../media/image22.jpg"/><Relationship Id="rId24" Type="http://schemas.openxmlformats.org/officeDocument/2006/relationships/image" Target="../media/image21.jpg"/><Relationship Id="rId23" Type="http://schemas.openxmlformats.org/officeDocument/2006/relationships/image" Target="../media/image17.jpg"/><Relationship Id="rId1" Type="http://schemas.openxmlformats.org/officeDocument/2006/relationships/image" Target="../media/image6.jpg"/><Relationship Id="rId2" Type="http://schemas.openxmlformats.org/officeDocument/2006/relationships/image" Target="../media/image1.jpg"/><Relationship Id="rId3" Type="http://schemas.openxmlformats.org/officeDocument/2006/relationships/image" Target="../media/image5.jpg"/><Relationship Id="rId4" Type="http://schemas.openxmlformats.org/officeDocument/2006/relationships/image" Target="../media/image3.jpg"/><Relationship Id="rId9" Type="http://schemas.openxmlformats.org/officeDocument/2006/relationships/image" Target="../media/image19.jpg"/><Relationship Id="rId25" Type="http://schemas.openxmlformats.org/officeDocument/2006/relationships/image" Target="../media/image20.jpg"/><Relationship Id="rId5" Type="http://schemas.openxmlformats.org/officeDocument/2006/relationships/image" Target="../media/image10.jpg"/><Relationship Id="rId6" Type="http://schemas.openxmlformats.org/officeDocument/2006/relationships/image" Target="../media/image7.jpg"/><Relationship Id="rId7" Type="http://schemas.openxmlformats.org/officeDocument/2006/relationships/image" Target="../media/image4.jpg"/><Relationship Id="rId8" Type="http://schemas.openxmlformats.org/officeDocument/2006/relationships/image" Target="../media/image2.jpg"/><Relationship Id="rId11" Type="http://schemas.openxmlformats.org/officeDocument/2006/relationships/image" Target="../media/image18.jpg"/><Relationship Id="rId10" Type="http://schemas.openxmlformats.org/officeDocument/2006/relationships/image" Target="../media/image13.jpg"/><Relationship Id="rId13" Type="http://schemas.openxmlformats.org/officeDocument/2006/relationships/image" Target="../media/image11.jpg"/><Relationship Id="rId12" Type="http://schemas.openxmlformats.org/officeDocument/2006/relationships/image" Target="../media/image23.jpg"/><Relationship Id="rId15" Type="http://schemas.openxmlformats.org/officeDocument/2006/relationships/image" Target="../media/image15.jpg"/><Relationship Id="rId14" Type="http://schemas.openxmlformats.org/officeDocument/2006/relationships/image" Target="../media/image16.jpg"/><Relationship Id="rId17" Type="http://schemas.openxmlformats.org/officeDocument/2006/relationships/image" Target="../media/image14.jpg"/><Relationship Id="rId16" Type="http://schemas.openxmlformats.org/officeDocument/2006/relationships/image" Target="../media/image8.jpg"/><Relationship Id="rId19" Type="http://schemas.openxmlformats.org/officeDocument/2006/relationships/image" Target="../media/image12.jpg"/><Relationship Id="rId18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00025" cy="200025"/>
    <xdr:pic>
      <xdr:nvPicPr>
        <xdr:cNvPr id="0" name="image1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00025" cy="200025"/>
    <xdr:pic>
      <xdr:nvPicPr>
        <xdr:cNvPr id="0" name="image18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0" name="image23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11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12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12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00025" cy="200025"/>
    <xdr:pic>
      <xdr:nvPicPr>
        <xdr:cNvPr id="0" name="image14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15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200025" cy="200025"/>
    <xdr:pic>
      <xdr:nvPicPr>
        <xdr:cNvPr id="0" name="image9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16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16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16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16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16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200025" cy="200025"/>
    <xdr:pic>
      <xdr:nvPicPr>
        <xdr:cNvPr id="0" name="image12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200025" cy="200025"/>
    <xdr:pic>
      <xdr:nvPicPr>
        <xdr:cNvPr id="0" name="image25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</xdr:row>
      <xdr:rowOff>0</xdr:rowOff>
    </xdr:from>
    <xdr:ext cx="200025" cy="200025"/>
    <xdr:pic>
      <xdr:nvPicPr>
        <xdr:cNvPr id="0" name="image25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200025" cy="200025"/>
    <xdr:pic>
      <xdr:nvPicPr>
        <xdr:cNvPr id="0" name="image22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18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18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18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18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18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200025" cy="200025"/>
    <xdr:pic>
      <xdr:nvPicPr>
        <xdr:cNvPr id="0" name="image25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200025" cy="200025"/>
    <xdr:pic>
      <xdr:nvPicPr>
        <xdr:cNvPr id="0" name="image9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19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19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19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19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19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200025" cy="200025"/>
    <xdr:pic>
      <xdr:nvPicPr>
        <xdr:cNvPr id="0" name="image24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20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21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21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21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21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21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21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21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22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22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22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22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22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22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22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200025" cy="200025"/>
    <xdr:pic>
      <xdr:nvPicPr>
        <xdr:cNvPr id="0" name="image17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200025" cy="200025"/>
    <xdr:pic>
      <xdr:nvPicPr>
        <xdr:cNvPr id="0" name="image16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23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23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23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200025" cy="200025"/>
    <xdr:pic>
      <xdr:nvPicPr>
        <xdr:cNvPr id="0" name="image2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24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24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24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24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24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24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24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200025" cy="200025"/>
    <xdr:pic>
      <xdr:nvPicPr>
        <xdr:cNvPr id="0" name="image20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27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27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27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27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27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28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28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28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29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29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29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200025" cy="200025"/>
    <xdr:pic>
      <xdr:nvPicPr>
        <xdr:cNvPr id="0" name="image19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35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35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35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35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35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35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36</xdr:row>
      <xdr:rowOff>0</xdr:rowOff>
    </xdr:from>
    <xdr:ext cx="200025" cy="200025"/>
    <xdr:pic>
      <xdr:nvPicPr>
        <xdr:cNvPr id="0" name="image9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36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36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36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36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3.57"/>
    <col customWidth="1" min="5" max="5" width="42.57"/>
    <col customWidth="1" min="7" max="7" width="24.0"/>
    <col customWidth="1" min="8" max="8" width="3.71"/>
    <col customWidth="1" min="9" max="9" width="3.43"/>
    <col customWidth="1" min="10" max="10" width="3.14"/>
    <col customWidth="1" min="11" max="13" width="3.29"/>
    <col customWidth="1" min="14" max="14" width="3.43"/>
    <col customWidth="1" min="15" max="15" width="3.29"/>
    <col customWidth="1" min="16" max="16" width="3.43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</row>
    <row r="2">
      <c r="A2" s="1">
        <v>1.0</v>
      </c>
      <c r="B2" s="1"/>
      <c r="C2" s="1" t="s">
        <v>6</v>
      </c>
      <c r="D2" s="1">
        <v>0.0</v>
      </c>
      <c r="E2" s="3" t="str">
        <f>IFERROR(__xludf.DUMMYFUNCTION("REGEXREPLACE(REPT(A2,D2),"".{1}"", ""$0,"")"),"")</f>
        <v/>
      </c>
      <c r="G2" s="1" t="s">
        <v>7</v>
      </c>
      <c r="H2" s="1">
        <v>494.0</v>
      </c>
      <c r="I2" s="1"/>
      <c r="J2" s="1"/>
      <c r="K2" s="1"/>
      <c r="L2" s="1"/>
      <c r="M2" s="1"/>
      <c r="N2" s="1"/>
      <c r="O2" s="1"/>
      <c r="P2" s="1"/>
    </row>
    <row r="3">
      <c r="A3" s="1">
        <f t="shared" ref="A3:A26" si="1">A2+1</f>
        <v>2</v>
      </c>
      <c r="B3" s="1"/>
      <c r="C3" s="1" t="s">
        <v>8</v>
      </c>
      <c r="D3" s="1">
        <v>2.0</v>
      </c>
      <c r="E3" s="3" t="str">
        <f>IFERROR(__xludf.DUMMYFUNCTION("REGEXREPLACE(REPT(A3,D3),"".{1}"", ""$0,"")"),"2,2,")</f>
        <v>2,2,</v>
      </c>
      <c r="G3" s="1" t="s">
        <v>7</v>
      </c>
      <c r="H3" s="1">
        <v>494.0</v>
      </c>
      <c r="I3" s="1"/>
      <c r="J3" s="1"/>
      <c r="K3" s="1"/>
      <c r="L3" s="1"/>
      <c r="M3" s="1"/>
      <c r="N3" s="1"/>
      <c r="O3" s="1"/>
      <c r="P3" s="1"/>
    </row>
    <row r="4">
      <c r="A4" s="1">
        <f t="shared" si="1"/>
        <v>3</v>
      </c>
      <c r="B4" s="1"/>
      <c r="C4" s="1" t="s">
        <v>9</v>
      </c>
      <c r="D4" s="1">
        <v>0.0</v>
      </c>
      <c r="E4" s="3" t="str">
        <f>IFERROR(__xludf.DUMMYFUNCTION("REGEXREPLACE(REPT(A4,D4),"".{1}"", ""$0,"")"),"")</f>
        <v/>
      </c>
      <c r="G4" s="1" t="s">
        <v>10</v>
      </c>
      <c r="H4" s="1">
        <v>463.0</v>
      </c>
      <c r="I4" s="1"/>
      <c r="J4" s="1"/>
      <c r="K4" s="1"/>
      <c r="L4" s="1"/>
      <c r="M4" s="1"/>
      <c r="N4" s="1"/>
      <c r="O4" s="1"/>
      <c r="P4" s="1"/>
    </row>
    <row r="5">
      <c r="A5" s="1">
        <f t="shared" si="1"/>
        <v>4</v>
      </c>
      <c r="B5" s="1"/>
      <c r="C5" s="1" t="s">
        <v>11</v>
      </c>
      <c r="D5" s="1">
        <v>0.0</v>
      </c>
      <c r="E5" s="3" t="str">
        <f>IFERROR(__xludf.DUMMYFUNCTION("REGEXREPLACE(REPT(A5,D5),"".{1}"", ""$0,"")"),"")</f>
        <v/>
      </c>
      <c r="G5" s="1" t="s">
        <v>12</v>
      </c>
      <c r="H5" s="1">
        <v>547.0</v>
      </c>
      <c r="I5" s="1"/>
      <c r="J5" s="1"/>
      <c r="K5" s="1"/>
      <c r="L5" s="1"/>
      <c r="M5" s="1"/>
      <c r="N5" s="1"/>
      <c r="O5" s="1"/>
      <c r="P5" s="1"/>
    </row>
    <row r="6">
      <c r="A6" s="1">
        <f t="shared" si="1"/>
        <v>5</v>
      </c>
      <c r="B6" s="1"/>
      <c r="C6" s="1" t="s">
        <v>13</v>
      </c>
      <c r="D6" s="1">
        <v>0.0</v>
      </c>
      <c r="E6" s="3" t="str">
        <f>IFERROR(__xludf.DUMMYFUNCTION("REGEXREPLACE(REPT(A6,D6),"".{1}"", ""$0,"")"),"")</f>
        <v/>
      </c>
      <c r="G6" s="1" t="s">
        <v>12</v>
      </c>
      <c r="H6" s="1">
        <v>547.0</v>
      </c>
      <c r="I6" s="1"/>
      <c r="J6" s="1"/>
      <c r="K6" s="1"/>
      <c r="L6" s="1"/>
      <c r="M6" s="1"/>
      <c r="N6" s="1"/>
      <c r="O6" s="1"/>
      <c r="P6" s="1"/>
    </row>
    <row r="7">
      <c r="A7" s="1">
        <f t="shared" si="1"/>
        <v>6</v>
      </c>
      <c r="B7" s="1"/>
      <c r="C7" s="1" t="s">
        <v>14</v>
      </c>
      <c r="D7" s="1">
        <v>0.0</v>
      </c>
      <c r="E7" s="3" t="str">
        <f>IFERROR(__xludf.DUMMYFUNCTION("REGEXREPLACE(REPT(A7,D7),"".{1}"", ""$0,"")"),"")</f>
        <v/>
      </c>
      <c r="G7" s="1" t="s">
        <v>15</v>
      </c>
      <c r="H7" s="1">
        <v>305.0</v>
      </c>
      <c r="I7" s="1"/>
      <c r="J7" s="1"/>
      <c r="K7" s="1"/>
      <c r="L7" s="1"/>
      <c r="M7" s="1"/>
      <c r="N7" s="1"/>
      <c r="O7" s="1"/>
      <c r="P7" s="1"/>
    </row>
    <row r="8">
      <c r="A8" s="1">
        <f t="shared" si="1"/>
        <v>7</v>
      </c>
      <c r="B8" s="1"/>
      <c r="C8" s="1" t="s">
        <v>16</v>
      </c>
      <c r="D8" s="1">
        <v>0.0</v>
      </c>
      <c r="E8" s="3" t="str">
        <f>IFERROR(__xludf.DUMMYFUNCTION("REGEXREPLACE(REPT(A8,D8),"".{1}"", ""$0,"")"),"")</f>
        <v/>
      </c>
      <c r="G8" s="1" t="s">
        <v>15</v>
      </c>
      <c r="H8" s="1">
        <v>305.0</v>
      </c>
      <c r="I8" s="1"/>
      <c r="J8" s="1"/>
      <c r="K8" s="1"/>
      <c r="L8" s="1"/>
      <c r="M8" s="1"/>
      <c r="N8" s="1"/>
      <c r="O8" s="1"/>
      <c r="P8" s="1"/>
    </row>
    <row r="9">
      <c r="A9" s="1">
        <f t="shared" si="1"/>
        <v>8</v>
      </c>
      <c r="B9" s="1"/>
      <c r="C9" s="1" t="s">
        <v>17</v>
      </c>
      <c r="D9" s="1">
        <v>14.0</v>
      </c>
      <c r="E9" s="3" t="str">
        <f>IFERROR(__xludf.DUMMYFUNCTION("REGEXREPLACE(REPT(A9,D9),"".{1}"", ""$0,"")"),"8,8,8,8,8,8,8,8,8,8,8,8,8,8,")</f>
        <v>8,8,8,8,8,8,8,8,8,8,8,8,8,8,</v>
      </c>
    </row>
    <row r="10">
      <c r="A10" s="1">
        <f t="shared" si="1"/>
        <v>9</v>
      </c>
      <c r="B10" s="1"/>
      <c r="C10" s="1" t="s">
        <v>18</v>
      </c>
      <c r="D10" s="1">
        <v>2.0</v>
      </c>
      <c r="E10" s="3" t="str">
        <f>IFERROR(__xludf.DUMMYFUNCTION("REGEXREPLACE(REPT(A10,D10),"".{1}"", ""$0,"")"),"9,9,")</f>
        <v>9,9,</v>
      </c>
      <c r="G10" s="2" t="s">
        <v>19</v>
      </c>
      <c r="H10" s="2"/>
    </row>
    <row r="11">
      <c r="A11" s="1">
        <f t="shared" si="1"/>
        <v>10</v>
      </c>
      <c r="B11" s="1"/>
      <c r="C11" s="1" t="s">
        <v>20</v>
      </c>
      <c r="D11" s="1">
        <v>1.0</v>
      </c>
      <c r="E11" s="3" t="str">
        <f>IFERROR(__xludf.DUMMYFUNCTION("REGEXREPLACE(REPT(A11,D11),"".{2}"", ""$0,"")"),"10,")</f>
        <v>10,</v>
      </c>
      <c r="G11" s="1" t="s">
        <v>21</v>
      </c>
      <c r="H11" s="1">
        <v>210.0</v>
      </c>
      <c r="I11" s="1"/>
      <c r="J11" s="1"/>
      <c r="K11" s="1"/>
      <c r="L11" s="1"/>
      <c r="M11" s="1"/>
      <c r="N11" s="1"/>
      <c r="O11" s="1"/>
      <c r="P11" s="1"/>
    </row>
    <row r="12">
      <c r="A12" s="1">
        <f t="shared" si="1"/>
        <v>11</v>
      </c>
      <c r="B12" s="1"/>
      <c r="C12" s="1" t="s">
        <v>22</v>
      </c>
      <c r="D12" s="1">
        <v>0.0</v>
      </c>
      <c r="E12" s="3" t="str">
        <f>IFERROR(__xludf.DUMMYFUNCTION("REGEXREPLACE(REPT(A12,D12),"".{2}"", ""$0,"")"),"")</f>
        <v/>
      </c>
      <c r="G12" s="1" t="s">
        <v>23</v>
      </c>
      <c r="H12" s="1">
        <v>170.0</v>
      </c>
      <c r="I12" s="1"/>
      <c r="J12" s="1"/>
      <c r="K12" s="1"/>
      <c r="L12" s="1"/>
      <c r="M12" s="1"/>
      <c r="N12" s="1"/>
      <c r="O12" s="1"/>
      <c r="P12" s="1"/>
    </row>
    <row r="13">
      <c r="A13" s="1">
        <f t="shared" si="1"/>
        <v>12</v>
      </c>
      <c r="B13" s="1"/>
      <c r="C13" s="1" t="s">
        <v>24</v>
      </c>
      <c r="D13" s="1">
        <v>0.0</v>
      </c>
      <c r="E13" s="3" t="str">
        <f>IFERROR(__xludf.DUMMYFUNCTION("REGEXREPLACE(REPT(A13,D13),"".{2}"", ""$0,"")"),"")</f>
        <v/>
      </c>
      <c r="G13" s="1" t="s">
        <v>25</v>
      </c>
      <c r="H13" s="1">
        <v>482.0</v>
      </c>
      <c r="I13" s="1"/>
      <c r="J13" s="1"/>
      <c r="K13" s="1"/>
      <c r="L13" s="1"/>
      <c r="M13" s="1"/>
      <c r="N13" s="1"/>
      <c r="O13" s="1"/>
      <c r="P13" s="1"/>
    </row>
    <row r="14">
      <c r="A14" s="1">
        <f t="shared" si="1"/>
        <v>13</v>
      </c>
      <c r="B14" s="1"/>
      <c r="C14" s="1" t="s">
        <v>26</v>
      </c>
      <c r="D14" s="1">
        <v>0.0</v>
      </c>
      <c r="E14" s="3" t="str">
        <f>IFERROR(__xludf.DUMMYFUNCTION("REGEXREPLACE(REPT(A14,D14),"".{2}"", ""$0,"")"),"")</f>
        <v/>
      </c>
    </row>
    <row r="15">
      <c r="A15" s="1">
        <f t="shared" si="1"/>
        <v>14</v>
      </c>
      <c r="B15" s="1"/>
      <c r="C15" s="1" t="s">
        <v>27</v>
      </c>
      <c r="D15" s="1">
        <v>1.0</v>
      </c>
      <c r="E15" s="3" t="str">
        <f>IFERROR(__xludf.DUMMYFUNCTION("REGEXREPLACE(REPT(A15,D15),"".{2}"", ""$0,"")"),"14,")</f>
        <v>14,</v>
      </c>
      <c r="G15" s="2" t="s">
        <v>28</v>
      </c>
      <c r="H15" s="2"/>
    </row>
    <row r="16">
      <c r="A16" s="1">
        <f t="shared" si="1"/>
        <v>15</v>
      </c>
      <c r="B16" s="1"/>
      <c r="C16" s="1" t="s">
        <v>29</v>
      </c>
      <c r="D16" s="1">
        <v>1.0</v>
      </c>
      <c r="E16" s="3" t="str">
        <f>IFERROR(__xludf.DUMMYFUNCTION("REGEXREPLACE(REPT(A16,D16),"".{2}"", ""$0,"")"),"15,")</f>
        <v>15,</v>
      </c>
      <c r="G16" s="1" t="s">
        <v>30</v>
      </c>
      <c r="H16" s="1">
        <v>313.0</v>
      </c>
      <c r="I16" s="1"/>
      <c r="J16" s="1"/>
      <c r="K16" s="1"/>
      <c r="L16" s="1"/>
      <c r="M16" s="1"/>
      <c r="N16" s="1"/>
      <c r="O16" s="1"/>
      <c r="P16" s="1"/>
    </row>
    <row r="17">
      <c r="A17" s="1">
        <f t="shared" si="1"/>
        <v>16</v>
      </c>
      <c r="B17" s="1"/>
      <c r="C17" s="1" t="s">
        <v>31</v>
      </c>
      <c r="D17" s="1">
        <v>0.0</v>
      </c>
      <c r="E17" s="3" t="str">
        <f>IFERROR(__xludf.DUMMYFUNCTION("REGEXREPLACE(REPT(A17,D17),"".{2}"", ""$0,"")"),"")</f>
        <v/>
      </c>
      <c r="G17" s="1" t="s">
        <v>32</v>
      </c>
      <c r="H17" s="1">
        <v>375.0</v>
      </c>
      <c r="I17" s="1"/>
      <c r="J17" s="1"/>
      <c r="K17" s="1"/>
      <c r="L17" s="1"/>
      <c r="M17" s="1"/>
      <c r="N17" s="1"/>
      <c r="O17" s="1"/>
      <c r="P17" s="1"/>
    </row>
    <row r="18">
      <c r="A18" s="1">
        <f t="shared" si="1"/>
        <v>17</v>
      </c>
      <c r="B18" s="1"/>
      <c r="C18" s="1" t="s">
        <v>33</v>
      </c>
      <c r="D18" s="1">
        <v>0.0</v>
      </c>
      <c r="E18" s="3" t="str">
        <f>IFERROR(__xludf.DUMMYFUNCTION("REGEXREPLACE(REPT(A18,D18),"".{2}"", ""$0,"")"),"")</f>
        <v/>
      </c>
      <c r="G18" s="1" t="s">
        <v>34</v>
      </c>
      <c r="H18" s="1">
        <v>581.0</v>
      </c>
      <c r="I18" s="1"/>
      <c r="J18" s="1"/>
      <c r="K18" s="1"/>
      <c r="L18" s="1"/>
      <c r="M18" s="1"/>
      <c r="N18" s="1"/>
      <c r="O18" s="1"/>
      <c r="P18" s="1"/>
    </row>
    <row r="19">
      <c r="A19" s="1">
        <f t="shared" si="1"/>
        <v>18</v>
      </c>
      <c r="B19" s="1"/>
      <c r="C19" s="1" t="s">
        <v>35</v>
      </c>
      <c r="D19" s="1">
        <v>0.0</v>
      </c>
      <c r="E19" s="3" t="str">
        <f>IFERROR(__xludf.DUMMYFUNCTION("REGEXREPLACE(REPT(A19,D19),"".{2}"", ""$0,"")"),"")</f>
        <v/>
      </c>
      <c r="G19" s="1" t="s">
        <v>36</v>
      </c>
      <c r="H19" s="1">
        <v>242.0</v>
      </c>
      <c r="I19" s="1"/>
      <c r="J19" s="1"/>
      <c r="K19" s="1"/>
      <c r="L19" s="1"/>
      <c r="M19" s="1"/>
      <c r="N19" s="1"/>
      <c r="O19" s="1"/>
      <c r="P19" s="1"/>
    </row>
    <row r="20">
      <c r="A20" s="1">
        <f t="shared" si="1"/>
        <v>19</v>
      </c>
      <c r="B20" s="1"/>
      <c r="C20" s="1" t="s">
        <v>37</v>
      </c>
      <c r="D20" s="1">
        <v>0.0</v>
      </c>
      <c r="E20" s="3" t="str">
        <f>IFERROR(__xludf.DUMMYFUNCTION("REGEXREPLACE(REPT(A20,D20),"".{2}"", ""$0,"")"),"")</f>
        <v/>
      </c>
      <c r="G20" s="1" t="s">
        <v>38</v>
      </c>
      <c r="H20" s="1">
        <v>172.0</v>
      </c>
      <c r="I20" s="1"/>
      <c r="J20" s="1"/>
      <c r="K20" s="1"/>
      <c r="L20" s="1"/>
      <c r="M20" s="1"/>
      <c r="N20" s="1"/>
      <c r="O20" s="1"/>
      <c r="P20" s="1"/>
    </row>
    <row r="21">
      <c r="A21" s="1">
        <f t="shared" si="1"/>
        <v>20</v>
      </c>
      <c r="B21" s="1"/>
      <c r="C21" s="1" t="s">
        <v>39</v>
      </c>
      <c r="D21" s="1">
        <v>0.0</v>
      </c>
      <c r="E21" s="3" t="str">
        <f>IFERROR(__xludf.DUMMYFUNCTION("REGEXREPLACE(REPT(A21,D21),"".{2}"", ""$0,"")"),"")</f>
        <v/>
      </c>
      <c r="G21" s="1" t="s">
        <v>40</v>
      </c>
      <c r="H21" s="1">
        <v>114.0</v>
      </c>
      <c r="I21" s="1"/>
      <c r="J21" s="1"/>
      <c r="K21" s="1"/>
      <c r="L21" s="1"/>
      <c r="M21" s="1"/>
      <c r="N21" s="1"/>
      <c r="O21" s="1"/>
      <c r="P21" s="1"/>
    </row>
    <row r="22">
      <c r="A22" s="1">
        <f t="shared" si="1"/>
        <v>21</v>
      </c>
      <c r="B22" s="1"/>
      <c r="C22" s="1" t="s">
        <v>41</v>
      </c>
      <c r="D22" s="1">
        <v>0.0</v>
      </c>
      <c r="E22" s="3" t="str">
        <f>IFERROR(__xludf.DUMMYFUNCTION("REGEXREPLACE(REPT(A22,D22),"".{2}"", ""$0,"")"),"")</f>
        <v/>
      </c>
      <c r="G22" s="1" t="s">
        <v>42</v>
      </c>
      <c r="H22" s="1">
        <v>350.0</v>
      </c>
      <c r="I22" s="1"/>
      <c r="J22" s="1"/>
      <c r="K22" s="1"/>
      <c r="L22" s="1"/>
      <c r="M22" s="1"/>
      <c r="N22" s="1"/>
      <c r="O22" s="1"/>
      <c r="P22" s="1"/>
    </row>
    <row r="23">
      <c r="A23" s="1">
        <f t="shared" si="1"/>
        <v>22</v>
      </c>
      <c r="B23" s="1"/>
      <c r="C23" s="1" t="s">
        <v>43</v>
      </c>
      <c r="D23" s="1">
        <v>0.0</v>
      </c>
      <c r="E23" s="3" t="str">
        <f>IFERROR(__xludf.DUMMYFUNCTION("REGEXREPLACE(REPT(A23,D23),"".{2}"", ""$0,"")"),"")</f>
        <v/>
      </c>
      <c r="G23" s="1" t="s">
        <v>42</v>
      </c>
      <c r="H23" s="1">
        <v>350.0</v>
      </c>
      <c r="I23" s="1"/>
      <c r="J23" s="1"/>
      <c r="K23" s="1"/>
      <c r="L23" s="1"/>
      <c r="M23" s="1"/>
      <c r="N23" s="1"/>
      <c r="O23" s="1"/>
      <c r="P23" s="1"/>
    </row>
    <row r="24">
      <c r="A24" s="1">
        <f t="shared" si="1"/>
        <v>23</v>
      </c>
      <c r="B24" s="1"/>
      <c r="C24" s="1" t="s">
        <v>44</v>
      </c>
      <c r="D24" s="1">
        <v>1.0</v>
      </c>
      <c r="E24" s="3" t="str">
        <f>IFERROR(__xludf.DUMMYFUNCTION("REGEXREPLACE(REPT(A24,D24),"".{2}"", ""$0,"")"),"23,")</f>
        <v>23,</v>
      </c>
      <c r="G24" s="1" t="s">
        <v>42</v>
      </c>
      <c r="H24" s="1">
        <v>350.0</v>
      </c>
      <c r="I24" s="1"/>
      <c r="J24" s="1"/>
      <c r="K24" s="1"/>
      <c r="L24" s="1"/>
      <c r="M24" s="1"/>
      <c r="N24" s="1"/>
      <c r="O24" s="1"/>
      <c r="P24" s="1"/>
    </row>
    <row r="25">
      <c r="A25" s="1">
        <f t="shared" si="1"/>
        <v>24</v>
      </c>
      <c r="B25" s="1"/>
      <c r="C25" s="1" t="s">
        <v>45</v>
      </c>
      <c r="D25" s="1">
        <v>0.0</v>
      </c>
      <c r="E25" s="3" t="str">
        <f>IFERROR(__xludf.DUMMYFUNCTION("REGEXREPLACE(REPT(A25,D25),"".{2}"", ""$0,"")"),"")</f>
        <v/>
      </c>
      <c r="G25" s="1" t="s">
        <v>42</v>
      </c>
      <c r="H25" s="1">
        <v>350.0</v>
      </c>
      <c r="I25" s="1"/>
      <c r="J25" s="1"/>
      <c r="K25" s="1"/>
      <c r="L25" s="1"/>
      <c r="M25" s="1"/>
      <c r="N25" s="1"/>
      <c r="O25" s="1"/>
      <c r="P25" s="1"/>
    </row>
    <row r="26">
      <c r="A26" s="1">
        <f t="shared" si="1"/>
        <v>25</v>
      </c>
      <c r="B26" s="1"/>
      <c r="C26" s="1" t="s">
        <v>46</v>
      </c>
      <c r="D26" s="1">
        <v>0.0</v>
      </c>
      <c r="E26" s="3" t="str">
        <f>IFERROR(__xludf.DUMMYFUNCTION("REGEXREPLACE(REPT(A26,D26),"".{2}"", ""$0,"")"),"")</f>
        <v/>
      </c>
    </row>
    <row r="27">
      <c r="C27" s="1" t="s">
        <v>47</v>
      </c>
      <c r="D27" s="3">
        <f>SUM(D2:D26)</f>
        <v>22</v>
      </c>
      <c r="E27" s="3" t="str">
        <f>IFERROR(__xludf.DUMMYFUNCTION("REGEXREPLACE(REPT(A27,D27),"".{1}"", ""$0,"")"),"")</f>
        <v/>
      </c>
      <c r="G27" s="2" t="s">
        <v>48</v>
      </c>
      <c r="H27" s="2"/>
    </row>
    <row r="28">
      <c r="G28" s="4" t="s">
        <v>49</v>
      </c>
      <c r="H28" s="4">
        <v>535.0</v>
      </c>
      <c r="I28" s="1"/>
      <c r="J28" s="1"/>
      <c r="K28" s="1"/>
      <c r="L28" s="1"/>
      <c r="M28" s="1"/>
      <c r="N28" s="1"/>
      <c r="O28" s="1"/>
      <c r="P28" s="1"/>
    </row>
    <row r="29">
      <c r="D29" s="1" t="s">
        <v>50</v>
      </c>
      <c r="G29" s="1" t="s">
        <v>51</v>
      </c>
      <c r="H29" s="1">
        <v>466.0</v>
      </c>
      <c r="I29" s="1"/>
      <c r="J29" s="1"/>
      <c r="K29" s="1"/>
      <c r="L29" s="1"/>
      <c r="M29" s="1"/>
      <c r="N29" s="1"/>
      <c r="O29" s="1"/>
      <c r="P29" s="1"/>
    </row>
    <row r="30">
      <c r="G30" s="1" t="s">
        <v>52</v>
      </c>
      <c r="H30" s="1">
        <v>2.0</v>
      </c>
      <c r="I30" s="1"/>
      <c r="J30" s="1"/>
      <c r="K30" s="1"/>
      <c r="L30" s="1"/>
      <c r="M30" s="1"/>
      <c r="N30" s="1"/>
      <c r="O30" s="1"/>
      <c r="P30" s="1"/>
    </row>
    <row r="32">
      <c r="G32" s="2" t="s">
        <v>53</v>
      </c>
      <c r="H32" s="2"/>
    </row>
    <row r="33">
      <c r="C33" s="1">
        <v>12.0</v>
      </c>
      <c r="G33" s="1" t="s">
        <v>54</v>
      </c>
      <c r="H33" s="1">
        <v>241.0</v>
      </c>
    </row>
    <row r="34">
      <c r="E34" s="3" t="str">
        <f>CONCAT(CONCAT("[",left(JOIN("",E2:E26), len(JOIN("",E2:E26))-1)),"]")</f>
        <v>[2,2,8,8,8,8,8,8,8,8,8,8,8,8,8,8,9,9,10,14,15,23]</v>
      </c>
    </row>
    <row r="35">
      <c r="G35" s="2" t="s">
        <v>55</v>
      </c>
      <c r="H35" s="2"/>
    </row>
    <row r="36">
      <c r="G36" s="1" t="s">
        <v>56</v>
      </c>
      <c r="H36" s="1">
        <v>647.0</v>
      </c>
      <c r="I36" s="1"/>
      <c r="J36" s="1"/>
      <c r="K36" s="1"/>
      <c r="L36" s="1"/>
      <c r="M36" s="1"/>
      <c r="N36" s="1"/>
      <c r="O36" s="1"/>
      <c r="P36" s="1"/>
    </row>
    <row r="37">
      <c r="G37" s="1" t="s">
        <v>56</v>
      </c>
      <c r="H37" s="1">
        <v>647.0</v>
      </c>
      <c r="I37" s="1"/>
      <c r="J37" s="1"/>
      <c r="K37" s="1"/>
      <c r="L37" s="1"/>
      <c r="M37" s="1"/>
      <c r="N37" s="1"/>
      <c r="O37" s="1"/>
      <c r="P37" s="1"/>
    </row>
  </sheetData>
  <drawing r:id="rId1"/>
</worksheet>
</file>