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Analyst folders\Scott\Updates\hsmr-pra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1"/>
  <c r="D13" i="61"/>
  <c r="C14" i="61"/>
  <c r="D14" i="61"/>
  <c r="C15" i="61"/>
  <c r="D15" i="61"/>
  <c r="C16" i="61"/>
  <c r="D16" i="61"/>
  <c r="C17" i="61"/>
  <c r="D17" i="61"/>
  <c r="C18" i="61"/>
  <c r="D18" i="61"/>
  <c r="C19" i="61"/>
  <c r="D19" i="61"/>
  <c r="C20" i="61"/>
  <c r="D20" i="61"/>
  <c r="C21" i="61"/>
  <c r="D21" i="61"/>
  <c r="C22" i="61"/>
  <c r="D22" i="61"/>
  <c r="C23" i="61"/>
  <c r="D23" i="61"/>
  <c r="C24" i="61"/>
  <c r="D24" i="61"/>
  <c r="C25" i="61"/>
  <c r="D25" i="61"/>
  <c r="C26" i="61"/>
  <c r="D26" i="61"/>
  <c r="C27" i="61"/>
  <c r="D27" i="61"/>
  <c r="C28" i="61"/>
  <c r="D28" i="61"/>
  <c r="C29" i="61"/>
  <c r="D29" i="61"/>
  <c r="C30" i="61"/>
  <c r="D30" i="61"/>
  <c r="C31" i="61"/>
  <c r="D31" i="61"/>
  <c r="D12" i="61"/>
  <c r="C12" i="61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C9" i="60" s="1"/>
  <c r="A7" i="59"/>
  <c r="A7" i="58"/>
  <c r="A7" i="53"/>
  <c r="A5" i="49"/>
  <c r="C9" i="61"/>
  <c r="A6" i="49"/>
  <c r="C9" i="49" s="1"/>
  <c r="A2" i="56" a="1"/>
  <c r="A2" i="56" s="1"/>
  <c r="A7" i="49"/>
  <c r="C31" i="49" l="1"/>
  <c r="B13" i="49"/>
  <c r="B13" i="60" s="1"/>
  <c r="B17" i="49"/>
  <c r="B17" i="60" s="1"/>
  <c r="B21" i="49"/>
  <c r="B21" i="60" s="1"/>
  <c r="B25" i="49"/>
  <c r="B25" i="60" s="1"/>
  <c r="B29" i="49"/>
  <c r="B29" i="60" s="1"/>
  <c r="B18" i="49"/>
  <c r="B18" i="60" s="1"/>
  <c r="B22" i="49"/>
  <c r="B22" i="60" s="1"/>
  <c r="B26" i="49"/>
  <c r="B26" i="60" s="1"/>
  <c r="B30" i="49"/>
  <c r="B30" i="60" s="1"/>
  <c r="B19" i="49"/>
  <c r="B19" i="60" s="1"/>
  <c r="B23" i="49"/>
  <c r="B23" i="60" s="1"/>
  <c r="B27" i="49"/>
  <c r="B27" i="60" s="1"/>
  <c r="B31" i="49"/>
  <c r="B31" i="60" s="1"/>
  <c r="B16" i="49"/>
  <c r="B16" i="60" s="1"/>
  <c r="B20" i="49"/>
  <c r="B20" i="60" s="1"/>
  <c r="B24" i="49"/>
  <c r="B24" i="60" s="1"/>
  <c r="B28" i="49"/>
  <c r="B28" i="60" s="1"/>
  <c r="B14" i="49"/>
  <c r="B14" i="60" s="1"/>
  <c r="B15" i="49"/>
  <c r="B15" i="60" s="1"/>
  <c r="B12" i="49"/>
  <c r="B12" i="60" s="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<sst xmlns="http://schemas.openxmlformats.org/spreadsheetml/2006/main" count="323" uniqueCount="194">
  <si>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</si>
  <si>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</si>
  <si>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</si>
  <si>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</si>
  <si>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</si>
  <si>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</si>
  <si>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</si>
  <si>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</si>
  <si>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</si>
  <si>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</si>
  <si>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</si>
  <si>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</si>
  <si>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</si>
  <si>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</si>
  <si>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</si>
  <si>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</si>
  <si>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</si>
  <si>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</si>
  <si>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</si>
  <si>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</si>
  <si>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</si>
  <si>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</si>
  <si>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</si>
  <si>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</si>
  <si>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</si>
  <si>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</si>
  <si>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</si>
  <si>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</si>
  <si>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</si>
  <si>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</si>
  <si>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</si>
  <si>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</si>
  <si>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</si>
  <si>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</si>
  <si>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</si>
  <si>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</si>
  <si>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</si>
  <si>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</si>
  <si>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</si>
  <si>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</si>
  <si>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</si>
  <si>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</si>
  <si>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</si>
  <si>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</si>
  <si>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</si>
  <si>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</si>
  <si>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</si>
  <si>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</si>
  <si>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</si>
  <si>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</si>
  <si>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</si>
  <si>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</si>
  <si>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</si>
  <si>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</si>
  <si>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</si>
  <si>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</si>
  <si>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</si>
  <si>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</si>
  <si>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</si>
  <si>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</si>
  <si>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</si>
  <si>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</si>
  <si>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</si>
  <si>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</si>
  <si>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</si>
  <si>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</si>
  <si>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</si>
  <si>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</si>
  <si>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</si>
  <si>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</si>
  <si>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</si>
  <si>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</si>
  <si>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</si>
  <si>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</si>
  <si>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</si>
  <si>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</si>
  <si>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</si>
  <si>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</si>
  <si>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</si>
  <si>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</si>
  <si>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</si>
  <si>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</si>
  <si>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</si>
  <si>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</si>
  <si>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</si>
  <si>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</si>
  <si>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</si>
  <si>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</si>
  <si>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</si>
  <si>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</si>
  <si>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</si>
  <si>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</si>
  <si>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</si>
  <si>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</si>
  <si>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</si>
  <si>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</si>
  <si>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</si>
  <si>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</si>
  <si>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</si>
  <si>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</si>
  <si>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</si>
  <si>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</si>
  <si>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</si>
  <si>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</si>
  <si>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</si>
  <si>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</si>
  <si>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</si>
  <si>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</si>
  <si>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</si>
  <si>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</si>
  <si>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</si>
  <si>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</si>
  <si>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</si>
  <si>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</si>
  <si>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</si>
  <si>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</si>
  <si>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</si>
  <si>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</si>
  <si>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</si>
  <si>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</si>
  <si>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</si>
  <si>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</si>
  <si>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</si>
  <si>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</si>
  <si>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</si>
  <si>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</si>
  <si>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</si>
  <si>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</si>
  <si>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</si>
  <si>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</si>
  <si>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</si>
  <si>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</si>
  <si>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</si>
  <si>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</si>
  <si>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</si>
  <si>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</si>
  <si>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</si>
  <si>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</si>
  <si>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</si>
  <si>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</si>
  <si>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</si>
  <si>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</si>
  <si>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</si>
  <si>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</si>
  <si>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</si>
  <si>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</si>
  <si>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</si>
  <si>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</si>
  <si>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</si>
  <si>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</si>
  <si>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</si>
  <si>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</si>
  <si>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</si>
  <si>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</si>
  <si>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</si>
  <si>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</si>
  <si>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</si>
  <si>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</si>
  <si>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</si>
  <si>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</si>
  <si>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</si>
  <si>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</si>
  <si>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</si>
  <si>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</si>
  <si>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</si>
  <si>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</si>
  <si>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</si>
  <si>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</si>
  <si>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</si>
  <si>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</si>
  <si>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</si>
  <si>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</si>
  <si>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</si>
  <si>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</si>
  <si>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</si>
  <si>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</si>
  <si>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</si>
  <si>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</si>
  <si>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</si>
  <si>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</si>
  <si>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</si>
  <si>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</si>
  <si>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</si>
  <si>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</si>
  <si>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</si>
  <si>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</si>
  <si>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</si>
  <si>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</si>
  <si>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</si>
  <si>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</si>
  <si>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</si>
  <si>
    <t>S08000031</t>
  </si>
  <si>
    <t>S08000032</t>
  </si>
  <si>
    <t>Source: Public Health Scotland (SMR01) linked dataset. Reflects the completeness of SMR01 submissions to 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</si>
</sst>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>
      <selection activeCell="B34" sqref="B34"/>
    </sheetView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174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173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93</v>
      </c>
      <c r="C6" s="51"/>
      <c r="D6" s="51"/>
      <c r="E6" s="7" t="s">
        <v>158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99</v>
      </c>
    </row>
    <row r="8" spans="1:31" x14ac:dyDescent="0.25">
      <c r="A8" s="8" t="s">
        <v>98</v>
      </c>
    </row>
    <row r="9" spans="1:31" ht="29.25" customHeight="1" x14ac:dyDescent="0.25">
      <c r="A9" s="16" t="s">
        <v>99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97</v>
      </c>
      <c r="D10" s="33" t="s">
        <v>87</v>
      </c>
      <c r="E10" s="33" t="s">
        <v>88</v>
      </c>
      <c r="F10" s="54"/>
      <c r="G10" s="33" t="s">
        <v>86</v>
      </c>
      <c r="H10" s="33" t="s">
        <v>87</v>
      </c>
      <c r="I10" s="33" t="s">
        <v>88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1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1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1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1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1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1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1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1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1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1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1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1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1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1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1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1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1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1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1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1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193</v>
      </c>
    </row>
    <row r="34" spans="1:31" x14ac:dyDescent="0.25">
      <c r="A34" s="40"/>
      <c r="B34" s="1" t="str">
        <f>"for individual hospitals as of " &amp;TEXT(table_data!M2,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178</v>
      </c>
    </row>
    <row r="37" spans="1:31" s="12" customFormat="1" x14ac:dyDescent="0.25">
      <c r="A37" s="16"/>
      <c r="B37" s="14" t="s">
        <v>179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161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115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97</v>
      </c>
      <c r="D10" s="33" t="s">
        <v>87</v>
      </c>
      <c r="E10" s="33" t="s">
        <v>88</v>
      </c>
      <c r="G10" s="30" t="s">
        <v>100</v>
      </c>
      <c r="H10" s="30" t="s">
        <v>116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VLOOKUP("Scot"&amp;$G$10&amp;$A12,table_data!$A:$P,$E$11,FALSE)</f>
        <v>#N/A</v>
      </c>
      <c r="H12" s="25" t="e">
        <f>VLOOKUP("Scot"&amp;$H$10&amp;$A12,table_data!$A:$P,$E$11,FALSE)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VLOOKUP("Scot"&amp;$G$10&amp;$A13,table_data!$A:$P,$E$11,FALSE)</f>
        <v>#N/A</v>
      </c>
      <c r="H13" s="25" t="e">
        <f>VLOOKUP("Scot"&amp;$H$10&amp;$A13,table_data!$A:$P,$E$11,FALSE)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VLOOKUP("Scot"&amp;$G$10&amp;$A14,table_data!$A:$P,$E$11,FALSE)</f>
        <v>#N/A</v>
      </c>
      <c r="H14" s="25" t="e">
        <f>VLOOKUP("Scot"&amp;$H$10&amp;$A14,table_data!$A:$P,$E$11,FALSE)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VLOOKUP("Scot"&amp;$G$10&amp;$A15,table_data!$A:$P,$E$11,FALSE)</f>
        <v>#N/A</v>
      </c>
      <c r="H15" s="25" t="e">
        <f>VLOOKUP("Scot"&amp;$H$10&amp;$A15,table_data!$A:$P,$E$11,FALSE)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VLOOKUP("Scot"&amp;$G$10&amp;$A16,table_data!$A:$P,$E$11,FALSE)</f>
        <v>#N/A</v>
      </c>
      <c r="H16" s="25" t="e">
        <f>VLOOKUP("Scot"&amp;$H$10&amp;$A16,table_data!$A:$P,$E$11,FALSE)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VLOOKUP("Scot"&amp;$G$10&amp;$A17,table_data!$A:$P,$E$11,FALSE)</f>
        <v>#N/A</v>
      </c>
      <c r="H17" s="25" t="e">
        <f>VLOOKUP("Scot"&amp;$H$10&amp;$A17,table_data!$A:$P,$E$11,FALSE)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VLOOKUP("Scot"&amp;$G$10&amp;$A18,table_data!$A:$P,$E$11,FALSE)</f>
        <v>#N/A</v>
      </c>
      <c r="H18" s="25" t="e">
        <f>VLOOKUP("Scot"&amp;$H$10&amp;$A18,table_data!$A:$P,$E$11,FALSE)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VLOOKUP("Scot"&amp;$G$10&amp;$A19,table_data!$A:$P,$E$11,FALSE)</f>
        <v>#N/A</v>
      </c>
      <c r="H19" s="25" t="e">
        <f>VLOOKUP("Scot"&amp;$H$10&amp;$A19,table_data!$A:$P,$E$11,FALSE)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VLOOKUP("Scot"&amp;$G$10&amp;$A20,table_data!$A:$P,$E$11,FALSE)</f>
        <v>#N/A</v>
      </c>
      <c r="H20" s="25" t="e">
        <f>VLOOKUP("Scot"&amp;$H$10&amp;$A20,table_data!$A:$P,$E$11,FALSE)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VLOOKUP("Scot"&amp;$G$10&amp;$A21,table_data!$A:$P,$E$11,FALSE)</f>
        <v>#N/A</v>
      </c>
      <c r="H21" s="25" t="e">
        <f>VLOOKUP("Scot"&amp;$H$10&amp;$A21,table_data!$A:$P,$E$11,FALSE)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VLOOKUP("Scot"&amp;$G$10&amp;$A22,table_data!$A:$P,$E$11,FALSE)</f>
        <v>#N/A</v>
      </c>
      <c r="H22" s="25" t="e">
        <f>VLOOKUP("Scot"&amp;$H$10&amp;$A22,table_data!$A:$P,$E$11,FALSE)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VLOOKUP("Scot"&amp;$G$10&amp;$A23,table_data!$A:$P,$E$11,FALSE)</f>
        <v>#N/A</v>
      </c>
      <c r="H23" s="25" t="e">
        <f>VLOOKUP("Scot"&amp;$H$10&amp;$A23,table_data!$A:$P,$E$11,FALSE)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VLOOKUP("Scot"&amp;$G$10&amp;$A24,table_data!$A:$P,$E$11,FALSE)</f>
        <v>#N/A</v>
      </c>
      <c r="H24" s="25" t="e">
        <f>VLOOKUP("Scot"&amp;$H$10&amp;$A24,table_data!$A:$P,$E$11,FALSE)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VLOOKUP("Scot"&amp;$G$10&amp;$A25,table_data!$A:$P,$E$11,FALSE)</f>
        <v>#N/A</v>
      </c>
      <c r="H25" s="25" t="e">
        <f>VLOOKUP("Scot"&amp;$H$10&amp;$A25,table_data!$A:$P,$E$11,FALSE)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VLOOKUP("Scot"&amp;$G$10&amp;$A26,table_data!$A:$P,$E$11,FALSE)</f>
        <v>#N/A</v>
      </c>
      <c r="H26" s="25" t="e">
        <f>VLOOKUP("Scot"&amp;$H$10&amp;$A26,table_data!$A:$P,$E$11,FALSE)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VLOOKUP("Scot"&amp;$G$10&amp;$A27,table_data!$A:$P,$E$11,FALSE)</f>
        <v>#N/A</v>
      </c>
      <c r="H27" s="25" t="e">
        <f>VLOOKUP("Scot"&amp;$H$10&amp;$A27,table_data!$A:$P,$E$11,FALSE)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VLOOKUP("Scot"&amp;$G$10&amp;$A28,table_data!$A:$P,$E$11,FALSE)</f>
        <v>#N/A</v>
      </c>
      <c r="H28" s="25" t="e">
        <f>VLOOKUP("Scot"&amp;$H$10&amp;$A28,table_data!$A:$P,$E$11,FALSE)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VLOOKUP("Scot"&amp;$G$10&amp;$A29,table_data!$A:$P,$E$11,FALSE)</f>
        <v>#N/A</v>
      </c>
      <c r="H29" s="25" t="e">
        <f>VLOOKUP("Scot"&amp;$H$10&amp;$A29,table_data!$A:$P,$E$11,FALSE)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VLOOKUP("Scot"&amp;$G$10&amp;$A30,table_data!$A:$P,$E$11,FALSE)</f>
        <v>#N/A</v>
      </c>
      <c r="H30" s="25" t="e">
        <f>VLOOKUP("Scot"&amp;$H$10&amp;$A30,table_data!$A:$P,$E$11,FALSE)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VLOOKUP("Scot"&amp;$G$10&amp;$A31,table_data!$A:$P,$E$11,FALSE)</f>
        <v>#N/A</v>
      </c>
      <c r="H31" s="25" t="e">
        <f>VLOOKUP("Scot"&amp;$H$10&amp;$A31,table_data!$A:$P,$E$11,FALSE)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193</v>
      </c>
    </row>
    <row r="34" spans="1:21" x14ac:dyDescent="0.25">
      <c r="A34" s="24"/>
      <c r="B34" s="1" t="str">
        <f>"for individual hospitals as of " &amp;TEXT(table_data!M2,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178</v>
      </c>
    </row>
    <row r="37" spans="1:21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180</v>
      </c>
      <c r="H10" s="25" t="s">
        <v>181</v>
      </c>
      <c r="I10" s="25" t="s">
        <v>182</v>
      </c>
      <c r="J10" s="25" t="s">
        <v>183</v>
      </c>
      <c r="K10" s="25" t="s">
        <v>184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193</v>
      </c>
    </row>
    <row r="34" spans="1:18" x14ac:dyDescent="0.25">
      <c r="A34" s="24"/>
      <c r="B34" s="1" t="str">
        <f>"for individual hospitals as of " &amp;TEXT(table_data!M2,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178</v>
      </c>
    </row>
    <row r="37" spans="1:18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104</v>
      </c>
      <c r="H10" s="25" t="s">
        <v>103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193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178</v>
      </c>
    </row>
    <row r="37" spans="1:15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162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105</v>
      </c>
      <c r="H10" s="25" t="s">
        <v>106</v>
      </c>
      <c r="I10" s="25" t="s">
        <v>190</v>
      </c>
      <c r="J10" s="18" t="s">
        <v>107</v>
      </c>
      <c r="K10" s="18" t="s">
        <v>109</v>
      </c>
      <c r="L10" s="18" t="s">
        <v>110</v>
      </c>
      <c r="M10" s="18" t="s">
        <v>111</v>
      </c>
      <c r="N10" s="18" t="s">
        <v>108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IF(ISERROR(VLOOKUP("Scot"&amp;$A$7&amp;$A12,table_data!$A:$P,C$11,FALSE)),"-",VLOOKUP("Scot"&amp;$A$7&amp;$A12,table_data!$A:$P,C$11,FALSE))</f>
        <v>-</v>
      </c>
      <c r="D12" s="58" t="str">
        <f>IF(ISERROR(VLOOKUP("Scot"&amp;$A$7&amp;$A12,table_data!$A:$P,D$11,FALSE)),"-",VLOOKUP("Scot"&amp;$A$7&amp;$A12,table_data!$A:$P,D$11,FALSE))</f>
        <v>-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 t="e">
        <f>VLOOKUP("Scot"&amp;L$10&amp;$A12,table_data!$A:$P,$E$11,FALSE)</f>
        <v>#N/A</v>
      </c>
      <c r="M12" s="25" t="e">
        <f>VLOOKUP("Scot"&amp;M$10&amp;$A12,table_data!$A:$P,$E$11,FALSE)</f>
        <v>#N/A</v>
      </c>
      <c r="N12" s="25" t="e">
        <f>IF(VLOOKUP("Scot"&amp;N$10&amp;$A12,table_data!$A:$P,$E$11,FALSE)=0,#N/A,VLOOKUP("Scot"&amp;N$10&amp;$A12,table_data!$A:$P,$E$11,FALSE))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IF(ISERROR(VLOOKUP("Scot"&amp;$A$7&amp;$A13,table_data!$A:$P,C$11,FALSE)),"-",VLOOKUP("Scot"&amp;$A$7&amp;$A13,table_data!$A:$P,C$11,FALSE))</f>
        <v>-</v>
      </c>
      <c r="D13" s="58" t="str">
        <f>IF(ISERROR(VLOOKUP("Scot"&amp;$A$7&amp;$A13,table_data!$A:$P,D$11,FALSE)),"-",VLOOKUP("Scot"&amp;$A$7&amp;$A13,table_data!$A:$P,D$11,FALSE))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 t="e">
        <f>VLOOKUP("Scot"&amp;L$10&amp;$A13,table_data!$A:$P,$E$11,FALSE)</f>
        <v>#N/A</v>
      </c>
      <c r="M13" s="25" t="e">
        <f>VLOOKUP("Scot"&amp;M$10&amp;$A13,table_data!$A:$P,$E$11,FALSE)</f>
        <v>#N/A</v>
      </c>
      <c r="N13" s="25" t="e">
        <f>IF(VLOOKUP("Scot"&amp;N$10&amp;$A13,table_data!$A:$P,$E$11,FALSE)=0,#N/A,VLOOKUP("Scot"&amp;N$10&amp;$A13,table_data!$A:$P,$E$11,FALSE))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IF(ISERROR(VLOOKUP("Scot"&amp;$A$7&amp;$A14,table_data!$A:$P,C$11,FALSE)),"-",VLOOKUP("Scot"&amp;$A$7&amp;$A14,table_data!$A:$P,C$11,FALSE))</f>
        <v>-</v>
      </c>
      <c r="D14" s="58" t="str">
        <f>IF(ISERROR(VLOOKUP("Scot"&amp;$A$7&amp;$A14,table_data!$A:$P,D$11,FALSE)),"-",VLOOKUP("Scot"&amp;$A$7&amp;$A14,table_data!$A:$P,D$11,FALSE))</f>
        <v>-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 t="e">
        <f>VLOOKUP("Scot"&amp;L$10&amp;$A14,table_data!$A:$P,$E$11,FALSE)</f>
        <v>#N/A</v>
      </c>
      <c r="M14" s="25" t="e">
        <f>VLOOKUP("Scot"&amp;M$10&amp;$A14,table_data!$A:$P,$E$11,FALSE)</f>
        <v>#N/A</v>
      </c>
      <c r="N14" s="25" t="e">
        <f>IF(VLOOKUP("Scot"&amp;N$10&amp;$A14,table_data!$A:$P,$E$11,FALSE)=0,#N/A,VLOOKUP("Scot"&amp;N$10&amp;$A14,table_data!$A:$P,$E$11,FALSE))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IF(ISERROR(VLOOKUP("Scot"&amp;$A$7&amp;$A15,table_data!$A:$P,C$11,FALSE)),"-",VLOOKUP("Scot"&amp;$A$7&amp;$A15,table_data!$A:$P,C$11,FALSE))</f>
        <v>-</v>
      </c>
      <c r="D15" s="58" t="str">
        <f>IF(ISERROR(VLOOKUP("Scot"&amp;$A$7&amp;$A15,table_data!$A:$P,D$11,FALSE)),"-",VLOOKUP("Scot"&amp;$A$7&amp;$A15,table_data!$A:$P,D$11,FALSE))</f>
        <v>-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 t="e">
        <f>VLOOKUP("Scot"&amp;L$10&amp;$A15,table_data!$A:$P,$E$11,FALSE)</f>
        <v>#N/A</v>
      </c>
      <c r="M15" s="25" t="e">
        <f>VLOOKUP("Scot"&amp;M$10&amp;$A15,table_data!$A:$P,$E$11,FALSE)</f>
        <v>#N/A</v>
      </c>
      <c r="N15" s="25" t="e">
        <f>IF(VLOOKUP("Scot"&amp;N$10&amp;$A15,table_data!$A:$P,$E$11,FALSE)=0,#N/A,VLOOKUP("Scot"&amp;N$10&amp;$A15,table_data!$A:$P,$E$11,FALSE))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IF(ISERROR(VLOOKUP("Scot"&amp;$A$7&amp;$A16,table_data!$A:$P,C$11,FALSE)),"-",VLOOKUP("Scot"&amp;$A$7&amp;$A16,table_data!$A:$P,C$11,FALSE))</f>
        <v>-</v>
      </c>
      <c r="D16" s="58" t="str">
        <f>IF(ISERROR(VLOOKUP("Scot"&amp;$A$7&amp;$A16,table_data!$A:$P,D$11,FALSE)),"-",VLOOKUP("Scot"&amp;$A$7&amp;$A16,table_data!$A:$P,D$11,FALSE))</f>
        <v>-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 t="e">
        <f>VLOOKUP("Scot"&amp;L$10&amp;$A16,table_data!$A:$P,$E$11,FALSE)</f>
        <v>#N/A</v>
      </c>
      <c r="M16" s="25" t="e">
        <f>VLOOKUP("Scot"&amp;M$10&amp;$A16,table_data!$A:$P,$E$11,FALSE)</f>
        <v>#N/A</v>
      </c>
      <c r="N16" s="25" t="e">
        <f>IF(VLOOKUP("Scot"&amp;N$10&amp;$A16,table_data!$A:$P,$E$11,FALSE)=0,#N/A,VLOOKUP("Scot"&amp;N$10&amp;$A16,table_data!$A:$P,$E$11,FALSE))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IF(ISERROR(VLOOKUP("Scot"&amp;$A$7&amp;$A17,table_data!$A:$P,C$11,FALSE)),"-",VLOOKUP("Scot"&amp;$A$7&amp;$A17,table_data!$A:$P,C$11,FALSE))</f>
        <v>-</v>
      </c>
      <c r="D17" s="58" t="str">
        <f>IF(ISERROR(VLOOKUP("Scot"&amp;$A$7&amp;$A17,table_data!$A:$P,D$11,FALSE)),"-",VLOOKUP("Scot"&amp;$A$7&amp;$A17,table_data!$A:$P,D$11,FALSE))</f>
        <v>-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 t="e">
        <f>VLOOKUP("Scot"&amp;L$10&amp;$A17,table_data!$A:$P,$E$11,FALSE)</f>
        <v>#N/A</v>
      </c>
      <c r="M17" s="25" t="e">
        <f>VLOOKUP("Scot"&amp;M$10&amp;$A17,table_data!$A:$P,$E$11,FALSE)</f>
        <v>#N/A</v>
      </c>
      <c r="N17" s="25" t="e">
        <f>IF(VLOOKUP("Scot"&amp;N$10&amp;$A17,table_data!$A:$P,$E$11,FALSE)=0,#N/A,VLOOKUP("Scot"&amp;N$10&amp;$A17,table_data!$A:$P,$E$11,FALSE))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IF(ISERROR(VLOOKUP("Scot"&amp;$A$7&amp;$A18,table_data!$A:$P,C$11,FALSE)),"-",VLOOKUP("Scot"&amp;$A$7&amp;$A18,table_data!$A:$P,C$11,FALSE))</f>
        <v>-</v>
      </c>
      <c r="D18" s="58" t="str">
        <f>IF(ISERROR(VLOOKUP("Scot"&amp;$A$7&amp;$A18,table_data!$A:$P,D$11,FALSE)),"-",VLOOKUP("Scot"&amp;$A$7&amp;$A18,table_data!$A:$P,D$11,FALSE))</f>
        <v>-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 t="e">
        <f>VLOOKUP("Scot"&amp;L$10&amp;$A18,table_data!$A:$P,$E$11,FALSE)</f>
        <v>#N/A</v>
      </c>
      <c r="M18" s="25" t="e">
        <f>VLOOKUP("Scot"&amp;M$10&amp;$A18,table_data!$A:$P,$E$11,FALSE)</f>
        <v>#N/A</v>
      </c>
      <c r="N18" s="25" t="e">
        <f>IF(VLOOKUP("Scot"&amp;N$10&amp;$A18,table_data!$A:$P,$E$11,FALSE)=0,#N/A,VLOOKUP("Scot"&amp;N$10&amp;$A18,table_data!$A:$P,$E$11,FALSE))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IF(ISERROR(VLOOKUP("Scot"&amp;$A$7&amp;$A19,table_data!$A:$P,C$11,FALSE)),"-",VLOOKUP("Scot"&amp;$A$7&amp;$A19,table_data!$A:$P,C$11,FALSE))</f>
        <v>-</v>
      </c>
      <c r="D19" s="58" t="str">
        <f>IF(ISERROR(VLOOKUP("Scot"&amp;$A$7&amp;$A19,table_data!$A:$P,D$11,FALSE)),"-",VLOOKUP("Scot"&amp;$A$7&amp;$A19,table_data!$A:$P,D$11,FALSE))</f>
        <v>-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 t="e">
        <f>VLOOKUP("Scot"&amp;L$10&amp;$A19,table_data!$A:$P,$E$11,FALSE)</f>
        <v>#N/A</v>
      </c>
      <c r="M19" s="25" t="e">
        <f>VLOOKUP("Scot"&amp;M$10&amp;$A19,table_data!$A:$P,$E$11,FALSE)</f>
        <v>#N/A</v>
      </c>
      <c r="N19" s="25" t="e">
        <f>IF(VLOOKUP("Scot"&amp;N$10&amp;$A19,table_data!$A:$P,$E$11,FALSE)=0,#N/A,VLOOKUP("Scot"&amp;N$10&amp;$A19,table_data!$A:$P,$E$11,FALSE))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IF(ISERROR(VLOOKUP("Scot"&amp;$A$7&amp;$A20,table_data!$A:$P,C$11,FALSE)),"-",VLOOKUP("Scot"&amp;$A$7&amp;$A20,table_data!$A:$P,C$11,FALSE))</f>
        <v>-</v>
      </c>
      <c r="D20" s="58" t="str">
        <f>IF(ISERROR(VLOOKUP("Scot"&amp;$A$7&amp;$A20,table_data!$A:$P,D$11,FALSE)),"-",VLOOKUP("Scot"&amp;$A$7&amp;$A20,table_data!$A:$P,D$11,FALSE))</f>
        <v>-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 t="e">
        <f>VLOOKUP("Scot"&amp;L$10&amp;$A20,table_data!$A:$P,$E$11,FALSE)</f>
        <v>#N/A</v>
      </c>
      <c r="M20" s="25" t="e">
        <f>VLOOKUP("Scot"&amp;M$10&amp;$A20,table_data!$A:$P,$E$11,FALSE)</f>
        <v>#N/A</v>
      </c>
      <c r="N20" s="25" t="e">
        <f>IF(VLOOKUP("Scot"&amp;N$10&amp;$A20,table_data!$A:$P,$E$11,FALSE)=0,#N/A,VLOOKUP("Scot"&amp;N$10&amp;$A20,table_data!$A:$P,$E$11,FALSE))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IF(ISERROR(VLOOKUP("Scot"&amp;$A$7&amp;$A21,table_data!$A:$P,C$11,FALSE)),"-",VLOOKUP("Scot"&amp;$A$7&amp;$A21,table_data!$A:$P,C$11,FALSE))</f>
        <v>-</v>
      </c>
      <c r="D21" s="58" t="str">
        <f>IF(ISERROR(VLOOKUP("Scot"&amp;$A$7&amp;$A21,table_data!$A:$P,D$11,FALSE)),"-",VLOOKUP("Scot"&amp;$A$7&amp;$A21,table_data!$A:$P,D$11,FALSE))</f>
        <v>-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 t="e">
        <f>VLOOKUP("Scot"&amp;L$10&amp;$A21,table_data!$A:$P,$E$11,FALSE)</f>
        <v>#N/A</v>
      </c>
      <c r="M21" s="25" t="e">
        <f>VLOOKUP("Scot"&amp;M$10&amp;$A21,table_data!$A:$P,$E$11,FALSE)</f>
        <v>#N/A</v>
      </c>
      <c r="N21" s="25" t="e">
        <f>IF(VLOOKUP("Scot"&amp;N$10&amp;$A21,table_data!$A:$P,$E$11,FALSE)=0,#N/A,VLOOKUP("Scot"&amp;N$10&amp;$A21,table_data!$A:$P,$E$11,FALSE))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IF(ISERROR(VLOOKUP("Scot"&amp;$A$7&amp;$A22,table_data!$A:$P,C$11,FALSE)),"-",VLOOKUP("Scot"&amp;$A$7&amp;$A22,table_data!$A:$P,C$11,FALSE))</f>
        <v>-</v>
      </c>
      <c r="D22" s="58" t="str">
        <f>IF(ISERROR(VLOOKUP("Scot"&amp;$A$7&amp;$A22,table_data!$A:$P,D$11,FALSE)),"-",VLOOKUP("Scot"&amp;$A$7&amp;$A22,table_data!$A:$P,D$11,FALSE))</f>
        <v>-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 t="e">
        <f>VLOOKUP("Scot"&amp;L$10&amp;$A22,table_data!$A:$P,$E$11,FALSE)</f>
        <v>#N/A</v>
      </c>
      <c r="M22" s="25" t="e">
        <f>VLOOKUP("Scot"&amp;M$10&amp;$A22,table_data!$A:$P,$E$11,FALSE)</f>
        <v>#N/A</v>
      </c>
      <c r="N22" s="25" t="e">
        <f>IF(VLOOKUP("Scot"&amp;N$10&amp;$A22,table_data!$A:$P,$E$11,FALSE)=0,#N/A,VLOOKUP("Scot"&amp;N$10&amp;$A22,table_data!$A:$P,$E$11,FALSE))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IF(ISERROR(VLOOKUP("Scot"&amp;$A$7&amp;$A23,table_data!$A:$P,C$11,FALSE)),"-",VLOOKUP("Scot"&amp;$A$7&amp;$A23,table_data!$A:$P,C$11,FALSE))</f>
        <v>-</v>
      </c>
      <c r="D23" s="58" t="str">
        <f>IF(ISERROR(VLOOKUP("Scot"&amp;$A$7&amp;$A23,table_data!$A:$P,D$11,FALSE)),"-",VLOOKUP("Scot"&amp;$A$7&amp;$A23,table_data!$A:$P,D$11,FALSE))</f>
        <v>-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 t="e">
        <f>VLOOKUP("Scot"&amp;L$10&amp;$A23,table_data!$A:$P,$E$11,FALSE)</f>
        <v>#N/A</v>
      </c>
      <c r="M23" s="25" t="e">
        <f>VLOOKUP("Scot"&amp;M$10&amp;$A23,table_data!$A:$P,$E$11,FALSE)</f>
        <v>#N/A</v>
      </c>
      <c r="N23" s="25" t="e">
        <f>IF(VLOOKUP("Scot"&amp;N$10&amp;$A23,table_data!$A:$P,$E$11,FALSE)=0,#N/A,VLOOKUP("Scot"&amp;N$10&amp;$A23,table_data!$A:$P,$E$11,FALSE))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IF(ISERROR(VLOOKUP("Scot"&amp;$A$7&amp;$A24,table_data!$A:$P,C$11,FALSE)),"-",VLOOKUP("Scot"&amp;$A$7&amp;$A24,table_data!$A:$P,C$11,FALSE))</f>
        <v>-</v>
      </c>
      <c r="D24" s="58" t="str">
        <f>IF(ISERROR(VLOOKUP("Scot"&amp;$A$7&amp;$A24,table_data!$A:$P,D$11,FALSE)),"-",VLOOKUP("Scot"&amp;$A$7&amp;$A24,table_data!$A:$P,D$11,FALSE))</f>
        <v>-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 t="e">
        <f>VLOOKUP("Scot"&amp;L$10&amp;$A24,table_data!$A:$P,$E$11,FALSE)</f>
        <v>#N/A</v>
      </c>
      <c r="M24" s="25" t="e">
        <f>VLOOKUP("Scot"&amp;M$10&amp;$A24,table_data!$A:$P,$E$11,FALSE)</f>
        <v>#N/A</v>
      </c>
      <c r="N24" s="25" t="e">
        <f>IF(VLOOKUP("Scot"&amp;N$10&amp;$A24,table_data!$A:$P,$E$11,FALSE)=0,#N/A,VLOOKUP("Scot"&amp;N$10&amp;$A24,table_data!$A:$P,$E$11,FALSE))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IF(ISERROR(VLOOKUP("Scot"&amp;$A$7&amp;$A25,table_data!$A:$P,C$11,FALSE)),"-",VLOOKUP("Scot"&amp;$A$7&amp;$A25,table_data!$A:$P,C$11,FALSE))</f>
        <v>-</v>
      </c>
      <c r="D25" s="58" t="str">
        <f>IF(ISERROR(VLOOKUP("Scot"&amp;$A$7&amp;$A25,table_data!$A:$P,D$11,FALSE)),"-",VLOOKUP("Scot"&amp;$A$7&amp;$A25,table_data!$A:$P,D$11,FALSE))</f>
        <v>-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 t="e">
        <f>VLOOKUP("Scot"&amp;L$10&amp;$A25,table_data!$A:$P,$E$11,FALSE)</f>
        <v>#N/A</v>
      </c>
      <c r="M25" s="25" t="e">
        <f>VLOOKUP("Scot"&amp;M$10&amp;$A25,table_data!$A:$P,$E$11,FALSE)</f>
        <v>#N/A</v>
      </c>
      <c r="N25" s="25" t="e">
        <f>IF(VLOOKUP("Scot"&amp;N$10&amp;$A25,table_data!$A:$P,$E$11,FALSE)=0,#N/A,VLOOKUP("Scot"&amp;N$10&amp;$A25,table_data!$A:$P,$E$11,FALSE))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IF(ISERROR(VLOOKUP("Scot"&amp;$A$7&amp;$A26,table_data!$A:$P,C$11,FALSE)),"-",VLOOKUP("Scot"&amp;$A$7&amp;$A26,table_data!$A:$P,C$11,FALSE))</f>
        <v>-</v>
      </c>
      <c r="D26" s="58" t="str">
        <f>IF(ISERROR(VLOOKUP("Scot"&amp;$A$7&amp;$A26,table_data!$A:$P,D$11,FALSE)),"-",VLOOKUP("Scot"&amp;$A$7&amp;$A26,table_data!$A:$P,D$11,FALSE))</f>
        <v>-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 t="e">
        <f>VLOOKUP("Scot"&amp;L$10&amp;$A26,table_data!$A:$P,$E$11,FALSE)</f>
        <v>#N/A</v>
      </c>
      <c r="M26" s="25" t="e">
        <f>VLOOKUP("Scot"&amp;M$10&amp;$A26,table_data!$A:$P,$E$11,FALSE)</f>
        <v>#N/A</v>
      </c>
      <c r="N26" s="25" t="e">
        <f>IF(VLOOKUP("Scot"&amp;N$10&amp;$A26,table_data!$A:$P,$E$11,FALSE)=0,#N/A,VLOOKUP("Scot"&amp;N$10&amp;$A26,table_data!$A:$P,$E$11,FALSE))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IF(ISERROR(VLOOKUP("Scot"&amp;$A$7&amp;$A27,table_data!$A:$P,C$11,FALSE)),"-",VLOOKUP("Scot"&amp;$A$7&amp;$A27,table_data!$A:$P,C$11,FALSE))</f>
        <v>-</v>
      </c>
      <c r="D27" s="58" t="str">
        <f>IF(ISERROR(VLOOKUP("Scot"&amp;$A$7&amp;$A27,table_data!$A:$P,D$11,FALSE)),"-",VLOOKUP("Scot"&amp;$A$7&amp;$A27,table_data!$A:$P,D$11,FALSE))</f>
        <v>-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 t="e">
        <f>VLOOKUP("Scot"&amp;L$10&amp;$A27,table_data!$A:$P,$E$11,FALSE)</f>
        <v>#N/A</v>
      </c>
      <c r="M27" s="25" t="e">
        <f>VLOOKUP("Scot"&amp;M$10&amp;$A27,table_data!$A:$P,$E$11,FALSE)</f>
        <v>#N/A</v>
      </c>
      <c r="N27" s="25" t="e">
        <f>IF(VLOOKUP("Scot"&amp;N$10&amp;$A27,table_data!$A:$P,$E$11,FALSE)=0,#N/A,VLOOKUP("Scot"&amp;N$10&amp;$A27,table_data!$A:$P,$E$11,FALSE))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IF(ISERROR(VLOOKUP("Scot"&amp;$A$7&amp;$A28,table_data!$A:$P,C$11,FALSE)),"-",VLOOKUP("Scot"&amp;$A$7&amp;$A28,table_data!$A:$P,C$11,FALSE))</f>
        <v>-</v>
      </c>
      <c r="D28" s="58" t="str">
        <f>IF(ISERROR(VLOOKUP("Scot"&amp;$A$7&amp;$A28,table_data!$A:$P,D$11,FALSE)),"-",VLOOKUP("Scot"&amp;$A$7&amp;$A28,table_data!$A:$P,D$11,FALSE))</f>
        <v>-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 t="e">
        <f>VLOOKUP("Scot"&amp;L$10&amp;$A28,table_data!$A:$P,$E$11,FALSE)</f>
        <v>#N/A</v>
      </c>
      <c r="M28" s="25" t="e">
        <f>VLOOKUP("Scot"&amp;M$10&amp;$A28,table_data!$A:$P,$E$11,FALSE)</f>
        <v>#N/A</v>
      </c>
      <c r="N28" s="25" t="e">
        <f>IF(VLOOKUP("Scot"&amp;N$10&amp;$A28,table_data!$A:$P,$E$11,FALSE)=0,#N/A,VLOOKUP("Scot"&amp;N$10&amp;$A28,table_data!$A:$P,$E$11,FALSE))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IF(ISERROR(VLOOKUP("Scot"&amp;$A$7&amp;$A29,table_data!$A:$P,C$11,FALSE)),"-",VLOOKUP("Scot"&amp;$A$7&amp;$A29,table_data!$A:$P,C$11,FALSE))</f>
        <v>-</v>
      </c>
      <c r="D29" s="58" t="str">
        <f>IF(ISERROR(VLOOKUP("Scot"&amp;$A$7&amp;$A29,table_data!$A:$P,D$11,FALSE)),"-",VLOOKUP("Scot"&amp;$A$7&amp;$A29,table_data!$A:$P,D$11,FALSE))</f>
        <v>-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 t="e">
        <f>VLOOKUP("Scot"&amp;L$10&amp;$A29,table_data!$A:$P,$E$11,FALSE)</f>
        <v>#N/A</v>
      </c>
      <c r="M29" s="25" t="e">
        <f>VLOOKUP("Scot"&amp;M$10&amp;$A29,table_data!$A:$P,$E$11,FALSE)</f>
        <v>#N/A</v>
      </c>
      <c r="N29" s="25" t="e">
        <f>IF(VLOOKUP("Scot"&amp;N$10&amp;$A29,table_data!$A:$P,$E$11,FALSE)=0,#N/A,VLOOKUP("Scot"&amp;N$10&amp;$A29,table_data!$A:$P,$E$11,FALSE))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IF(ISERROR(VLOOKUP("Scot"&amp;$A$7&amp;$A30,table_data!$A:$P,C$11,FALSE)),"-",VLOOKUP("Scot"&amp;$A$7&amp;$A30,table_data!$A:$P,C$11,FALSE))</f>
        <v>-</v>
      </c>
      <c r="D30" s="58" t="str">
        <f>IF(ISERROR(VLOOKUP("Scot"&amp;$A$7&amp;$A30,table_data!$A:$P,D$11,FALSE)),"-",VLOOKUP("Scot"&amp;$A$7&amp;$A30,table_data!$A:$P,D$11,FALSE))</f>
        <v>-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 t="e">
        <f>VLOOKUP("Scot"&amp;L$10&amp;$A30,table_data!$A:$P,$E$11,FALSE)</f>
        <v>#N/A</v>
      </c>
      <c r="M30" s="25" t="e">
        <f>VLOOKUP("Scot"&amp;M$10&amp;$A30,table_data!$A:$P,$E$11,FALSE)</f>
        <v>#N/A</v>
      </c>
      <c r="N30" s="25" t="e">
        <f>IF(VLOOKUP("Scot"&amp;N$10&amp;$A30,table_data!$A:$P,$E$11,FALSE)=0,#N/A,VLOOKUP("Scot"&amp;N$10&amp;$A30,table_data!$A:$P,$E$11,FALSE))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IF(ISERROR(VLOOKUP("Scot"&amp;$A$7&amp;$A31,table_data!$A:$P,C$11,FALSE)),"-",VLOOKUP("Scot"&amp;$A$7&amp;$A31,table_data!$A:$P,C$11,FALSE))</f>
        <v>-</v>
      </c>
      <c r="D31" s="58" t="str">
        <f>IF(ISERROR(VLOOKUP("Scot"&amp;$A$7&amp;$A31,table_data!$A:$P,D$11,FALSE)),"-",VLOOKUP("Scot"&amp;$A$7&amp;$A31,table_data!$A:$P,D$11,FALSE))</f>
        <v>-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 t="e">
        <f>VLOOKUP("Scot"&amp;L$10&amp;$A31,table_data!$A:$P,$E$11,FALSE)</f>
        <v>#N/A</v>
      </c>
      <c r="M31" s="25" t="e">
        <f>VLOOKUP("Scot"&amp;M$10&amp;$A31,table_data!$A:$P,$E$11,FALSE)</f>
        <v>#N/A</v>
      </c>
      <c r="N31" s="25" t="e">
        <f>IF(VLOOKUP("Scot"&amp;N$10&amp;$A31,table_data!$A:$P,$E$11,FALSE)=0,#N/A,VLOOKUP("Scot"&amp;N$10&amp;$A31,table_data!$A:$P,$E$11,FALSE))</f>
        <v>#N/A</v>
      </c>
      <c r="O31" s="25"/>
    </row>
    <row r="33" spans="1:16" x14ac:dyDescent="0.25">
      <c r="A33" s="24"/>
      <c r="B33" s="1" t="s">
        <v>193</v>
      </c>
    </row>
    <row r="34" spans="1:16" x14ac:dyDescent="0.25">
      <c r="A34" s="24"/>
      <c r="B34" s="1" t="str">
        <f>"for individual hospitals as of " &amp;TEXT(table_data!M2,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178</v>
      </c>
    </row>
    <row r="37" spans="1:16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163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115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97</v>
      </c>
      <c r="D10" s="33" t="s">
        <v>87</v>
      </c>
      <c r="E10" s="33" t="s">
        <v>88</v>
      </c>
      <c r="G10" s="42" t="s">
        <v>101</v>
      </c>
      <c r="H10" s="66" t="s">
        <v>112</v>
      </c>
      <c r="I10" s="67" t="s">
        <v>113</v>
      </c>
      <c r="J10" s="67" t="s">
        <v>114</v>
      </c>
      <c r="K10" s="47" t="s">
        <v>102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3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62"/>
      <c r="M31" s="62"/>
    </row>
    <row r="33" spans="1:15" x14ac:dyDescent="0.25">
      <c r="A33" s="24"/>
      <c r="B33" s="1" t="s">
        <v>193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178</v>
      </c>
    </row>
    <row r="37" spans="1:15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B28" sqref="B28"/>
    </sheetView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159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187</v>
      </c>
      <c r="D5" s="33" t="s">
        <v>189</v>
      </c>
      <c r="E5" s="33" t="s">
        <v>188</v>
      </c>
      <c r="F5" s="33" t="s">
        <v>189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Hospital"&amp;$A7,table_data!$A:$N,B$6,FALSE)</f>
        <v>#N/A</v>
      </c>
      <c r="C7" s="37" t="e">
        <f>VLOOKUP("Scot"&amp;"Died in Hospital"&amp;$A7,table_data!$A:$P,C$6,FALSE)</f>
        <v>#N/A</v>
      </c>
      <c r="D7" s="69" t="e">
        <f>C7/(C7+E7)</f>
        <v>#N/A</v>
      </c>
      <c r="E7" s="37" t="e">
        <f>VLOOKUP("Scot"&amp;"Died in Community"&amp;$A7,table_data!$A:$P,E$6,FALSE)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Hospital"&amp;$A8,table_data!$A:$N,B$6,FALSE)</f>
        <v>#N/A</v>
      </c>
      <c r="C8" s="37" t="e">
        <f>VLOOKUP("Scot"&amp;"Died in Hospital"&amp;$A8,table_data!$A:$P,C$6,FALSE)</f>
        <v>#N/A</v>
      </c>
      <c r="D8" s="69" t="e">
        <f t="shared" ref="D8:D26" si="0">C8/(C8+E8)</f>
        <v>#N/A</v>
      </c>
      <c r="E8" s="37" t="e">
        <f>VLOOKUP("Scot"&amp;"Died in Community"&amp;$A8,table_data!$A:$P,E$6,FALSE)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Hospital"&amp;$A9,table_data!$A:$N,B$6,FALSE)</f>
        <v>#N/A</v>
      </c>
      <c r="C9" s="37" t="e">
        <f>VLOOKUP("Scot"&amp;"Died in Hospital"&amp;$A9,table_data!$A:$P,C$6,FALSE)</f>
        <v>#N/A</v>
      </c>
      <c r="D9" s="69" t="e">
        <f t="shared" si="0"/>
        <v>#N/A</v>
      </c>
      <c r="E9" s="37" t="e">
        <f>VLOOKUP("Scot"&amp;"Died in Community"&amp;$A9,table_data!$A:$P,E$6,FALSE)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Hospital"&amp;$A10,table_data!$A:$N,B$6,FALSE)</f>
        <v>#N/A</v>
      </c>
      <c r="C10" s="37" t="e">
        <f>VLOOKUP("Scot"&amp;"Died in Hospital"&amp;$A10,table_data!$A:$P,C$6,FALSE)</f>
        <v>#N/A</v>
      </c>
      <c r="D10" s="69" t="e">
        <f t="shared" si="0"/>
        <v>#N/A</v>
      </c>
      <c r="E10" s="37" t="e">
        <f>VLOOKUP("Scot"&amp;"Died in Community"&amp;$A10,table_data!$A:$P,E$6,FALSE)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Hospital"&amp;$A11,table_data!$A:$N,B$6,FALSE)</f>
        <v>#N/A</v>
      </c>
      <c r="C11" s="37" t="e">
        <f>VLOOKUP("Scot"&amp;"Died in Hospital"&amp;$A11,table_data!$A:$P,C$6,FALSE)</f>
        <v>#N/A</v>
      </c>
      <c r="D11" s="69" t="e">
        <f t="shared" si="0"/>
        <v>#N/A</v>
      </c>
      <c r="E11" s="37" t="e">
        <f>VLOOKUP("Scot"&amp;"Died in Community"&amp;$A11,table_data!$A:$P,E$6,FALSE)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Hospital"&amp;$A12,table_data!$A:$N,B$6,FALSE)</f>
        <v>#N/A</v>
      </c>
      <c r="C12" s="37" t="e">
        <f>VLOOKUP("Scot"&amp;"Died in Hospital"&amp;$A12,table_data!$A:$P,C$6,FALSE)</f>
        <v>#N/A</v>
      </c>
      <c r="D12" s="69" t="e">
        <f t="shared" si="0"/>
        <v>#N/A</v>
      </c>
      <c r="E12" s="37" t="e">
        <f>VLOOKUP("Scot"&amp;"Died in Community"&amp;$A12,table_data!$A:$P,E$6,FALSE)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Hospital"&amp;$A13,table_data!$A:$N,B$6,FALSE)</f>
        <v>#N/A</v>
      </c>
      <c r="C13" s="37" t="e">
        <f>VLOOKUP("Scot"&amp;"Died in Hospital"&amp;$A13,table_data!$A:$P,C$6,FALSE)</f>
        <v>#N/A</v>
      </c>
      <c r="D13" s="69" t="e">
        <f t="shared" si="0"/>
        <v>#N/A</v>
      </c>
      <c r="E13" s="37" t="e">
        <f>VLOOKUP("Scot"&amp;"Died in Community"&amp;$A13,table_data!$A:$P,E$6,FALSE)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Hospital"&amp;$A14,table_data!$A:$N,B$6,FALSE)</f>
        <v>#N/A</v>
      </c>
      <c r="C14" s="37" t="e">
        <f>VLOOKUP("Scot"&amp;"Died in Hospital"&amp;$A14,table_data!$A:$P,C$6,FALSE)</f>
        <v>#N/A</v>
      </c>
      <c r="D14" s="69" t="e">
        <f t="shared" si="0"/>
        <v>#N/A</v>
      </c>
      <c r="E14" s="37" t="e">
        <f>VLOOKUP("Scot"&amp;"Died in Community"&amp;$A14,table_data!$A:$P,E$6,FALSE)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Hospital"&amp;$A15,table_data!$A:$N,B$6,FALSE)</f>
        <v>#N/A</v>
      </c>
      <c r="C15" s="37" t="e">
        <f>VLOOKUP("Scot"&amp;"Died in Hospital"&amp;$A15,table_data!$A:$P,C$6,FALSE)</f>
        <v>#N/A</v>
      </c>
      <c r="D15" s="69" t="e">
        <f t="shared" si="0"/>
        <v>#N/A</v>
      </c>
      <c r="E15" s="37" t="e">
        <f>VLOOKUP("Scot"&amp;"Died in Community"&amp;$A15,table_data!$A:$P,E$6,FALSE)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Hospital"&amp;$A16,table_data!$A:$N,B$6,FALSE)</f>
        <v>#N/A</v>
      </c>
      <c r="C16" s="37" t="e">
        <f>VLOOKUP("Scot"&amp;"Died in Hospital"&amp;$A16,table_data!$A:$P,C$6,FALSE)</f>
        <v>#N/A</v>
      </c>
      <c r="D16" s="69" t="e">
        <f t="shared" si="0"/>
        <v>#N/A</v>
      </c>
      <c r="E16" s="37" t="e">
        <f>VLOOKUP("Scot"&amp;"Died in Community"&amp;$A16,table_data!$A:$P,E$6,FALSE)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Hospital"&amp;$A17,table_data!$A:$N,B$6,FALSE)</f>
        <v>#N/A</v>
      </c>
      <c r="C17" s="37" t="e">
        <f>VLOOKUP("Scot"&amp;"Died in Hospital"&amp;$A17,table_data!$A:$P,C$6,FALSE)</f>
        <v>#N/A</v>
      </c>
      <c r="D17" s="69" t="e">
        <f t="shared" si="0"/>
        <v>#N/A</v>
      </c>
      <c r="E17" s="37" t="e">
        <f>VLOOKUP("Scot"&amp;"Died in Community"&amp;$A17,table_data!$A:$P,E$6,FALSE)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Hospital"&amp;$A18,table_data!$A:$N,B$6,FALSE)</f>
        <v>#N/A</v>
      </c>
      <c r="C18" s="37" t="e">
        <f>VLOOKUP("Scot"&amp;"Died in Hospital"&amp;$A18,table_data!$A:$P,C$6,FALSE)</f>
        <v>#N/A</v>
      </c>
      <c r="D18" s="69" t="e">
        <f t="shared" si="0"/>
        <v>#N/A</v>
      </c>
      <c r="E18" s="37" t="e">
        <f>VLOOKUP("Scot"&amp;"Died in Community"&amp;$A18,table_data!$A:$P,E$6,FALSE)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Hospital"&amp;$A19,table_data!$A:$N,B$6,FALSE)</f>
        <v>#N/A</v>
      </c>
      <c r="C19" s="37" t="e">
        <f>VLOOKUP("Scot"&amp;"Died in Hospital"&amp;$A19,table_data!$A:$P,C$6,FALSE)</f>
        <v>#N/A</v>
      </c>
      <c r="D19" s="69" t="e">
        <f t="shared" si="0"/>
        <v>#N/A</v>
      </c>
      <c r="E19" s="37" t="e">
        <f>VLOOKUP("Scot"&amp;"Died in Community"&amp;$A19,table_data!$A:$P,E$6,FALSE)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Hospital"&amp;$A20,table_data!$A:$N,B$6,FALSE)</f>
        <v>#N/A</v>
      </c>
      <c r="C20" s="37" t="e">
        <f>VLOOKUP("Scot"&amp;"Died in Hospital"&amp;$A20,table_data!$A:$P,C$6,FALSE)</f>
        <v>#N/A</v>
      </c>
      <c r="D20" s="69" t="e">
        <f t="shared" si="0"/>
        <v>#N/A</v>
      </c>
      <c r="E20" s="37" t="e">
        <f>VLOOKUP("Scot"&amp;"Died in Community"&amp;$A20,table_data!$A:$P,E$6,FALSE)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Hospital"&amp;$A21,table_data!$A:$N,B$6,FALSE)</f>
        <v>#N/A</v>
      </c>
      <c r="C21" s="37" t="e">
        <f>VLOOKUP("Scot"&amp;"Died in Hospital"&amp;$A21,table_data!$A:$P,C$6,FALSE)</f>
        <v>#N/A</v>
      </c>
      <c r="D21" s="69" t="e">
        <f t="shared" si="0"/>
        <v>#N/A</v>
      </c>
      <c r="E21" s="37" t="e">
        <f>VLOOKUP("Scot"&amp;"Died in Community"&amp;$A21,table_data!$A:$P,E$6,FALSE)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Hospital"&amp;$A22,table_data!$A:$N,B$6,FALSE)</f>
        <v>#N/A</v>
      </c>
      <c r="C22" s="37" t="e">
        <f>VLOOKUP("Scot"&amp;"Died in Hospital"&amp;$A22,table_data!$A:$P,C$6,FALSE)</f>
        <v>#N/A</v>
      </c>
      <c r="D22" s="69" t="e">
        <f t="shared" si="0"/>
        <v>#N/A</v>
      </c>
      <c r="E22" s="37" t="e">
        <f>VLOOKUP("Scot"&amp;"Died in Community"&amp;$A22,table_data!$A:$P,E$6,FALSE)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Hospital"&amp;$A23,table_data!$A:$N,B$6,FALSE)</f>
        <v>#N/A</v>
      </c>
      <c r="C23" s="37" t="e">
        <f>VLOOKUP("Scot"&amp;"Died in Hospital"&amp;$A23,table_data!$A:$P,C$6,FALSE)</f>
        <v>#N/A</v>
      </c>
      <c r="D23" s="69" t="e">
        <f t="shared" si="0"/>
        <v>#N/A</v>
      </c>
      <c r="E23" s="37" t="e">
        <f>VLOOKUP("Scot"&amp;"Died in Community"&amp;$A23,table_data!$A:$P,E$6,FALSE)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Hospital"&amp;$A24,table_data!$A:$N,B$6,FALSE)</f>
        <v>#N/A</v>
      </c>
      <c r="C24" s="37" t="e">
        <f>VLOOKUP("Scot"&amp;"Died in Hospital"&amp;$A24,table_data!$A:$P,C$6,FALSE)</f>
        <v>#N/A</v>
      </c>
      <c r="D24" s="69" t="e">
        <f t="shared" si="0"/>
        <v>#N/A</v>
      </c>
      <c r="E24" s="37" t="e">
        <f>VLOOKUP("Scot"&amp;"Died in Community"&amp;$A24,table_data!$A:$P,E$6,FALSE)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Hospital"&amp;$A25,table_data!$A:$N,B$6,FALSE)</f>
        <v>#N/A</v>
      </c>
      <c r="C25" s="37" t="e">
        <f>VLOOKUP("Scot"&amp;"Died in Hospital"&amp;$A25,table_data!$A:$P,C$6,FALSE)</f>
        <v>#N/A</v>
      </c>
      <c r="D25" s="69" t="e">
        <f t="shared" si="0"/>
        <v>#N/A</v>
      </c>
      <c r="E25" s="37" t="e">
        <f>VLOOKUP("Scot"&amp;"Died in Community"&amp;$A25,table_data!$A:$P,E$6,FALSE)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Hospital"&amp;$A26,table_data!$A:$N,B$6,FALSE)&amp;"p"</f>
        <v>#N/A</v>
      </c>
      <c r="C26" s="37" t="e">
        <f>VLOOKUP("Scot"&amp;"Died in Hospital"&amp;$A26,table_data!$A:$P,C$6,FALSE)</f>
        <v>#N/A</v>
      </c>
      <c r="D26" s="69" t="e">
        <f t="shared" si="0"/>
        <v>#N/A</v>
      </c>
      <c r="E26" s="37" t="e">
        <f>VLOOKUP("Scot"&amp;"Died in Community"&amp;$A26,table_data!$A:$P,E$6,FALSE)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193</v>
      </c>
    </row>
    <row r="29" spans="1:12" x14ac:dyDescent="0.25">
      <c r="A29" s="24"/>
      <c r="B29" s="1" t="str">
        <f>"for individual hospitals as of " &amp;TEXT(table_data!M2,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178</v>
      </c>
    </row>
    <row r="32" spans="1:12" s="12" customFormat="1" x14ac:dyDescent="0.25">
      <c r="A32" s="18"/>
      <c r="B32" s="14" t="s">
        <v>179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O1" sqref="O1:O1048576"/>
    </sheetView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120</v>
      </c>
      <c r="B1" t="s">
        <v>60</v>
      </c>
      <c r="C1" t="s">
        <v>60</v>
      </c>
      <c r="D1" t="s">
        <v>61</v>
      </c>
    </row>
    <row r="2" spans="1:4" x14ac:dyDescent="0.25">
      <c r="A2" s="38" t="s">
        <v>165</v>
      </c>
      <c r="B2" t="s">
        <v>60</v>
      </c>
      <c r="C2" t="s">
        <v>91</v>
      </c>
      <c r="D2" t="s">
        <v>89</v>
      </c>
    </row>
    <row r="3" spans="1:4" x14ac:dyDescent="0.25">
      <c r="A3" s="38" t="s">
        <v>166</v>
      </c>
      <c r="B3" t="s">
        <v>60</v>
      </c>
      <c r="C3" t="s">
        <v>48</v>
      </c>
      <c r="D3" t="s">
        <v>3</v>
      </c>
    </row>
    <row r="4" spans="1:4" x14ac:dyDescent="0.25">
      <c r="A4" s="38" t="s">
        <v>167</v>
      </c>
      <c r="B4" t="s">
        <v>60</v>
      </c>
      <c r="C4" t="s">
        <v>49</v>
      </c>
      <c r="D4" t="s">
        <v>2</v>
      </c>
    </row>
    <row r="5" spans="1:4" x14ac:dyDescent="0.25">
      <c r="A5" s="38" t="s">
        <v>121</v>
      </c>
      <c r="B5" t="s">
        <v>62</v>
      </c>
      <c r="C5" t="s">
        <v>62</v>
      </c>
      <c r="D5" t="s">
        <v>63</v>
      </c>
    </row>
    <row r="6" spans="1:4" x14ac:dyDescent="0.25">
      <c r="A6" s="38" t="s">
        <v>122</v>
      </c>
      <c r="B6" t="s">
        <v>62</v>
      </c>
      <c r="C6" t="s">
        <v>34</v>
      </c>
      <c r="D6" t="s">
        <v>4</v>
      </c>
    </row>
    <row r="7" spans="1:4" x14ac:dyDescent="0.25">
      <c r="A7" s="38" t="s">
        <v>123</v>
      </c>
      <c r="B7" t="s">
        <v>64</v>
      </c>
      <c r="C7" t="s">
        <v>64</v>
      </c>
      <c r="D7" t="s">
        <v>65</v>
      </c>
    </row>
    <row r="8" spans="1:4" x14ac:dyDescent="0.25">
      <c r="A8" s="38" t="s">
        <v>124</v>
      </c>
      <c r="B8" t="s">
        <v>64</v>
      </c>
      <c r="C8" t="s">
        <v>37</v>
      </c>
      <c r="D8" t="s">
        <v>56</v>
      </c>
    </row>
    <row r="9" spans="1:4" x14ac:dyDescent="0.25">
      <c r="A9" s="38" t="s">
        <v>168</v>
      </c>
      <c r="B9" t="s">
        <v>64</v>
      </c>
      <c r="C9" t="s">
        <v>92</v>
      </c>
      <c r="D9" t="s">
        <v>90</v>
      </c>
    </row>
    <row r="10" spans="1:4" x14ac:dyDescent="0.25">
      <c r="A10" s="38" t="s">
        <v>125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126</v>
      </c>
      <c r="B11" t="s">
        <v>66</v>
      </c>
      <c r="C11" t="s">
        <v>95</v>
      </c>
      <c r="D11" t="s">
        <v>94</v>
      </c>
    </row>
    <row r="12" spans="1:4" x14ac:dyDescent="0.25">
      <c r="A12" s="38" t="s">
        <v>127</v>
      </c>
      <c r="B12" t="s">
        <v>66</v>
      </c>
      <c r="C12" t="s">
        <v>96</v>
      </c>
      <c r="D12" t="s">
        <v>9</v>
      </c>
    </row>
    <row r="13" spans="1:4" x14ac:dyDescent="0.25">
      <c r="A13" s="38" t="s">
        <v>128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129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130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131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169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132</v>
      </c>
      <c r="B18" t="s">
        <v>72</v>
      </c>
      <c r="C18" t="s">
        <v>72</v>
      </c>
      <c r="D18" t="s">
        <v>191</v>
      </c>
    </row>
    <row r="19" spans="1:4" x14ac:dyDescent="0.25">
      <c r="A19" s="38" t="s">
        <v>133</v>
      </c>
      <c r="B19" t="s">
        <v>72</v>
      </c>
      <c r="C19" t="s">
        <v>176</v>
      </c>
      <c r="D19" t="s">
        <v>10</v>
      </c>
    </row>
    <row r="20" spans="1:4" x14ac:dyDescent="0.25">
      <c r="A20" s="38" t="s">
        <v>134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170</v>
      </c>
      <c r="B21" t="s">
        <v>72</v>
      </c>
      <c r="C21" t="s">
        <v>177</v>
      </c>
      <c r="D21" t="s">
        <v>11</v>
      </c>
    </row>
    <row r="22" spans="1:4" x14ac:dyDescent="0.25">
      <c r="A22" s="38" t="s">
        <v>171</v>
      </c>
      <c r="B22" t="s">
        <v>72</v>
      </c>
      <c r="C22" t="s">
        <v>117</v>
      </c>
      <c r="D22" t="s">
        <v>7</v>
      </c>
    </row>
    <row r="23" spans="1:4" x14ac:dyDescent="0.25">
      <c r="A23" s="38" t="s">
        <v>135</v>
      </c>
      <c r="B23" t="s">
        <v>73</v>
      </c>
      <c r="C23" t="s">
        <v>73</v>
      </c>
      <c r="D23" t="s">
        <v>74</v>
      </c>
    </row>
    <row r="24" spans="1:4" x14ac:dyDescent="0.25">
      <c r="A24" s="38" t="s">
        <v>136</v>
      </c>
      <c r="B24" t="s">
        <v>73</v>
      </c>
      <c r="C24" t="s">
        <v>33</v>
      </c>
      <c r="D24" t="s">
        <v>14</v>
      </c>
    </row>
    <row r="25" spans="1:4" x14ac:dyDescent="0.25">
      <c r="A25" s="38" t="s">
        <v>137</v>
      </c>
      <c r="B25" t="s">
        <v>73</v>
      </c>
      <c r="C25" t="s">
        <v>35</v>
      </c>
      <c r="D25" t="s">
        <v>12</v>
      </c>
    </row>
    <row r="26" spans="1:4" x14ac:dyDescent="0.25">
      <c r="A26" s="38" t="s">
        <v>138</v>
      </c>
      <c r="B26" t="s">
        <v>73</v>
      </c>
      <c r="C26" t="s">
        <v>41</v>
      </c>
      <c r="D26" t="s">
        <v>5</v>
      </c>
    </row>
    <row r="27" spans="1:4" x14ac:dyDescent="0.25">
      <c r="A27" s="38" t="s">
        <v>139</v>
      </c>
      <c r="B27" t="s">
        <v>73</v>
      </c>
      <c r="C27" t="s">
        <v>44</v>
      </c>
      <c r="D27" t="s">
        <v>13</v>
      </c>
    </row>
    <row r="28" spans="1:4" x14ac:dyDescent="0.25">
      <c r="A28" s="38" t="s">
        <v>140</v>
      </c>
      <c r="B28" t="s">
        <v>75</v>
      </c>
      <c r="C28" t="s">
        <v>75</v>
      </c>
      <c r="D28" t="s">
        <v>192</v>
      </c>
    </row>
    <row r="29" spans="1:4" x14ac:dyDescent="0.25">
      <c r="A29" s="38" t="s">
        <v>141</v>
      </c>
      <c r="B29" t="s">
        <v>75</v>
      </c>
      <c r="C29" t="s">
        <v>53</v>
      </c>
      <c r="D29" t="s">
        <v>16</v>
      </c>
    </row>
    <row r="30" spans="1:4" x14ac:dyDescent="0.25">
      <c r="A30" s="38" t="s">
        <v>142</v>
      </c>
      <c r="B30" t="s">
        <v>75</v>
      </c>
      <c r="C30" t="s">
        <v>54</v>
      </c>
      <c r="D30" t="s">
        <v>15</v>
      </c>
    </row>
    <row r="31" spans="1:4" x14ac:dyDescent="0.25">
      <c r="A31" s="38" t="s">
        <v>143</v>
      </c>
      <c r="B31" t="s">
        <v>75</v>
      </c>
      <c r="C31" t="s">
        <v>55</v>
      </c>
      <c r="D31" t="s">
        <v>17</v>
      </c>
    </row>
    <row r="32" spans="1:4" x14ac:dyDescent="0.25">
      <c r="A32" s="38" t="s">
        <v>144</v>
      </c>
      <c r="B32" t="s">
        <v>76</v>
      </c>
      <c r="C32" t="s">
        <v>76</v>
      </c>
      <c r="D32" t="s">
        <v>77</v>
      </c>
    </row>
    <row r="33" spans="1:4" x14ac:dyDescent="0.25">
      <c r="A33" s="38" t="s">
        <v>145</v>
      </c>
      <c r="B33" t="s">
        <v>76</v>
      </c>
      <c r="C33" t="s">
        <v>45</v>
      </c>
      <c r="D33" t="s">
        <v>23</v>
      </c>
    </row>
    <row r="34" spans="1:4" x14ac:dyDescent="0.25">
      <c r="A34" s="38" t="s">
        <v>146</v>
      </c>
      <c r="B34" t="s">
        <v>76</v>
      </c>
      <c r="C34" t="s">
        <v>46</v>
      </c>
      <c r="D34" t="s">
        <v>22</v>
      </c>
    </row>
    <row r="35" spans="1:4" x14ac:dyDescent="0.25">
      <c r="A35" s="38" t="s">
        <v>147</v>
      </c>
      <c r="B35" t="s">
        <v>76</v>
      </c>
      <c r="C35" t="s">
        <v>50</v>
      </c>
      <c r="D35" t="s">
        <v>21</v>
      </c>
    </row>
    <row r="36" spans="1:4" x14ac:dyDescent="0.25">
      <c r="A36" s="38" t="s">
        <v>148</v>
      </c>
      <c r="B36" t="s">
        <v>78</v>
      </c>
      <c r="C36" t="s">
        <v>78</v>
      </c>
      <c r="D36" t="s">
        <v>79</v>
      </c>
    </row>
    <row r="37" spans="1:4" x14ac:dyDescent="0.25">
      <c r="A37" s="38" t="s">
        <v>149</v>
      </c>
      <c r="B37" t="s">
        <v>78</v>
      </c>
      <c r="C37" t="s">
        <v>32</v>
      </c>
      <c r="D37" t="s">
        <v>20</v>
      </c>
    </row>
    <row r="38" spans="1:4" x14ac:dyDescent="0.25">
      <c r="A38" s="38" t="s">
        <v>150</v>
      </c>
      <c r="B38" t="s">
        <v>80</v>
      </c>
      <c r="C38" t="s">
        <v>80</v>
      </c>
      <c r="D38" t="s">
        <v>81</v>
      </c>
    </row>
    <row r="39" spans="1:4" x14ac:dyDescent="0.25">
      <c r="A39" s="38" t="s">
        <v>151</v>
      </c>
      <c r="B39" t="s">
        <v>80</v>
      </c>
      <c r="C39" t="s">
        <v>38</v>
      </c>
      <c r="D39" t="s">
        <v>29</v>
      </c>
    </row>
    <row r="40" spans="1:4" x14ac:dyDescent="0.25">
      <c r="A40" s="38" t="s">
        <v>152</v>
      </c>
      <c r="B40" t="s">
        <v>82</v>
      </c>
      <c r="C40" t="s">
        <v>82</v>
      </c>
      <c r="D40" t="s">
        <v>83</v>
      </c>
    </row>
    <row r="41" spans="1:4" x14ac:dyDescent="0.25">
      <c r="A41" s="38" t="s">
        <v>153</v>
      </c>
      <c r="B41" t="s">
        <v>82</v>
      </c>
      <c r="C41" t="s">
        <v>42</v>
      </c>
      <c r="D41" t="s">
        <v>25</v>
      </c>
    </row>
    <row r="42" spans="1:4" x14ac:dyDescent="0.25">
      <c r="A42" s="38" t="s">
        <v>172</v>
      </c>
      <c r="B42" t="s">
        <v>82</v>
      </c>
      <c r="C42" t="s">
        <v>43</v>
      </c>
      <c r="D42" t="s">
        <v>26</v>
      </c>
    </row>
    <row r="43" spans="1:4" x14ac:dyDescent="0.25">
      <c r="A43" s="38" t="s">
        <v>175</v>
      </c>
      <c r="B43" t="s">
        <v>82</v>
      </c>
      <c r="C43" t="s">
        <v>47</v>
      </c>
      <c r="D43" t="s">
        <v>27</v>
      </c>
    </row>
    <row r="44" spans="1:4" x14ac:dyDescent="0.25">
      <c r="A44" s="38" t="s">
        <v>154</v>
      </c>
      <c r="B44" t="s">
        <v>84</v>
      </c>
      <c r="C44" t="s">
        <v>84</v>
      </c>
      <c r="D44" t="s">
        <v>85</v>
      </c>
    </row>
    <row r="45" spans="1:4" x14ac:dyDescent="0.25">
      <c r="A45" s="38" t="s">
        <v>155</v>
      </c>
      <c r="B45" t="s">
        <v>84</v>
      </c>
      <c r="C45" t="s">
        <v>51</v>
      </c>
      <c r="D45" t="s">
        <v>28</v>
      </c>
    </row>
    <row r="46" spans="1:4" x14ac:dyDescent="0.25">
      <c r="A46" s="38" t="s">
        <v>156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157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100</v>
      </c>
      <c r="C1" t="s">
        <v>180</v>
      </c>
      <c r="E1" t="s">
        <v>104</v>
      </c>
      <c r="G1" t="s">
        <v>105</v>
      </c>
      <c r="I1" s="43" t="s">
        <v>101</v>
      </c>
      <c r="K1" t="s">
        <v>185</v>
      </c>
    </row>
    <row r="2" spans="1:11" x14ac:dyDescent="0.25">
      <c r="A2" t="s">
        <v>116</v>
      </c>
      <c r="C2" t="s">
        <v>181</v>
      </c>
      <c r="E2" t="s">
        <v>103</v>
      </c>
      <c r="G2" t="s">
        <v>106</v>
      </c>
      <c r="I2" s="43" t="s">
        <v>112</v>
      </c>
      <c r="K2" t="s">
        <v>186</v>
      </c>
    </row>
    <row r="3" spans="1:11" x14ac:dyDescent="0.25">
      <c r="C3" t="s">
        <v>182</v>
      </c>
      <c r="G3" t="s">
        <v>190</v>
      </c>
      <c r="I3" s="43" t="s">
        <v>113</v>
      </c>
    </row>
    <row r="4" spans="1:11" x14ac:dyDescent="0.25">
      <c r="C4" t="s">
        <v>183</v>
      </c>
      <c r="G4" t="s">
        <v>107</v>
      </c>
      <c r="I4" s="43" t="s">
        <v>114</v>
      </c>
    </row>
    <row r="5" spans="1:11" x14ac:dyDescent="0.25">
      <c r="C5" t="s">
        <v>184</v>
      </c>
      <c r="G5" t="s">
        <v>109</v>
      </c>
      <c r="I5" s="43" t="s">
        <v>102</v>
      </c>
    </row>
    <row r="6" spans="1:11" x14ac:dyDescent="0.25">
      <c r="G6" t="s">
        <v>110</v>
      </c>
    </row>
    <row r="7" spans="1:11" x14ac:dyDescent="0.25">
      <c r="G7" t="s">
        <v>111</v>
      </c>
    </row>
    <row r="8" spans="1:11" x14ac:dyDescent="0.25">
      <c r="G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Scott McLaren-Gow</cp:lastModifiedBy>
  <cp:lastPrinted>2016-05-25T15:13:04Z</cp:lastPrinted>
  <dcterms:created xsi:type="dcterms:W3CDTF">2015-10-19T09:17:28Z</dcterms:created>
  <dcterms:modified xsi:type="dcterms:W3CDTF">2021-07-15T08:19:16Z</dcterms:modified>
</cp:coreProperties>
</file>