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Analyst folders\Scott\Updates\hsmr-pra\reference_files\"/>
    </mc:Choice>
  </mc:AlternateContent>
  <bookViews>
    <workbookView xWindow="-15" yWindow="4350" windowWidth="15600" windowHeight="4395" tabRatio="837" activeTab="1"/>
  </bookViews>
  <sheets>
    <sheet name="Table 3a - Discharge" sheetId="49" r:id="rId1"/>
    <sheet name="Table 3b - PopulationMort" sheetId="57" r:id="rId2"/>
    <sheet name="data" sheetId="50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B35" i="49" l="1"/>
  <c r="B35" i="57"/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G19" i="57" l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F32" i="57"/>
  <c r="F30" i="57"/>
  <c r="F28" i="57"/>
  <c r="F26" i="57"/>
  <c r="F24" i="57"/>
  <c r="F22" i="57"/>
  <c r="F20" i="57"/>
  <c r="F18" i="57"/>
  <c r="F16" i="57"/>
  <c r="F14" i="57"/>
  <c r="A6" i="57"/>
  <c r="B13" i="57" s="1"/>
  <c r="A6" i="49"/>
  <c r="B31" i="49" l="1"/>
  <c r="B16" i="49"/>
  <c r="B20" i="49"/>
  <c r="B24" i="49"/>
  <c r="B28" i="49"/>
  <c r="B32" i="49"/>
  <c r="B17" i="49"/>
  <c r="B21" i="49"/>
  <c r="B25" i="49"/>
  <c r="B29" i="49"/>
  <c r="B14" i="49"/>
  <c r="B18" i="49"/>
  <c r="B22" i="49"/>
  <c r="B26" i="49"/>
  <c r="B30" i="49"/>
  <c r="B15" i="49"/>
  <c r="B19" i="49"/>
  <c r="B23" i="49"/>
  <c r="B27" i="49"/>
  <c r="B29" i="57"/>
  <c r="B14" i="57"/>
  <c r="B15" i="57"/>
  <c r="B19" i="57"/>
  <c r="B23" i="57"/>
  <c r="B27" i="57"/>
  <c r="B31" i="57"/>
  <c r="B16" i="57"/>
  <c r="B20" i="57"/>
  <c r="B24" i="57"/>
  <c r="B28" i="57"/>
  <c r="B32" i="57"/>
  <c r="B17" i="57"/>
  <c r="B21" i="57"/>
  <c r="B25" i="57"/>
  <c r="B18" i="57"/>
  <c r="B22" i="57"/>
  <c r="B26" i="57"/>
  <c r="B30" i="57"/>
  <c r="B13" i="49"/>
  <c r="C13" i="49"/>
  <c r="C10" i="57"/>
  <c r="B4" i="57" s="1"/>
  <c r="C10" i="49"/>
  <c r="B4" i="49" s="1"/>
  <c r="A16" i="56" a="1"/>
  <c r="A16" i="56" s="1"/>
  <c r="A17" i="56" s="1" a="1"/>
  <c r="A17" i="56" s="1"/>
  <c r="D13" i="49" l="1"/>
  <c r="A18" i="56" a="1"/>
  <c r="A18" i="56" s="1"/>
  <c r="A19" i="56" s="1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<sst xmlns="http://schemas.openxmlformats.org/spreadsheetml/2006/main" count="59" uniqueCount="47">
  <si>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</si>
  <si>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</si>
  <si>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</si>
  <si>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</si>
  <si>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</si>
  <si>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</si>
  <si>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</si>
  <si>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</si>
  <si>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</si>
  <si>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</si>
  <si>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</si>
  <si>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</si>
  <si>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</si>
  <si>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</si>
  <si>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</si>
  <si>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</si>
  <si>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</si>
  <si>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</si>
  <si>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</si>
  <si>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</si>
  <si>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</si>
  <si>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</si>
  <si>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</si>
  <si>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</si>
  <si>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</si>
  <si>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</si>
  <si>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</si>
  <si>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</si>
  <si>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</si>
  <si>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</si>
  <si>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</si>
  <si>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</si>
  <si>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</si>
  <si>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</si>
  <si>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Select NHS Board:</t>
  </si>
  <si>
    <t>Observed deaths (30 days)</t>
  </si>
  <si>
    <t>All</t>
  </si>
  <si>
    <t>Crude Mortality</t>
  </si>
  <si>
    <t>Observed deaths</t>
  </si>
  <si>
    <t>Hbres</t>
  </si>
  <si>
    <t>lookup</t>
  </si>
  <si>
    <t>S08000032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</si>
  <si>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</si>
  <si>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</si>
  <si>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S08000031</t>
  </si>
  <si>
    <t>Source: Public Health Scotland (SMR01) linked dataset. Reflects the completeness of SMR01 submissions to PHS</t>
  </si>
  <si>
    <t>Crude Mortality Rate per 1,000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</si>
</sst>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3a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3a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3a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3a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3a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3a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3a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3b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3b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3b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3b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3b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3b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3b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per</a:t>
                </a:r>
                <a:r>
                  <a:rPr lang="en-GB" baseline="0"/>
                  <a:t> 1,000 Population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4732965009208104E-2"/>
              <c:y val="0.1579768666430008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430125</xdr:colOff>
      <xdr:row>26</xdr:row>
      <xdr:rowOff>27600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zoomScaleNormal="100" workbookViewId="0">
      <selection activeCell="B35" sqref="B35"/>
    </sheetView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37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34</v>
      </c>
      <c r="G7" s="27"/>
    </row>
    <row r="8" spans="1:31" x14ac:dyDescent="0.25">
      <c r="A8" s="7" t="s">
        <v>36</v>
      </c>
    </row>
    <row r="9" spans="1:31" x14ac:dyDescent="0.25">
      <c r="A9" s="7"/>
    </row>
    <row r="10" spans="1:31" ht="20.25" customHeight="1" x14ac:dyDescent="0.2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" x14ac:dyDescent="0.25">
      <c r="B11" s="20"/>
      <c r="C11" s="21" t="s">
        <v>35</v>
      </c>
      <c r="D11" s="21" t="s">
        <v>32</v>
      </c>
      <c r="E11" s="21" t="s">
        <v>33</v>
      </c>
      <c r="F11" s="28"/>
      <c r="G11" s="21" t="s">
        <v>31</v>
      </c>
      <c r="H11" s="21" t="s">
        <v>32</v>
      </c>
      <c r="I11" s="21" t="s">
        <v>33</v>
      </c>
    </row>
    <row r="12" spans="1:31" s="14" customFormat="1" ht="5.25" customHeight="1" x14ac:dyDescent="0.2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25">
      <c r="A13" s="38">
        <v>1</v>
      </c>
      <c r="B13" s="41" t="str">
        <f>IF(ISERROR(VLOOKUP($A$6&amp;$A13&amp;"Discharge",data!$A:$P,B$12,FALSE)),"-",VLOOKUP($A$6&amp;$A13&amp;"Discharge",data!$A:$P,B$12,FALSE))</f>
        <v>-</v>
      </c>
      <c r="C13" s="32" t="str">
        <f>IF(ISERROR(VLOOKUP($A$6&amp;$A13&amp;"Discharge",data!$A:$P,C$12,FALSE)),"-",VLOOKUP($A$6&amp;$A13&amp;"Discharge",data!$A:$P,C$12,FALSE))</f>
        <v>-</v>
      </c>
      <c r="D13" s="32" t="str">
        <f>IF(ISERROR(VLOOKUP($A$6&amp;$A13&amp;"Discharge",data!$A:$P,D$12,FALSE)),"-",VLOOKUP($A$6&amp;$A13&amp;"Discharge",data!$A:$P,D$12,FALSE))</f>
        <v>-</v>
      </c>
      <c r="E13" s="42" t="str">
        <f>IF(ISERROR(VLOOKUP($A$6&amp;$A13&amp;"Discharge",data!$A:$P,E$12,FALSE)),"-",VLOOKUP($A$6&amp;$A13&amp;"Discharge",data!$A:$P,E$12,FALSE))</f>
        <v>-</v>
      </c>
      <c r="F13" s="28"/>
      <c r="G13" s="32" t="str">
        <f>IF(ISERROR(VLOOKUP("Scot"&amp;$A13&amp;"Discharge",data!$A:$P,C$12,FALSE)),"-",VLOOKUP("Scot"&amp;$A13&amp;"Discharge",data!$A:$P,C$12,FALSE))</f>
        <v>-</v>
      </c>
      <c r="H13" s="32" t="str">
        <f>IF(ISERROR(VLOOKUP("Scot"&amp;$A13&amp;"Discharge",data!$A:$P,D$12,FALSE)),"-",VLOOKUP("Scot"&amp;$A13&amp;"Discharge",data!$A:$P,D$12,FALSE))</f>
        <v>-</v>
      </c>
      <c r="I13" s="42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1" t="str">
        <f>IF(ISERROR(VLOOKUP($A$6&amp;$A14&amp;"Discharge",data!$A:$P,B$12,FALSE)),"-",VLOOKUP($A$6&amp;$A14&amp;"Discharge",data!$A:$P,B$12,FALSE))</f>
        <v>-</v>
      </c>
      <c r="C14" s="32" t="str">
        <f>IF(ISERROR(VLOOKUP($A$6&amp;$A14&amp;"Discharge",data!$A:$P,C$12,FALSE)),"-",VLOOKUP($A$6&amp;$A14&amp;"Discharge",data!$A:$P,C$12,FALSE))</f>
        <v>-</v>
      </c>
      <c r="D14" s="32" t="str">
        <f>IF(ISERROR(VLOOKUP($A$6&amp;$A14&amp;"Discharge",data!$A:$P,D$12,FALSE)),"-",VLOOKUP($A$6&amp;$A14&amp;"Discharge",data!$A:$P,D$12,FALSE))</f>
        <v>-</v>
      </c>
      <c r="E14" s="42" t="str">
        <f>IF(ISERROR(VLOOKUP($A$6&amp;$A14&amp;"Discharge",data!$A:$P,E$12,FALSE)),"-",VLOOKUP($A$6&amp;$A14&amp;"Discharge",data!$A:$P,E$12,FALSE))</f>
        <v>-</v>
      </c>
      <c r="F14" s="28"/>
      <c r="G14" s="32" t="str">
        <f>IF(ISERROR(VLOOKUP("Scot"&amp;$A14&amp;"Discharge",data!$A:$P,C$12,FALSE)),"-",VLOOKUP("Scot"&amp;$A14&amp;"Discharge",data!$A:$P,C$12,FALSE))</f>
        <v>-</v>
      </c>
      <c r="H14" s="32" t="str">
        <f>IF(ISERROR(VLOOKUP("Scot"&amp;$A14&amp;"Discharge",data!$A:$P,D$12,FALSE)),"-",VLOOKUP("Scot"&amp;$A14&amp;"Discharge",data!$A:$P,D$12,FALSE))</f>
        <v>-</v>
      </c>
      <c r="I14" s="42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1" t="str">
        <f>IF(ISERROR(VLOOKUP($A$6&amp;$A15&amp;"Discharge",data!$A:$P,B$12,FALSE)),"-",VLOOKUP($A$6&amp;$A15&amp;"Discharge",data!$A:$P,B$12,FALSE))</f>
        <v>-</v>
      </c>
      <c r="C15" s="32" t="str">
        <f>IF(ISERROR(VLOOKUP($A$6&amp;$A15&amp;"Discharge",data!$A:$P,C$12,FALSE)),"-",VLOOKUP($A$6&amp;$A15&amp;"Discharge",data!$A:$P,C$12,FALSE))</f>
        <v>-</v>
      </c>
      <c r="D15" s="32" t="str">
        <f>IF(ISERROR(VLOOKUP($A$6&amp;$A15&amp;"Discharge",data!$A:$P,D$12,FALSE)),"-",VLOOKUP($A$6&amp;$A15&amp;"Discharge",data!$A:$P,D$12,FALSE))</f>
        <v>-</v>
      </c>
      <c r="E15" s="42" t="str">
        <f>IF(ISERROR(VLOOKUP($A$6&amp;$A15&amp;"Discharge",data!$A:$P,E$12,FALSE)),"-",VLOOKUP($A$6&amp;$A15&amp;"Discharge",data!$A:$P,E$12,FALSE))</f>
        <v>-</v>
      </c>
      <c r="F15" s="28"/>
      <c r="G15" s="32" t="str">
        <f>IF(ISERROR(VLOOKUP("Scot"&amp;$A15&amp;"Discharge",data!$A:$P,C$12,FALSE)),"-",VLOOKUP("Scot"&amp;$A15&amp;"Discharge",data!$A:$P,C$12,FALSE))</f>
        <v>-</v>
      </c>
      <c r="H15" s="32" t="str">
        <f>IF(ISERROR(VLOOKUP("Scot"&amp;$A15&amp;"Discharge",data!$A:$P,D$12,FALSE)),"-",VLOOKUP("Scot"&amp;$A15&amp;"Discharge",data!$A:$P,D$12,FALSE))</f>
        <v>-</v>
      </c>
      <c r="I15" s="42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1" t="str">
        <f>IF(ISERROR(VLOOKUP($A$6&amp;$A16&amp;"Discharge",data!$A:$P,B$12,FALSE)),"-",VLOOKUP($A$6&amp;$A16&amp;"Discharge",data!$A:$P,B$12,FALSE))</f>
        <v>-</v>
      </c>
      <c r="C16" s="32" t="str">
        <f>IF(ISERROR(VLOOKUP($A$6&amp;$A16&amp;"Discharge",data!$A:$P,C$12,FALSE)),"-",VLOOKUP($A$6&amp;$A16&amp;"Discharge",data!$A:$P,C$12,FALSE))</f>
        <v>-</v>
      </c>
      <c r="D16" s="32" t="str">
        <f>IF(ISERROR(VLOOKUP($A$6&amp;$A16&amp;"Discharge",data!$A:$P,D$12,FALSE)),"-",VLOOKUP($A$6&amp;$A16&amp;"Discharge",data!$A:$P,D$12,FALSE))</f>
        <v>-</v>
      </c>
      <c r="E16" s="42" t="str">
        <f>IF(ISERROR(VLOOKUP($A$6&amp;$A16&amp;"Discharge",data!$A:$P,E$12,FALSE)),"-",VLOOKUP($A$6&amp;$A16&amp;"Discharge",data!$A:$P,E$12,FALSE))</f>
        <v>-</v>
      </c>
      <c r="F16" s="28"/>
      <c r="G16" s="32" t="str">
        <f>IF(ISERROR(VLOOKUP("Scot"&amp;$A16&amp;"Discharge",data!$A:$P,C$12,FALSE)),"-",VLOOKUP("Scot"&amp;$A16&amp;"Discharge",data!$A:$P,C$12,FALSE))</f>
        <v>-</v>
      </c>
      <c r="H16" s="32" t="str">
        <f>IF(ISERROR(VLOOKUP("Scot"&amp;$A16&amp;"Discharge",data!$A:$P,D$12,FALSE)),"-",VLOOKUP("Scot"&amp;$A16&amp;"Discharge",data!$A:$P,D$12,FALSE))</f>
        <v>-</v>
      </c>
      <c r="I16" s="42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1" t="str">
        <f>IF(ISERROR(VLOOKUP($A$6&amp;$A17&amp;"Discharge",data!$A:$P,B$12,FALSE)),"-",VLOOKUP($A$6&amp;$A17&amp;"Discharge",data!$A:$P,B$12,FALSE))</f>
        <v>-</v>
      </c>
      <c r="C17" s="32" t="str">
        <f>IF(ISERROR(VLOOKUP($A$6&amp;$A17&amp;"Discharge",data!$A:$P,C$12,FALSE)),"-",VLOOKUP($A$6&amp;$A17&amp;"Discharge",data!$A:$P,C$12,FALSE))</f>
        <v>-</v>
      </c>
      <c r="D17" s="32" t="str">
        <f>IF(ISERROR(VLOOKUP($A$6&amp;$A17&amp;"Discharge",data!$A:$P,D$12,FALSE)),"-",VLOOKUP($A$6&amp;$A17&amp;"Discharge",data!$A:$P,D$12,FALSE))</f>
        <v>-</v>
      </c>
      <c r="E17" s="42" t="str">
        <f>IF(ISERROR(VLOOKUP($A$6&amp;$A17&amp;"Discharge",data!$A:$P,E$12,FALSE)),"-",VLOOKUP($A$6&amp;$A17&amp;"Discharge",data!$A:$P,E$12,FALSE))</f>
        <v>-</v>
      </c>
      <c r="F17" s="28"/>
      <c r="G17" s="32" t="str">
        <f>IF(ISERROR(VLOOKUP("Scot"&amp;$A17&amp;"Discharge",data!$A:$P,C$12,FALSE)),"-",VLOOKUP("Scot"&amp;$A17&amp;"Discharge",data!$A:$P,C$12,FALSE))</f>
        <v>-</v>
      </c>
      <c r="H17" s="32" t="str">
        <f>IF(ISERROR(VLOOKUP("Scot"&amp;$A17&amp;"Discharge",data!$A:$P,D$12,FALSE)),"-",VLOOKUP("Scot"&amp;$A17&amp;"Discharge",data!$A:$P,D$12,FALSE))</f>
        <v>-</v>
      </c>
      <c r="I17" s="42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1" t="str">
        <f>IF(ISERROR(VLOOKUP($A$6&amp;$A18&amp;"Discharge",data!$A:$P,B$12,FALSE)),"-",VLOOKUP($A$6&amp;$A18&amp;"Discharge",data!$A:$P,B$12,FALSE))</f>
        <v>-</v>
      </c>
      <c r="C18" s="32" t="str">
        <f>IF(ISERROR(VLOOKUP($A$6&amp;$A18&amp;"Discharge",data!$A:$P,C$12,FALSE)),"-",VLOOKUP($A$6&amp;$A18&amp;"Discharge",data!$A:$P,C$12,FALSE))</f>
        <v>-</v>
      </c>
      <c r="D18" s="32" t="str">
        <f>IF(ISERROR(VLOOKUP($A$6&amp;$A18&amp;"Discharge",data!$A:$P,D$12,FALSE)),"-",VLOOKUP($A$6&amp;$A18&amp;"Discharge",data!$A:$P,D$12,FALSE))</f>
        <v>-</v>
      </c>
      <c r="E18" s="42" t="str">
        <f>IF(ISERROR(VLOOKUP($A$6&amp;$A18&amp;"Discharge",data!$A:$P,E$12,FALSE)),"-",VLOOKUP($A$6&amp;$A18&amp;"Discharge",data!$A:$P,E$12,FALSE))</f>
        <v>-</v>
      </c>
      <c r="F18" s="28"/>
      <c r="G18" s="32" t="str">
        <f>IF(ISERROR(VLOOKUP("Scot"&amp;$A18&amp;"Discharge",data!$A:$P,C$12,FALSE)),"-",VLOOKUP("Scot"&amp;$A18&amp;"Discharge",data!$A:$P,C$12,FALSE))</f>
        <v>-</v>
      </c>
      <c r="H18" s="32" t="str">
        <f>IF(ISERROR(VLOOKUP("Scot"&amp;$A18&amp;"Discharge",data!$A:$P,D$12,FALSE)),"-",VLOOKUP("Scot"&amp;$A18&amp;"Discharge",data!$A:$P,D$12,FALSE))</f>
        <v>-</v>
      </c>
      <c r="I18" s="42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1" t="str">
        <f>IF(ISERROR(VLOOKUP($A$6&amp;$A19&amp;"Discharge",data!$A:$P,B$12,FALSE)),"-",VLOOKUP($A$6&amp;$A19&amp;"Discharge",data!$A:$P,B$12,FALSE))</f>
        <v>-</v>
      </c>
      <c r="C19" s="32" t="str">
        <f>IF(ISERROR(VLOOKUP($A$6&amp;$A19&amp;"Discharge",data!$A:$P,C$12,FALSE)),"-",VLOOKUP($A$6&amp;$A19&amp;"Discharge",data!$A:$P,C$12,FALSE))</f>
        <v>-</v>
      </c>
      <c r="D19" s="32" t="str">
        <f>IF(ISERROR(VLOOKUP($A$6&amp;$A19&amp;"Discharge",data!$A:$P,D$12,FALSE)),"-",VLOOKUP($A$6&amp;$A19&amp;"Discharge",data!$A:$P,D$12,FALSE))</f>
        <v>-</v>
      </c>
      <c r="E19" s="42" t="str">
        <f>IF(ISERROR(VLOOKUP($A$6&amp;$A19&amp;"Discharge",data!$A:$P,E$12,FALSE)),"-",VLOOKUP($A$6&amp;$A19&amp;"Discharge",data!$A:$P,E$12,FALSE))</f>
        <v>-</v>
      </c>
      <c r="F19" s="28"/>
      <c r="G19" s="32" t="str">
        <f>IF(ISERROR(VLOOKUP("Scot"&amp;$A19&amp;"Discharge",data!$A:$P,C$12,FALSE)),"-",VLOOKUP("Scot"&amp;$A19&amp;"Discharge",data!$A:$P,C$12,FALSE))</f>
        <v>-</v>
      </c>
      <c r="H19" s="32" t="str">
        <f>IF(ISERROR(VLOOKUP("Scot"&amp;$A19&amp;"Discharge",data!$A:$P,D$12,FALSE)),"-",VLOOKUP("Scot"&amp;$A19&amp;"Discharge",data!$A:$P,D$12,FALSE))</f>
        <v>-</v>
      </c>
      <c r="I19" s="42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1" t="str">
        <f>IF(ISERROR(VLOOKUP($A$6&amp;$A20&amp;"Discharge",data!$A:$P,B$12,FALSE)),"-",VLOOKUP($A$6&amp;$A20&amp;"Discharge",data!$A:$P,B$12,FALSE))</f>
        <v>-</v>
      </c>
      <c r="C20" s="32" t="str">
        <f>IF(ISERROR(VLOOKUP($A$6&amp;$A20&amp;"Discharge",data!$A:$P,C$12,FALSE)),"-",VLOOKUP($A$6&amp;$A20&amp;"Discharge",data!$A:$P,C$12,FALSE))</f>
        <v>-</v>
      </c>
      <c r="D20" s="32" t="str">
        <f>IF(ISERROR(VLOOKUP($A$6&amp;$A20&amp;"Discharge",data!$A:$P,D$12,FALSE)),"-",VLOOKUP($A$6&amp;$A20&amp;"Discharge",data!$A:$P,D$12,FALSE))</f>
        <v>-</v>
      </c>
      <c r="E20" s="42" t="str">
        <f>IF(ISERROR(VLOOKUP($A$6&amp;$A20&amp;"Discharge",data!$A:$P,E$12,FALSE)),"-",VLOOKUP($A$6&amp;$A20&amp;"Discharge",data!$A:$P,E$12,FALSE))</f>
        <v>-</v>
      </c>
      <c r="F20" s="28"/>
      <c r="G20" s="32" t="str">
        <f>IF(ISERROR(VLOOKUP("Scot"&amp;$A20&amp;"Discharge",data!$A:$P,C$12,FALSE)),"-",VLOOKUP("Scot"&amp;$A20&amp;"Discharge",data!$A:$P,C$12,FALSE))</f>
        <v>-</v>
      </c>
      <c r="H20" s="32" t="str">
        <f>IF(ISERROR(VLOOKUP("Scot"&amp;$A20&amp;"Discharge",data!$A:$P,D$12,FALSE)),"-",VLOOKUP("Scot"&amp;$A20&amp;"Discharge",data!$A:$P,D$12,FALSE))</f>
        <v>-</v>
      </c>
      <c r="I20" s="42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1" t="str">
        <f>IF(ISERROR(VLOOKUP($A$6&amp;$A21&amp;"Discharge",data!$A:$P,B$12,FALSE)),"-",VLOOKUP($A$6&amp;$A21&amp;"Discharge",data!$A:$P,B$12,FALSE))</f>
        <v>-</v>
      </c>
      <c r="C21" s="32" t="str">
        <f>IF(ISERROR(VLOOKUP($A$6&amp;$A21&amp;"Discharge",data!$A:$P,C$12,FALSE)),"-",VLOOKUP($A$6&amp;$A21&amp;"Discharge",data!$A:$P,C$12,FALSE))</f>
        <v>-</v>
      </c>
      <c r="D21" s="32" t="str">
        <f>IF(ISERROR(VLOOKUP($A$6&amp;$A21&amp;"Discharge",data!$A:$P,D$12,FALSE)),"-",VLOOKUP($A$6&amp;$A21&amp;"Discharge",data!$A:$P,D$12,FALSE))</f>
        <v>-</v>
      </c>
      <c r="E21" s="42" t="str">
        <f>IF(ISERROR(VLOOKUP($A$6&amp;$A21&amp;"Discharge",data!$A:$P,E$12,FALSE)),"-",VLOOKUP($A$6&amp;$A21&amp;"Discharge",data!$A:$P,E$12,FALSE))</f>
        <v>-</v>
      </c>
      <c r="F21" s="28"/>
      <c r="G21" s="32" t="str">
        <f>IF(ISERROR(VLOOKUP("Scot"&amp;$A21&amp;"Discharge",data!$A:$P,C$12,FALSE)),"-",VLOOKUP("Scot"&amp;$A21&amp;"Discharge",data!$A:$P,C$12,FALSE))</f>
        <v>-</v>
      </c>
      <c r="H21" s="32" t="str">
        <f>IF(ISERROR(VLOOKUP("Scot"&amp;$A21&amp;"Discharge",data!$A:$P,D$12,FALSE)),"-",VLOOKUP("Scot"&amp;$A21&amp;"Discharge",data!$A:$P,D$12,FALSE))</f>
        <v>-</v>
      </c>
      <c r="I21" s="42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1" t="str">
        <f>IF(ISERROR(VLOOKUP($A$6&amp;$A22&amp;"Discharge",data!$A:$P,B$12,FALSE)),"-",VLOOKUP($A$6&amp;$A22&amp;"Discharge",data!$A:$P,B$12,FALSE))</f>
        <v>-</v>
      </c>
      <c r="C22" s="32" t="str">
        <f>IF(ISERROR(VLOOKUP($A$6&amp;$A22&amp;"Discharge",data!$A:$P,C$12,FALSE)),"-",VLOOKUP($A$6&amp;$A22&amp;"Discharge",data!$A:$P,C$12,FALSE))</f>
        <v>-</v>
      </c>
      <c r="D22" s="32" t="str">
        <f>IF(ISERROR(VLOOKUP($A$6&amp;$A22&amp;"Discharge",data!$A:$P,D$12,FALSE)),"-",VLOOKUP($A$6&amp;$A22&amp;"Discharge",data!$A:$P,D$12,FALSE))</f>
        <v>-</v>
      </c>
      <c r="E22" s="42" t="str">
        <f>IF(ISERROR(VLOOKUP($A$6&amp;$A22&amp;"Discharge",data!$A:$P,E$12,FALSE)),"-",VLOOKUP($A$6&amp;$A22&amp;"Discharge",data!$A:$P,E$12,FALSE))</f>
        <v>-</v>
      </c>
      <c r="F22" s="28"/>
      <c r="G22" s="32" t="str">
        <f>IF(ISERROR(VLOOKUP("Scot"&amp;$A22&amp;"Discharge",data!$A:$P,C$12,FALSE)),"-",VLOOKUP("Scot"&amp;$A22&amp;"Discharge",data!$A:$P,C$12,FALSE))</f>
        <v>-</v>
      </c>
      <c r="H22" s="32" t="str">
        <f>IF(ISERROR(VLOOKUP("Scot"&amp;$A22&amp;"Discharge",data!$A:$P,D$12,FALSE)),"-",VLOOKUP("Scot"&amp;$A22&amp;"Discharge",data!$A:$P,D$12,FALSE))</f>
        <v>-</v>
      </c>
      <c r="I22" s="42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1" t="str">
        <f>IF(ISERROR(VLOOKUP($A$6&amp;$A23&amp;"Discharge",data!$A:$P,B$12,FALSE)),"-",VLOOKUP($A$6&amp;$A23&amp;"Discharge",data!$A:$P,B$12,FALSE))</f>
        <v>-</v>
      </c>
      <c r="C23" s="32" t="str">
        <f>IF(ISERROR(VLOOKUP($A$6&amp;$A23&amp;"Discharge",data!$A:$P,C$12,FALSE)),"-",VLOOKUP($A$6&amp;$A23&amp;"Discharge",data!$A:$P,C$12,FALSE))</f>
        <v>-</v>
      </c>
      <c r="D23" s="32" t="str">
        <f>IF(ISERROR(VLOOKUP($A$6&amp;$A23&amp;"Discharge",data!$A:$P,D$12,FALSE)),"-",VLOOKUP($A$6&amp;$A23&amp;"Discharge",data!$A:$P,D$12,FALSE))</f>
        <v>-</v>
      </c>
      <c r="E23" s="42" t="str">
        <f>IF(ISERROR(VLOOKUP($A$6&amp;$A23&amp;"Discharge",data!$A:$P,E$12,FALSE)),"-",VLOOKUP($A$6&amp;$A23&amp;"Discharge",data!$A:$P,E$12,FALSE))</f>
        <v>-</v>
      </c>
      <c r="F23" s="28"/>
      <c r="G23" s="32" t="str">
        <f>IF(ISERROR(VLOOKUP("Scot"&amp;$A23&amp;"Discharge",data!$A:$P,C$12,FALSE)),"-",VLOOKUP("Scot"&amp;$A23&amp;"Discharge",data!$A:$P,C$12,FALSE))</f>
        <v>-</v>
      </c>
      <c r="H23" s="32" t="str">
        <f>IF(ISERROR(VLOOKUP("Scot"&amp;$A23&amp;"Discharge",data!$A:$P,D$12,FALSE)),"-",VLOOKUP("Scot"&amp;$A23&amp;"Discharge",data!$A:$P,D$12,FALSE))</f>
        <v>-</v>
      </c>
      <c r="I23" s="42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1" t="str">
        <f>IF(ISERROR(VLOOKUP($A$6&amp;$A24&amp;"Discharge",data!$A:$P,B$12,FALSE)),"-",VLOOKUP($A$6&amp;$A24&amp;"Discharge",data!$A:$P,B$12,FALSE))</f>
        <v>-</v>
      </c>
      <c r="C24" s="32" t="str">
        <f>IF(ISERROR(VLOOKUP($A$6&amp;$A24&amp;"Discharge",data!$A:$P,C$12,FALSE)),"-",VLOOKUP($A$6&amp;$A24&amp;"Discharge",data!$A:$P,C$12,FALSE))</f>
        <v>-</v>
      </c>
      <c r="D24" s="32" t="str">
        <f>IF(ISERROR(VLOOKUP($A$6&amp;$A24&amp;"Discharge",data!$A:$P,D$12,FALSE)),"-",VLOOKUP($A$6&amp;$A24&amp;"Discharge",data!$A:$P,D$12,FALSE))</f>
        <v>-</v>
      </c>
      <c r="E24" s="42" t="str">
        <f>IF(ISERROR(VLOOKUP($A$6&amp;$A24&amp;"Discharge",data!$A:$P,E$12,FALSE)),"-",VLOOKUP($A$6&amp;$A24&amp;"Discharge",data!$A:$P,E$12,FALSE))</f>
        <v>-</v>
      </c>
      <c r="F24" s="28"/>
      <c r="G24" s="32" t="str">
        <f>IF(ISERROR(VLOOKUP("Scot"&amp;$A24&amp;"Discharge",data!$A:$P,C$12,FALSE)),"-",VLOOKUP("Scot"&amp;$A24&amp;"Discharge",data!$A:$P,C$12,FALSE))</f>
        <v>-</v>
      </c>
      <c r="H24" s="32" t="str">
        <f>IF(ISERROR(VLOOKUP("Scot"&amp;$A24&amp;"Discharge",data!$A:$P,D$12,FALSE)),"-",VLOOKUP("Scot"&amp;$A24&amp;"Discharge",data!$A:$P,D$12,FALSE))</f>
        <v>-</v>
      </c>
      <c r="I24" s="42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1" t="str">
        <f>IF(ISERROR(VLOOKUP($A$6&amp;$A25&amp;"Discharge",data!$A:$P,B$12,FALSE)),"-",VLOOKUP($A$6&amp;$A25&amp;"Discharge",data!$A:$P,B$12,FALSE))</f>
        <v>-</v>
      </c>
      <c r="C25" s="32" t="str">
        <f>IF(ISERROR(VLOOKUP($A$6&amp;$A25&amp;"Discharge",data!$A:$P,C$12,FALSE)),"-",VLOOKUP($A$6&amp;$A25&amp;"Discharge",data!$A:$P,C$12,FALSE))</f>
        <v>-</v>
      </c>
      <c r="D25" s="32" t="str">
        <f>IF(ISERROR(VLOOKUP($A$6&amp;$A25&amp;"Discharge",data!$A:$P,D$12,FALSE)),"-",VLOOKUP($A$6&amp;$A25&amp;"Discharge",data!$A:$P,D$12,FALSE))</f>
        <v>-</v>
      </c>
      <c r="E25" s="42" t="str">
        <f>IF(ISERROR(VLOOKUP($A$6&amp;$A25&amp;"Discharge",data!$A:$P,E$12,FALSE)),"-",VLOOKUP($A$6&amp;$A25&amp;"Discharge",data!$A:$P,E$12,FALSE))</f>
        <v>-</v>
      </c>
      <c r="F25" s="28"/>
      <c r="G25" s="32" t="str">
        <f>IF(ISERROR(VLOOKUP("Scot"&amp;$A25&amp;"Discharge",data!$A:$P,C$12,FALSE)),"-",VLOOKUP("Scot"&amp;$A25&amp;"Discharge",data!$A:$P,C$12,FALSE))</f>
        <v>-</v>
      </c>
      <c r="H25" s="32" t="str">
        <f>IF(ISERROR(VLOOKUP("Scot"&amp;$A25&amp;"Discharge",data!$A:$P,D$12,FALSE)),"-",VLOOKUP("Scot"&amp;$A25&amp;"Discharge",data!$A:$P,D$12,FALSE))</f>
        <v>-</v>
      </c>
      <c r="I25" s="42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1" t="str">
        <f>IF(ISERROR(VLOOKUP($A$6&amp;$A26&amp;"Discharge",data!$A:$P,B$12,FALSE)),"-",VLOOKUP($A$6&amp;$A26&amp;"Discharge",data!$A:$P,B$12,FALSE))</f>
        <v>-</v>
      </c>
      <c r="C26" s="32" t="str">
        <f>IF(ISERROR(VLOOKUP($A$6&amp;$A26&amp;"Discharge",data!$A:$P,C$12,FALSE)),"-",VLOOKUP($A$6&amp;$A26&amp;"Discharge",data!$A:$P,C$12,FALSE))</f>
        <v>-</v>
      </c>
      <c r="D26" s="32" t="str">
        <f>IF(ISERROR(VLOOKUP($A$6&amp;$A26&amp;"Discharge",data!$A:$P,D$12,FALSE)),"-",VLOOKUP($A$6&amp;$A26&amp;"Discharge",data!$A:$P,D$12,FALSE))</f>
        <v>-</v>
      </c>
      <c r="E26" s="42" t="str">
        <f>IF(ISERROR(VLOOKUP($A$6&amp;$A26&amp;"Discharge",data!$A:$P,E$12,FALSE)),"-",VLOOKUP($A$6&amp;$A26&amp;"Discharge",data!$A:$P,E$12,FALSE))</f>
        <v>-</v>
      </c>
      <c r="F26" s="28"/>
      <c r="G26" s="32" t="str">
        <f>IF(ISERROR(VLOOKUP("Scot"&amp;$A26&amp;"Discharge",data!$A:$P,C$12,FALSE)),"-",VLOOKUP("Scot"&amp;$A26&amp;"Discharge",data!$A:$P,C$12,FALSE))</f>
        <v>-</v>
      </c>
      <c r="H26" s="32" t="str">
        <f>IF(ISERROR(VLOOKUP("Scot"&amp;$A26&amp;"Discharge",data!$A:$P,D$12,FALSE)),"-",VLOOKUP("Scot"&amp;$A26&amp;"Discharge",data!$A:$P,D$12,FALSE))</f>
        <v>-</v>
      </c>
      <c r="I26" s="42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1" t="str">
        <f>IF(ISERROR(VLOOKUP($A$6&amp;$A27&amp;"Discharge",data!$A:$P,B$12,FALSE)),"-",VLOOKUP($A$6&amp;$A27&amp;"Discharge",data!$A:$P,B$12,FALSE))</f>
        <v>-</v>
      </c>
      <c r="C27" s="32" t="str">
        <f>IF(ISERROR(VLOOKUP($A$6&amp;$A27&amp;"Discharge",data!$A:$P,C$12,FALSE)),"-",VLOOKUP($A$6&amp;$A27&amp;"Discharge",data!$A:$P,C$12,FALSE))</f>
        <v>-</v>
      </c>
      <c r="D27" s="32" t="str">
        <f>IF(ISERROR(VLOOKUP($A$6&amp;$A27&amp;"Discharge",data!$A:$P,D$12,FALSE)),"-",VLOOKUP($A$6&amp;$A27&amp;"Discharge",data!$A:$P,D$12,FALSE))</f>
        <v>-</v>
      </c>
      <c r="E27" s="42" t="str">
        <f>IF(ISERROR(VLOOKUP($A$6&amp;$A27&amp;"Discharge",data!$A:$P,E$12,FALSE)),"-",VLOOKUP($A$6&amp;$A27&amp;"Discharge",data!$A:$P,E$12,FALSE))</f>
        <v>-</v>
      </c>
      <c r="F27" s="28"/>
      <c r="G27" s="32" t="str">
        <f>IF(ISERROR(VLOOKUP("Scot"&amp;$A27&amp;"Discharge",data!$A:$P,C$12,FALSE)),"-",VLOOKUP("Scot"&amp;$A27&amp;"Discharge",data!$A:$P,C$12,FALSE))</f>
        <v>-</v>
      </c>
      <c r="H27" s="32" t="str">
        <f>IF(ISERROR(VLOOKUP("Scot"&amp;$A27&amp;"Discharge",data!$A:$P,D$12,FALSE)),"-",VLOOKUP("Scot"&amp;$A27&amp;"Discharge",data!$A:$P,D$12,FALSE))</f>
        <v>-</v>
      </c>
      <c r="I27" s="42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1" t="str">
        <f>IF(ISERROR(VLOOKUP($A$6&amp;$A28&amp;"Discharge",data!$A:$P,B$12,FALSE)),"-",VLOOKUP($A$6&amp;$A28&amp;"Discharge",data!$A:$P,B$12,FALSE))</f>
        <v>-</v>
      </c>
      <c r="C28" s="32" t="str">
        <f>IF(ISERROR(VLOOKUP($A$6&amp;$A28&amp;"Discharge",data!$A:$P,C$12,FALSE)),"-",VLOOKUP($A$6&amp;$A28&amp;"Discharge",data!$A:$P,C$12,FALSE))</f>
        <v>-</v>
      </c>
      <c r="D28" s="32" t="str">
        <f>IF(ISERROR(VLOOKUP($A$6&amp;$A28&amp;"Discharge",data!$A:$P,D$12,FALSE)),"-",VLOOKUP($A$6&amp;$A28&amp;"Discharge",data!$A:$P,D$12,FALSE))</f>
        <v>-</v>
      </c>
      <c r="E28" s="42" t="str">
        <f>IF(ISERROR(VLOOKUP($A$6&amp;$A28&amp;"Discharge",data!$A:$P,E$12,FALSE)),"-",VLOOKUP($A$6&amp;$A28&amp;"Discharge",data!$A:$P,E$12,FALSE))</f>
        <v>-</v>
      </c>
      <c r="F28" s="28"/>
      <c r="G28" s="32" t="str">
        <f>IF(ISERROR(VLOOKUP("Scot"&amp;$A28&amp;"Discharge",data!$A:$P,C$12,FALSE)),"-",VLOOKUP("Scot"&amp;$A28&amp;"Discharge",data!$A:$P,C$12,FALSE))</f>
        <v>-</v>
      </c>
      <c r="H28" s="32" t="str">
        <f>IF(ISERROR(VLOOKUP("Scot"&amp;$A28&amp;"Discharge",data!$A:$P,D$12,FALSE)),"-",VLOOKUP("Scot"&amp;$A28&amp;"Discharge",data!$A:$P,D$12,FALSE))</f>
        <v>-</v>
      </c>
      <c r="I28" s="42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1" t="str">
        <f>IF(ISERROR(VLOOKUP($A$6&amp;$A29&amp;"Discharge",data!$A:$P,B$12,FALSE)),"-",VLOOKUP($A$6&amp;$A29&amp;"Discharge",data!$A:$P,B$12,FALSE))</f>
        <v>-</v>
      </c>
      <c r="C29" s="32" t="str">
        <f>IF(ISERROR(VLOOKUP($A$6&amp;$A29&amp;"Discharge",data!$A:$P,C$12,FALSE)),"-",VLOOKUP($A$6&amp;$A29&amp;"Discharge",data!$A:$P,C$12,FALSE))</f>
        <v>-</v>
      </c>
      <c r="D29" s="32" t="str">
        <f>IF(ISERROR(VLOOKUP($A$6&amp;$A29&amp;"Discharge",data!$A:$P,D$12,FALSE)),"-",VLOOKUP($A$6&amp;$A29&amp;"Discharge",data!$A:$P,D$12,FALSE))</f>
        <v>-</v>
      </c>
      <c r="E29" s="42" t="str">
        <f>IF(ISERROR(VLOOKUP($A$6&amp;$A29&amp;"Discharge",data!$A:$P,E$12,FALSE)),"-",VLOOKUP($A$6&amp;$A29&amp;"Discharge",data!$A:$P,E$12,FALSE))</f>
        <v>-</v>
      </c>
      <c r="F29" s="28"/>
      <c r="G29" s="32" t="str">
        <f>IF(ISERROR(VLOOKUP("Scot"&amp;$A29&amp;"Discharge",data!$A:$P,C$12,FALSE)),"-",VLOOKUP("Scot"&amp;$A29&amp;"Discharge",data!$A:$P,C$12,FALSE))</f>
        <v>-</v>
      </c>
      <c r="H29" s="32" t="str">
        <f>IF(ISERROR(VLOOKUP("Scot"&amp;$A29&amp;"Discharge",data!$A:$P,D$12,FALSE)),"-",VLOOKUP("Scot"&amp;$A29&amp;"Discharge",data!$A:$P,D$12,FALSE))</f>
        <v>-</v>
      </c>
      <c r="I29" s="42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1" t="str">
        <f>IF(ISERROR(VLOOKUP($A$6&amp;$A30&amp;"Discharge",data!$A:$P,B$12,FALSE)),"-",VLOOKUP($A$6&amp;$A30&amp;"Discharge",data!$A:$P,B$12,FALSE))</f>
        <v>-</v>
      </c>
      <c r="C30" s="32" t="str">
        <f>IF(ISERROR(VLOOKUP($A$6&amp;$A30&amp;"Discharge",data!$A:$P,C$12,FALSE)),"-",VLOOKUP($A$6&amp;$A30&amp;"Discharge",data!$A:$P,C$12,FALSE))</f>
        <v>-</v>
      </c>
      <c r="D30" s="32" t="str">
        <f>IF(ISERROR(VLOOKUP($A$6&amp;$A30&amp;"Discharge",data!$A:$P,D$12,FALSE)),"-",VLOOKUP($A$6&amp;$A30&amp;"Discharge",data!$A:$P,D$12,FALSE))</f>
        <v>-</v>
      </c>
      <c r="E30" s="42" t="str">
        <f>IF(ISERROR(VLOOKUP($A$6&amp;$A30&amp;"Discharge",data!$A:$P,E$12,FALSE)),"-",VLOOKUP($A$6&amp;$A30&amp;"Discharge",data!$A:$P,E$12,FALSE))</f>
        <v>-</v>
      </c>
      <c r="F30" s="28"/>
      <c r="G30" s="32" t="str">
        <f>IF(ISERROR(VLOOKUP("Scot"&amp;$A30&amp;"Discharge",data!$A:$P,C$12,FALSE)),"-",VLOOKUP("Scot"&amp;$A30&amp;"Discharge",data!$A:$P,C$12,FALSE))</f>
        <v>-</v>
      </c>
      <c r="H30" s="32" t="str">
        <f>IF(ISERROR(VLOOKUP("Scot"&amp;$A30&amp;"Discharge",data!$A:$P,D$12,FALSE)),"-",VLOOKUP("Scot"&amp;$A30&amp;"Discharge",data!$A:$P,D$12,FALSE))</f>
        <v>-</v>
      </c>
      <c r="I30" s="42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1" t="str">
        <f>IF(ISERROR(VLOOKUP($A$6&amp;$A31&amp;"Discharge",data!$A:$P,B$12,FALSE)),"-",VLOOKUP($A$6&amp;$A31&amp;"Discharge",data!$A:$P,B$12,FALSE))</f>
        <v>-</v>
      </c>
      <c r="C31" s="32" t="str">
        <f>IF(ISERROR(VLOOKUP($A$6&amp;$A31&amp;"Discharge",data!$A:$P,C$12,FALSE)),"-",VLOOKUP($A$6&amp;$A31&amp;"Discharge",data!$A:$P,C$12,FALSE))</f>
        <v>-</v>
      </c>
      <c r="D31" s="32" t="str">
        <f>IF(ISERROR(VLOOKUP($A$6&amp;$A31&amp;"Discharge",data!$A:$P,D$12,FALSE)),"-",VLOOKUP($A$6&amp;$A31&amp;"Discharge",data!$A:$P,D$12,FALSE))</f>
        <v>-</v>
      </c>
      <c r="E31" s="42" t="str">
        <f>IF(ISERROR(VLOOKUP($A$6&amp;$A31&amp;"Discharge",data!$A:$P,E$12,FALSE)),"-",VLOOKUP($A$6&amp;$A31&amp;"Discharge",data!$A:$P,E$12,FALSE))</f>
        <v>-</v>
      </c>
      <c r="F31" s="28"/>
      <c r="G31" s="32" t="str">
        <f>IF(ISERROR(VLOOKUP("Scot"&amp;$A31&amp;"Discharge",data!$A:$P,C$12,FALSE)),"-",VLOOKUP("Scot"&amp;$A31&amp;"Discharge",data!$A:$P,C$12,FALSE))</f>
        <v>-</v>
      </c>
      <c r="H31" s="32" t="str">
        <f>IF(ISERROR(VLOOKUP("Scot"&amp;$A31&amp;"Discharge",data!$A:$P,D$12,FALSE)),"-",VLOOKUP("Scot"&amp;$A31&amp;"Discharge",data!$A:$P,D$12,FALSE))</f>
        <v>-</v>
      </c>
      <c r="I31" s="42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1" t="str">
        <f>IF(ISERROR(VLOOKUP($A$6&amp;$A32&amp;"Discharge",data!$A:$P,B$12,FALSE)),"-",VLOOKUP($A$6&amp;$A32&amp;"Discharge",data!$A:$P,B$12,FALSE))&amp;"p"</f>
        <v>-p</v>
      </c>
      <c r="C32" s="32" t="str">
        <f>IF(ISERROR(VLOOKUP($A$6&amp;$A32&amp;"Discharge",data!$A:$P,C$12,FALSE)),"-",VLOOKUP($A$6&amp;$A32&amp;"Discharge",data!$A:$P,C$12,FALSE))</f>
        <v>-</v>
      </c>
      <c r="D32" s="32" t="str">
        <f>IF(ISERROR(VLOOKUP($A$6&amp;$A32&amp;"Discharge",data!$A:$P,D$12,FALSE)),"-",VLOOKUP($A$6&amp;$A32&amp;"Discharge",data!$A:$P,D$12,FALSE))</f>
        <v>-</v>
      </c>
      <c r="E32" s="42" t="str">
        <f>IF(ISERROR(VLOOKUP($A$6&amp;$A32&amp;"Discharge",data!$A:$P,E$12,FALSE)),"-",VLOOKUP($A$6&amp;$A32&amp;"Discharge",data!$A:$P,E$12,FALSE))</f>
        <v>-</v>
      </c>
      <c r="F32" s="28"/>
      <c r="G32" s="32" t="str">
        <f>IF(ISERROR(VLOOKUP("Scot"&amp;$A32&amp;"Discharge",data!$A:$P,C$12,FALSE)),"-",VLOOKUP("Scot"&amp;$A32&amp;"Discharge",data!$A:$P,C$12,FALSE))</f>
        <v>-</v>
      </c>
      <c r="H32" s="32" t="str">
        <f>IF(ISERROR(VLOOKUP("Scot"&amp;$A32&amp;"Discharge",data!$A:$P,D$12,FALSE)),"-",VLOOKUP("Scot"&amp;$A32&amp;"Discharge",data!$A:$P,D$12,FALSE))</f>
        <v>-</v>
      </c>
      <c r="I32" s="42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45</v>
      </c>
    </row>
    <row r="35" spans="1:31" x14ac:dyDescent="0.25">
      <c r="A35" s="39"/>
      <c r="B35" s="1" t="str">
        <f>"for individual hospitals as of " &amp; TEXT(data!$M$2,"DD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42</v>
      </c>
    </row>
    <row r="38" spans="1:31" s="11" customFormat="1" x14ac:dyDescent="0.25">
      <c r="A38" s="38"/>
      <c r="B38" s="13" t="s">
        <v>43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/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tabSelected="1" zoomScaleNormal="100" workbookViewId="0">
      <selection activeCell="L7" sqref="L7"/>
    </sheetView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37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39</v>
      </c>
      <c r="B5" s="45"/>
      <c r="C5" s="45"/>
      <c r="D5" s="45"/>
      <c r="E5" s="45"/>
      <c r="F5" s="45"/>
      <c r="G5" s="45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34</v>
      </c>
      <c r="F7" s="27"/>
    </row>
    <row r="8" spans="1:29" x14ac:dyDescent="0.25">
      <c r="A8" s="7" t="s">
        <v>36</v>
      </c>
    </row>
    <row r="9" spans="1:29" x14ac:dyDescent="0.25">
      <c r="A9" s="7"/>
    </row>
    <row r="10" spans="1:29" ht="19.5" customHeight="1" x14ac:dyDescent="0.2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42.75" customHeight="1" x14ac:dyDescent="0.25">
      <c r="B11" s="20"/>
      <c r="C11" s="21" t="s">
        <v>38</v>
      </c>
      <c r="D11" s="21" t="s">
        <v>46</v>
      </c>
      <c r="E11" s="28"/>
      <c r="F11" s="21" t="s">
        <v>38</v>
      </c>
      <c r="G11" s="21" t="s">
        <v>46</v>
      </c>
    </row>
    <row r="12" spans="1:29" s="14" customFormat="1" ht="5.25" customHeight="1" x14ac:dyDescent="0.2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1" t="str">
        <f>IF(ISERROR(VLOOKUP($A$6&amp;$A13&amp;"Population",data!$A:$P,B$12,FALSE)),"-",VLOOKUP($A$6&amp;$A13&amp;"Population",data!$A:$P,B$12,FALSE))</f>
        <v>-</v>
      </c>
      <c r="C13" s="32" t="str">
        <f>IF(ISERROR(VLOOKUP($A$6&amp;$A13&amp;"Population",data!$A:$P,C$12,FALSE)),"-",VLOOKUP($A$6&amp;$A13&amp;"Population",data!$A:$P,C$12,FALSE))</f>
        <v>-</v>
      </c>
      <c r="D13" s="42" t="str">
        <f>IF(ISERROR(VLOOKUP($A$6&amp;$A13&amp;"Population",data!$A:$P,D$12,FALSE)),"-",VLOOKUP($A$6&amp;$A13&amp;"Population",data!$A:$P,D$12,FALSE))</f>
        <v>-</v>
      </c>
      <c r="E13" s="28"/>
      <c r="F13" s="32" t="str">
        <f>IF(ISERROR(VLOOKUP("Scot"&amp;$A13&amp;"Population",data!$A:$P,C$12,FALSE)),"-",VLOOKUP("Scot"&amp;$A13&amp;"Population",data!$A:$P,C$12,FALSE))</f>
        <v>-</v>
      </c>
      <c r="G13" s="42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1" t="str">
        <f>IF(ISERROR(VLOOKUP($A$6&amp;$A14&amp;"Population",data!$A:$P,B$12,FALSE)),"-",VLOOKUP($A$6&amp;$A14&amp;"Population",data!$A:$P,B$12,FALSE))</f>
        <v>-</v>
      </c>
      <c r="C14" s="32" t="str">
        <f>IF(ISERROR(VLOOKUP($A$6&amp;$A14&amp;"Population",data!$A:$P,C$12,FALSE)),"-",VLOOKUP($A$6&amp;$A14&amp;"Population",data!$A:$P,C$12,FALSE))</f>
        <v>-</v>
      </c>
      <c r="D14" s="42" t="str">
        <f>IF(ISERROR(VLOOKUP($A$6&amp;$A14&amp;"Population",data!$A:$P,D$12,FALSE)),"-",VLOOKUP($A$6&amp;$A14&amp;"Population",data!$A:$P,D$12,FALSE))</f>
        <v>-</v>
      </c>
      <c r="E14" s="28"/>
      <c r="F14" s="32" t="str">
        <f>IF(ISERROR(VLOOKUP("Scot"&amp;$A14&amp;"Population",data!$A:$P,C$12,FALSE)),"-",VLOOKUP("Scot"&amp;$A14&amp;"Population",data!$A:$P,C$12,FALSE))</f>
        <v>-</v>
      </c>
      <c r="G14" s="42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1" t="str">
        <f>IF(ISERROR(VLOOKUP($A$6&amp;$A15&amp;"Population",data!$A:$P,B$12,FALSE)),"-",VLOOKUP($A$6&amp;$A15&amp;"Population",data!$A:$P,B$12,FALSE))</f>
        <v>-</v>
      </c>
      <c r="C15" s="32" t="str">
        <f>IF(ISERROR(VLOOKUP($A$6&amp;$A15&amp;"Population",data!$A:$P,C$12,FALSE)),"-",VLOOKUP($A$6&amp;$A15&amp;"Population",data!$A:$P,C$12,FALSE))</f>
        <v>-</v>
      </c>
      <c r="D15" s="42" t="str">
        <f>IF(ISERROR(VLOOKUP($A$6&amp;$A15&amp;"Population",data!$A:$P,D$12,FALSE)),"-",VLOOKUP($A$6&amp;$A15&amp;"Population",data!$A:$P,D$12,FALSE))</f>
        <v>-</v>
      </c>
      <c r="E15" s="28"/>
      <c r="F15" s="32" t="str">
        <f>IF(ISERROR(VLOOKUP("Scot"&amp;$A15&amp;"Population",data!$A:$P,C$12,FALSE)),"-",VLOOKUP("Scot"&amp;$A15&amp;"Population",data!$A:$P,C$12,FALSE))</f>
        <v>-</v>
      </c>
      <c r="G15" s="42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1" t="str">
        <f>IF(ISERROR(VLOOKUP($A$6&amp;$A16&amp;"Population",data!$A:$P,B$12,FALSE)),"-",VLOOKUP($A$6&amp;$A16&amp;"Population",data!$A:$P,B$12,FALSE))</f>
        <v>-</v>
      </c>
      <c r="C16" s="32" t="str">
        <f>IF(ISERROR(VLOOKUP($A$6&amp;$A16&amp;"Population",data!$A:$P,C$12,FALSE)),"-",VLOOKUP($A$6&amp;$A16&amp;"Population",data!$A:$P,C$12,FALSE))</f>
        <v>-</v>
      </c>
      <c r="D16" s="42" t="str">
        <f>IF(ISERROR(VLOOKUP($A$6&amp;$A16&amp;"Population",data!$A:$P,D$12,FALSE)),"-",VLOOKUP($A$6&amp;$A16&amp;"Population",data!$A:$P,D$12,FALSE))</f>
        <v>-</v>
      </c>
      <c r="E16" s="28"/>
      <c r="F16" s="32" t="str">
        <f>IF(ISERROR(VLOOKUP("Scot"&amp;$A16&amp;"Population",data!$A:$P,C$12,FALSE)),"-",VLOOKUP("Scot"&amp;$A16&amp;"Population",data!$A:$P,C$12,FALSE))</f>
        <v>-</v>
      </c>
      <c r="G16" s="42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1" t="str">
        <f>IF(ISERROR(VLOOKUP($A$6&amp;$A17&amp;"Population",data!$A:$P,B$12,FALSE)),"-",VLOOKUP($A$6&amp;$A17&amp;"Population",data!$A:$P,B$12,FALSE))</f>
        <v>-</v>
      </c>
      <c r="C17" s="32" t="str">
        <f>IF(ISERROR(VLOOKUP($A$6&amp;$A17&amp;"Population",data!$A:$P,C$12,FALSE)),"-",VLOOKUP($A$6&amp;$A17&amp;"Population",data!$A:$P,C$12,FALSE))</f>
        <v>-</v>
      </c>
      <c r="D17" s="42" t="str">
        <f>IF(ISERROR(VLOOKUP($A$6&amp;$A17&amp;"Population",data!$A:$P,D$12,FALSE)),"-",VLOOKUP($A$6&amp;$A17&amp;"Population",data!$A:$P,D$12,FALSE))</f>
        <v>-</v>
      </c>
      <c r="E17" s="28"/>
      <c r="F17" s="32" t="str">
        <f>IF(ISERROR(VLOOKUP("Scot"&amp;$A17&amp;"Population",data!$A:$P,C$12,FALSE)),"-",VLOOKUP("Scot"&amp;$A17&amp;"Population",data!$A:$P,C$12,FALSE))</f>
        <v>-</v>
      </c>
      <c r="G17" s="42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1" t="str">
        <f>IF(ISERROR(VLOOKUP($A$6&amp;$A18&amp;"Population",data!$A:$P,B$12,FALSE)),"-",VLOOKUP($A$6&amp;$A18&amp;"Population",data!$A:$P,B$12,FALSE))</f>
        <v>-</v>
      </c>
      <c r="C18" s="32" t="str">
        <f>IF(ISERROR(VLOOKUP($A$6&amp;$A18&amp;"Population",data!$A:$P,C$12,FALSE)),"-",VLOOKUP($A$6&amp;$A18&amp;"Population",data!$A:$P,C$12,FALSE))</f>
        <v>-</v>
      </c>
      <c r="D18" s="42" t="str">
        <f>IF(ISERROR(VLOOKUP($A$6&amp;$A18&amp;"Population",data!$A:$P,D$12,FALSE)),"-",VLOOKUP($A$6&amp;$A18&amp;"Population",data!$A:$P,D$12,FALSE))</f>
        <v>-</v>
      </c>
      <c r="E18" s="28"/>
      <c r="F18" s="32" t="str">
        <f>IF(ISERROR(VLOOKUP("Scot"&amp;$A18&amp;"Population",data!$A:$P,C$12,FALSE)),"-",VLOOKUP("Scot"&amp;$A18&amp;"Population",data!$A:$P,C$12,FALSE))</f>
        <v>-</v>
      </c>
      <c r="G18" s="42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1" t="str">
        <f>IF(ISERROR(VLOOKUP($A$6&amp;$A19&amp;"Population",data!$A:$P,B$12,FALSE)),"-",VLOOKUP($A$6&amp;$A19&amp;"Population",data!$A:$P,B$12,FALSE))</f>
        <v>-</v>
      </c>
      <c r="C19" s="32" t="str">
        <f>IF(ISERROR(VLOOKUP($A$6&amp;$A19&amp;"Population",data!$A:$P,C$12,FALSE)),"-",VLOOKUP($A$6&amp;$A19&amp;"Population",data!$A:$P,C$12,FALSE))</f>
        <v>-</v>
      </c>
      <c r="D19" s="42" t="str">
        <f>IF(ISERROR(VLOOKUP($A$6&amp;$A19&amp;"Population",data!$A:$P,D$12,FALSE)),"-",VLOOKUP($A$6&amp;$A19&amp;"Population",data!$A:$P,D$12,FALSE))</f>
        <v>-</v>
      </c>
      <c r="E19" s="28"/>
      <c r="F19" s="32" t="str">
        <f>IF(ISERROR(VLOOKUP("Scot"&amp;$A19&amp;"Population",data!$A:$P,C$12,FALSE)),"-",VLOOKUP("Scot"&amp;$A19&amp;"Population",data!$A:$P,C$12,FALSE))</f>
        <v>-</v>
      </c>
      <c r="G19" s="42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1" t="str">
        <f>IF(ISERROR(VLOOKUP($A$6&amp;$A20&amp;"Population",data!$A:$P,B$12,FALSE)),"-",VLOOKUP($A$6&amp;$A20&amp;"Population",data!$A:$P,B$12,FALSE))</f>
        <v>-</v>
      </c>
      <c r="C20" s="32" t="str">
        <f>IF(ISERROR(VLOOKUP($A$6&amp;$A20&amp;"Population",data!$A:$P,C$12,FALSE)),"-",VLOOKUP($A$6&amp;$A20&amp;"Population",data!$A:$P,C$12,FALSE))</f>
        <v>-</v>
      </c>
      <c r="D20" s="42" t="str">
        <f>IF(ISERROR(VLOOKUP($A$6&amp;$A20&amp;"Population",data!$A:$P,D$12,FALSE)),"-",VLOOKUP($A$6&amp;$A20&amp;"Population",data!$A:$P,D$12,FALSE))</f>
        <v>-</v>
      </c>
      <c r="E20" s="28"/>
      <c r="F20" s="32" t="str">
        <f>IF(ISERROR(VLOOKUP("Scot"&amp;$A20&amp;"Population",data!$A:$P,C$12,FALSE)),"-",VLOOKUP("Scot"&amp;$A20&amp;"Population",data!$A:$P,C$12,FALSE))</f>
        <v>-</v>
      </c>
      <c r="G20" s="42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1" t="str">
        <f>IF(ISERROR(VLOOKUP($A$6&amp;$A21&amp;"Population",data!$A:$P,B$12,FALSE)),"-",VLOOKUP($A$6&amp;$A21&amp;"Population",data!$A:$P,B$12,FALSE))</f>
        <v>-</v>
      </c>
      <c r="C21" s="32" t="str">
        <f>IF(ISERROR(VLOOKUP($A$6&amp;$A21&amp;"Population",data!$A:$P,C$12,FALSE)),"-",VLOOKUP($A$6&amp;$A21&amp;"Population",data!$A:$P,C$12,FALSE))</f>
        <v>-</v>
      </c>
      <c r="D21" s="42" t="str">
        <f>IF(ISERROR(VLOOKUP($A$6&amp;$A21&amp;"Population",data!$A:$P,D$12,FALSE)),"-",VLOOKUP($A$6&amp;$A21&amp;"Population",data!$A:$P,D$12,FALSE))</f>
        <v>-</v>
      </c>
      <c r="E21" s="28"/>
      <c r="F21" s="32" t="str">
        <f>IF(ISERROR(VLOOKUP("Scot"&amp;$A21&amp;"Population",data!$A:$P,C$12,FALSE)),"-",VLOOKUP("Scot"&amp;$A21&amp;"Population",data!$A:$P,C$12,FALSE))</f>
        <v>-</v>
      </c>
      <c r="G21" s="42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1" t="str">
        <f>IF(ISERROR(VLOOKUP($A$6&amp;$A22&amp;"Population",data!$A:$P,B$12,FALSE)),"-",VLOOKUP($A$6&amp;$A22&amp;"Population",data!$A:$P,B$12,FALSE))</f>
        <v>-</v>
      </c>
      <c r="C22" s="32" t="str">
        <f>IF(ISERROR(VLOOKUP($A$6&amp;$A22&amp;"Population",data!$A:$P,C$12,FALSE)),"-",VLOOKUP($A$6&amp;$A22&amp;"Population",data!$A:$P,C$12,FALSE))</f>
        <v>-</v>
      </c>
      <c r="D22" s="42" t="str">
        <f>IF(ISERROR(VLOOKUP($A$6&amp;$A22&amp;"Population",data!$A:$P,D$12,FALSE)),"-",VLOOKUP($A$6&amp;$A22&amp;"Population",data!$A:$P,D$12,FALSE))</f>
        <v>-</v>
      </c>
      <c r="E22" s="28"/>
      <c r="F22" s="32" t="str">
        <f>IF(ISERROR(VLOOKUP("Scot"&amp;$A22&amp;"Population",data!$A:$P,C$12,FALSE)),"-",VLOOKUP("Scot"&amp;$A22&amp;"Population",data!$A:$P,C$12,FALSE))</f>
        <v>-</v>
      </c>
      <c r="G22" s="42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1" t="str">
        <f>IF(ISERROR(VLOOKUP($A$6&amp;$A23&amp;"Population",data!$A:$P,B$12,FALSE)),"-",VLOOKUP($A$6&amp;$A23&amp;"Population",data!$A:$P,B$12,FALSE))</f>
        <v>-</v>
      </c>
      <c r="C23" s="32" t="str">
        <f>IF(ISERROR(VLOOKUP($A$6&amp;$A23&amp;"Population",data!$A:$P,C$12,FALSE)),"-",VLOOKUP($A$6&amp;$A23&amp;"Population",data!$A:$P,C$12,FALSE))</f>
        <v>-</v>
      </c>
      <c r="D23" s="42" t="str">
        <f>IF(ISERROR(VLOOKUP($A$6&amp;$A23&amp;"Population",data!$A:$P,D$12,FALSE)),"-",VLOOKUP($A$6&amp;$A23&amp;"Population",data!$A:$P,D$12,FALSE))</f>
        <v>-</v>
      </c>
      <c r="E23" s="28"/>
      <c r="F23" s="32" t="str">
        <f>IF(ISERROR(VLOOKUP("Scot"&amp;$A23&amp;"Population",data!$A:$P,C$12,FALSE)),"-",VLOOKUP("Scot"&amp;$A23&amp;"Population",data!$A:$P,C$12,FALSE))</f>
        <v>-</v>
      </c>
      <c r="G23" s="42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1" t="str">
        <f>IF(ISERROR(VLOOKUP($A$6&amp;$A24&amp;"Population",data!$A:$P,B$12,FALSE)),"-",VLOOKUP($A$6&amp;$A24&amp;"Population",data!$A:$P,B$12,FALSE))</f>
        <v>-</v>
      </c>
      <c r="C24" s="32" t="str">
        <f>IF(ISERROR(VLOOKUP($A$6&amp;$A24&amp;"Population",data!$A:$P,C$12,FALSE)),"-",VLOOKUP($A$6&amp;$A24&amp;"Population",data!$A:$P,C$12,FALSE))</f>
        <v>-</v>
      </c>
      <c r="D24" s="42" t="str">
        <f>IF(ISERROR(VLOOKUP($A$6&amp;$A24&amp;"Population",data!$A:$P,D$12,FALSE)),"-",VLOOKUP($A$6&amp;$A24&amp;"Population",data!$A:$P,D$12,FALSE))</f>
        <v>-</v>
      </c>
      <c r="E24" s="28"/>
      <c r="F24" s="32" t="str">
        <f>IF(ISERROR(VLOOKUP("Scot"&amp;$A24&amp;"Population",data!$A:$P,C$12,FALSE)),"-",VLOOKUP("Scot"&amp;$A24&amp;"Population",data!$A:$P,C$12,FALSE))</f>
        <v>-</v>
      </c>
      <c r="G24" s="42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1" t="str">
        <f>IF(ISERROR(VLOOKUP($A$6&amp;$A25&amp;"Population",data!$A:$P,B$12,FALSE)),"-",VLOOKUP($A$6&amp;$A25&amp;"Population",data!$A:$P,B$12,FALSE))</f>
        <v>-</v>
      </c>
      <c r="C25" s="32" t="str">
        <f>IF(ISERROR(VLOOKUP($A$6&amp;$A25&amp;"Population",data!$A:$P,C$12,FALSE)),"-",VLOOKUP($A$6&amp;$A25&amp;"Population",data!$A:$P,C$12,FALSE))</f>
        <v>-</v>
      </c>
      <c r="D25" s="42" t="str">
        <f>IF(ISERROR(VLOOKUP($A$6&amp;$A25&amp;"Population",data!$A:$P,D$12,FALSE)),"-",VLOOKUP($A$6&amp;$A25&amp;"Population",data!$A:$P,D$12,FALSE))</f>
        <v>-</v>
      </c>
      <c r="E25" s="28"/>
      <c r="F25" s="32" t="str">
        <f>IF(ISERROR(VLOOKUP("Scot"&amp;$A25&amp;"Population",data!$A:$P,C$12,FALSE)),"-",VLOOKUP("Scot"&amp;$A25&amp;"Population",data!$A:$P,C$12,FALSE))</f>
        <v>-</v>
      </c>
      <c r="G25" s="42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1" t="str">
        <f>IF(ISERROR(VLOOKUP($A$6&amp;$A26&amp;"Population",data!$A:$P,B$12,FALSE)),"-",VLOOKUP($A$6&amp;$A26&amp;"Population",data!$A:$P,B$12,FALSE))</f>
        <v>-</v>
      </c>
      <c r="C26" s="32" t="str">
        <f>IF(ISERROR(VLOOKUP($A$6&amp;$A26&amp;"Population",data!$A:$P,C$12,FALSE)),"-",VLOOKUP($A$6&amp;$A26&amp;"Population",data!$A:$P,C$12,FALSE))</f>
        <v>-</v>
      </c>
      <c r="D26" s="42" t="str">
        <f>IF(ISERROR(VLOOKUP($A$6&amp;$A26&amp;"Population",data!$A:$P,D$12,FALSE)),"-",VLOOKUP($A$6&amp;$A26&amp;"Population",data!$A:$P,D$12,FALSE))</f>
        <v>-</v>
      </c>
      <c r="E26" s="28"/>
      <c r="F26" s="32" t="str">
        <f>IF(ISERROR(VLOOKUP("Scot"&amp;$A26&amp;"Population",data!$A:$P,C$12,FALSE)),"-",VLOOKUP("Scot"&amp;$A26&amp;"Population",data!$A:$P,C$12,FALSE))</f>
        <v>-</v>
      </c>
      <c r="G26" s="42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1" t="str">
        <f>IF(ISERROR(VLOOKUP($A$6&amp;$A27&amp;"Population",data!$A:$P,B$12,FALSE)),"-",VLOOKUP($A$6&amp;$A27&amp;"Population",data!$A:$P,B$12,FALSE))</f>
        <v>-</v>
      </c>
      <c r="C27" s="32" t="str">
        <f>IF(ISERROR(VLOOKUP($A$6&amp;$A27&amp;"Population",data!$A:$P,C$12,FALSE)),"-",VLOOKUP($A$6&amp;$A27&amp;"Population",data!$A:$P,C$12,FALSE))</f>
        <v>-</v>
      </c>
      <c r="D27" s="42" t="str">
        <f>IF(ISERROR(VLOOKUP($A$6&amp;$A27&amp;"Population",data!$A:$P,D$12,FALSE)),"-",VLOOKUP($A$6&amp;$A27&amp;"Population",data!$A:$P,D$12,FALSE))</f>
        <v>-</v>
      </c>
      <c r="E27" s="28"/>
      <c r="F27" s="32" t="str">
        <f>IF(ISERROR(VLOOKUP("Scot"&amp;$A27&amp;"Population",data!$A:$P,C$12,FALSE)),"-",VLOOKUP("Scot"&amp;$A27&amp;"Population",data!$A:$P,C$12,FALSE))</f>
        <v>-</v>
      </c>
      <c r="G27" s="42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1" t="str">
        <f>IF(ISERROR(VLOOKUP($A$6&amp;$A28&amp;"Population",data!$A:$P,B$12,FALSE)),"-",VLOOKUP($A$6&amp;$A28&amp;"Population",data!$A:$P,B$12,FALSE))</f>
        <v>-</v>
      </c>
      <c r="C28" s="32" t="str">
        <f>IF(ISERROR(VLOOKUP($A$6&amp;$A28&amp;"Population",data!$A:$P,C$12,FALSE)),"-",VLOOKUP($A$6&amp;$A28&amp;"Population",data!$A:$P,C$12,FALSE))</f>
        <v>-</v>
      </c>
      <c r="D28" s="42" t="str">
        <f>IF(ISERROR(VLOOKUP($A$6&amp;$A28&amp;"Population",data!$A:$P,D$12,FALSE)),"-",VLOOKUP($A$6&amp;$A28&amp;"Population",data!$A:$P,D$12,FALSE))</f>
        <v>-</v>
      </c>
      <c r="E28" s="28"/>
      <c r="F28" s="32" t="str">
        <f>IF(ISERROR(VLOOKUP("Scot"&amp;$A28&amp;"Population",data!$A:$P,C$12,FALSE)),"-",VLOOKUP("Scot"&amp;$A28&amp;"Population",data!$A:$P,C$12,FALSE))</f>
        <v>-</v>
      </c>
      <c r="G28" s="42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1" t="str">
        <f>IF(ISERROR(VLOOKUP($A$6&amp;$A29&amp;"Population",data!$A:$P,B$12,FALSE)),"-",VLOOKUP($A$6&amp;$A29&amp;"Population",data!$A:$P,B$12,FALSE))</f>
        <v>-</v>
      </c>
      <c r="C29" s="32" t="str">
        <f>IF(ISERROR(VLOOKUP($A$6&amp;$A29&amp;"Population",data!$A:$P,C$12,FALSE)),"-",VLOOKUP($A$6&amp;$A29&amp;"Population",data!$A:$P,C$12,FALSE))</f>
        <v>-</v>
      </c>
      <c r="D29" s="42" t="str">
        <f>IF(ISERROR(VLOOKUP($A$6&amp;$A29&amp;"Population",data!$A:$P,D$12,FALSE)),"-",VLOOKUP($A$6&amp;$A29&amp;"Population",data!$A:$P,D$12,FALSE))</f>
        <v>-</v>
      </c>
      <c r="E29" s="28"/>
      <c r="F29" s="32" t="str">
        <f>IF(ISERROR(VLOOKUP("Scot"&amp;$A29&amp;"Population",data!$A:$P,C$12,FALSE)),"-",VLOOKUP("Scot"&amp;$A29&amp;"Population",data!$A:$P,C$12,FALSE))</f>
        <v>-</v>
      </c>
      <c r="G29" s="42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1" t="str">
        <f>IF(ISERROR(VLOOKUP($A$6&amp;$A30&amp;"Population",data!$A:$P,B$12,FALSE)),"-",VLOOKUP($A$6&amp;$A30&amp;"Population",data!$A:$P,B$12,FALSE))</f>
        <v>-</v>
      </c>
      <c r="C30" s="32" t="str">
        <f>IF(ISERROR(VLOOKUP($A$6&amp;$A30&amp;"Population",data!$A:$P,C$12,FALSE)),"-",VLOOKUP($A$6&amp;$A30&amp;"Population",data!$A:$P,C$12,FALSE))</f>
        <v>-</v>
      </c>
      <c r="D30" s="42" t="str">
        <f>IF(ISERROR(VLOOKUP($A$6&amp;$A30&amp;"Population",data!$A:$P,D$12,FALSE)),"-",VLOOKUP($A$6&amp;$A30&amp;"Population",data!$A:$P,D$12,FALSE))</f>
        <v>-</v>
      </c>
      <c r="E30" s="28"/>
      <c r="F30" s="32" t="str">
        <f>IF(ISERROR(VLOOKUP("Scot"&amp;$A30&amp;"Population",data!$A:$P,C$12,FALSE)),"-",VLOOKUP("Scot"&amp;$A30&amp;"Population",data!$A:$P,C$12,FALSE))</f>
        <v>-</v>
      </c>
      <c r="G30" s="42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1" t="str">
        <f>IF(ISERROR(VLOOKUP($A$6&amp;$A31&amp;"Population",data!$A:$P,B$12,FALSE)),"-",VLOOKUP($A$6&amp;$A31&amp;"Population",data!$A:$P,B$12,FALSE))</f>
        <v>-</v>
      </c>
      <c r="C31" s="32" t="str">
        <f>IF(ISERROR(VLOOKUP($A$6&amp;$A31&amp;"Population",data!$A:$P,C$12,FALSE)),"-",VLOOKUP($A$6&amp;$A31&amp;"Population",data!$A:$P,C$12,FALSE))</f>
        <v>-</v>
      </c>
      <c r="D31" s="42" t="str">
        <f>IF(ISERROR(VLOOKUP($A$6&amp;$A31&amp;"Population",data!$A:$P,D$12,FALSE)),"-",VLOOKUP($A$6&amp;$A31&amp;"Population",data!$A:$P,D$12,FALSE))</f>
        <v>-</v>
      </c>
      <c r="E31" s="28"/>
      <c r="F31" s="32" t="str">
        <f>IF(ISERROR(VLOOKUP("Scot"&amp;$A31&amp;"Population",data!$A:$P,C$12,FALSE)),"-",VLOOKUP("Scot"&amp;$A31&amp;"Population",data!$A:$P,C$12,FALSE))</f>
        <v>-</v>
      </c>
      <c r="G31" s="42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1" t="str">
        <f>IF(ISERROR(VLOOKUP($A$6&amp;$A32&amp;"Population",data!$A:$P,B$12,FALSE)),"-",VLOOKUP($A$6&amp;$A32&amp;"Population",data!$A:$P,B$12,FALSE))&amp;"p"</f>
        <v>-p</v>
      </c>
      <c r="C32" s="32" t="str">
        <f>IF(ISERROR(VLOOKUP($A$6&amp;$A32&amp;"Population",data!$A:$P,C$12,FALSE)),"-",VLOOKUP($A$6&amp;$A32&amp;"Population",data!$A:$P,C$12,FALSE))</f>
        <v>-</v>
      </c>
      <c r="D32" s="42" t="str">
        <f>IF(ISERROR(VLOOKUP($A$6&amp;$A32&amp;"Population",data!$A:$P,D$12,FALSE)),"-",VLOOKUP($A$6&amp;$A32&amp;"Population",data!$A:$P,D$12,FALSE))</f>
        <v>-</v>
      </c>
      <c r="E32" s="28"/>
      <c r="F32" s="32" t="str">
        <f>IF(ISERROR(VLOOKUP("Scot"&amp;$A32&amp;"Population",data!$A:$P,C$12,FALSE)),"-",VLOOKUP("Scot"&amp;$A32&amp;"Population",data!$A:$P,C$12,FALSE))</f>
        <v>-</v>
      </c>
      <c r="G32" s="42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45</v>
      </c>
    </row>
    <row r="35" spans="1:29" x14ac:dyDescent="0.25">
      <c r="A35" s="39"/>
      <c r="B35" s="1" t="str">
        <f>"for individual hospitals as of " &amp; TEXT(data!$M$2,"DD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42</v>
      </c>
    </row>
    <row r="38" spans="1:29" s="11" customFormat="1" x14ac:dyDescent="0.25">
      <c r="A38" s="38"/>
      <c r="B38" s="13" t="s">
        <v>43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/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>
      <selection activeCell="A2" sqref="A2:A1000"/>
    </sheetView>
  </sheetViews>
  <sheetFormatPr defaultRowHeight="15" x14ac:dyDescent="0.25"/>
  <cols>
    <col min="1" max="1" width="23" bestFit="1" customWidth="1"/>
  </cols>
  <sheetData>
    <row r="1" spans="1:15" x14ac:dyDescent="0.25">
      <c r="A1" t="s">
        <v>40</v>
      </c>
    </row>
    <row r="2" spans="1:15" x14ac:dyDescent="0.25">
      <c r="A2" t="str">
        <f>C2&amp;F2&amp;J2</f>
        <v/>
      </c>
      <c r="O2" s="40"/>
    </row>
    <row r="3" spans="1:15" x14ac:dyDescent="0.25">
      <c r="A3" t="str">
        <f t="shared" ref="A3:A66" si="0">C3&amp;F3&amp;J3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C67&amp;F67&amp;J67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C131&amp;F131&amp;J131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C195&amp;F195&amp;J195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C259&amp;F259&amp;J259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C323&amp;F323&amp;J323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C387&amp;F387&amp;J387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C451&amp;F451&amp;J451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C515&amp;F515&amp;J515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C579&amp;F579&amp;J579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C643&amp;F643&amp;J643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C707&amp;F707&amp;J707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C771&amp;F771&amp;J771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C835&amp;F835&amp;J835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C899&amp;F899&amp;J899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C963&amp;F963&amp;J963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A8" sqref="A8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44</v>
      </c>
      <c r="B7" s="34" t="s">
        <v>17</v>
      </c>
    </row>
    <row r="8" spans="1:2" x14ac:dyDescent="0.25">
      <c r="A8" s="34" t="s">
        <v>19</v>
      </c>
      <c r="B8" s="35" t="s">
        <v>18</v>
      </c>
    </row>
    <row r="9" spans="1:2" x14ac:dyDescent="0.25">
      <c r="A9" s="34" t="s">
        <v>41</v>
      </c>
      <c r="B9" s="34" t="s">
        <v>20</v>
      </c>
    </row>
    <row r="10" spans="1:2" x14ac:dyDescent="0.25">
      <c r="A10" s="34" t="s">
        <v>22</v>
      </c>
      <c r="B10" s="34" t="s">
        <v>21</v>
      </c>
    </row>
    <row r="11" spans="1:2" x14ac:dyDescent="0.25">
      <c r="A11" s="34" t="s">
        <v>24</v>
      </c>
      <c r="B11" s="34" t="s">
        <v>23</v>
      </c>
    </row>
    <row r="12" spans="1:2" x14ac:dyDescent="0.25">
      <c r="A12" s="34" t="s">
        <v>26</v>
      </c>
      <c r="B12" s="34" t="s">
        <v>25</v>
      </c>
    </row>
    <row r="13" spans="1:2" x14ac:dyDescent="0.25">
      <c r="A13" s="34" t="s">
        <v>28</v>
      </c>
      <c r="B13" t="s">
        <v>27</v>
      </c>
    </row>
    <row r="14" spans="1:2" x14ac:dyDescent="0.25">
      <c r="A14" s="34" t="s">
        <v>30</v>
      </c>
      <c r="B14" t="s">
        <v>29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3a - Discharge</vt:lpstr>
      <vt:lpstr>Table 3b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Scott McLaren-Gow</cp:lastModifiedBy>
  <cp:lastPrinted>2016-05-25T15:13:04Z</cp:lastPrinted>
  <dcterms:created xsi:type="dcterms:W3CDTF">2015-10-19T09:17:28Z</dcterms:created>
  <dcterms:modified xsi:type="dcterms:W3CDTF">2021-07-15T08:34:06Z</dcterms:modified>
</cp:coreProperties>
</file>